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27C97D5B-E4F1-4E70-BB39-58DB685148DC}" xr6:coauthVersionLast="45" xr6:coauthVersionMax="45" xr10:uidLastSave="{00000000-0000-0000-0000-000000000000}"/>
  <bookViews>
    <workbookView xWindow="1125" yWindow="1125" windowWidth="23235" windowHeight="14370" xr2:uid="{00000000-000D-0000-FFFF-FFFF00000000}"/>
  </bookViews>
  <sheets>
    <sheet name="OperatingResultsBI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6" i="1" l="1"/>
  <c r="F20" i="1"/>
  <c r="F19" i="1" l="1"/>
  <c r="F44" i="1" s="1"/>
  <c r="F52" i="1" s="1"/>
  <c r="F54" i="1" s="1"/>
</calcChain>
</file>

<file path=xl/sharedStrings.xml><?xml version="1.0" encoding="utf-8"?>
<sst xmlns="http://schemas.openxmlformats.org/spreadsheetml/2006/main" count="105" uniqueCount="92">
  <si>
    <t>3-iojo VSAFAS „Veiklos rezultatų ataskaita“</t>
  </si>
  <si>
    <t>2 priedas</t>
  </si>
  <si>
    <t>Eil. Nr.</t>
  </si>
  <si>
    <t>FR02_1</t>
  </si>
  <si>
    <t>(Žemesniojo lygio viešojo sektoriaus subjektų, išskyrus mokesčių fondus ir išteklių fondus,</t>
  </si>
  <si>
    <t>veiklos rezultatų ataskaitos forma)</t>
  </si>
  <si>
    <t>(viešojo sektoriaus subjekto arba viešojo sektoriaus subjektų grupės pavadinimas)</t>
  </si>
  <si>
    <t>(viešojo sektoriaus subjekto, parengusio veiklos rezultatų ataskaitą</t>
  </si>
  <si>
    <t>arba konsoliduotąją veiklos rezultatų ataskaitą,  kodas, adresas)</t>
  </si>
  <si>
    <t>VEIKLOS REZULTATŲ ATASKAITA</t>
  </si>
  <si>
    <t>Pateikimo valiuta ir tikslumas: eurais</t>
  </si>
  <si>
    <t>Straipsniai</t>
  </si>
  <si>
    <t xml:space="preserve">Pastabos Nr. </t>
  </si>
  <si>
    <t>A.</t>
  </si>
  <si>
    <t>PAGRINDINĖS VEIKLOS PAJAMOS</t>
  </si>
  <si>
    <t>I.</t>
  </si>
  <si>
    <t>FINANSAVIMO PAJAMOS</t>
  </si>
  <si>
    <t>I.1.</t>
  </si>
  <si>
    <t>Iš valstybės biudžeto</t>
  </si>
  <si>
    <t>I.2.</t>
  </si>
  <si>
    <t>Iš savivaldybių biudžetų</t>
  </si>
  <si>
    <t>I.3.</t>
  </si>
  <si>
    <t>Iš ES, užsienio valstybių ir tarptautinių organizacijų lėšų</t>
  </si>
  <si>
    <t>I.4.</t>
  </si>
  <si>
    <t>Iš kitų finansavimo šaltinių</t>
  </si>
  <si>
    <t>II.</t>
  </si>
  <si>
    <t>MOKESČIŲ IR SOCIALINIŲ ĮMOKŲ PAJAMOS</t>
  </si>
  <si>
    <t>III.</t>
  </si>
  <si>
    <t>PAGRINDINĖS VEIKLOS KITOS PAJAMOS</t>
  </si>
  <si>
    <t>III.1.</t>
  </si>
  <si>
    <t>Pagrindinės veiklos kitos pajamos</t>
  </si>
  <si>
    <t>III.2.</t>
  </si>
  <si>
    <t>Pervestinų pagrindinės veiklos kitų pajamų suma</t>
  </si>
  <si>
    <t>B.</t>
  </si>
  <si>
    <t>PAGRINDINĖS VEIKLOS SĄNAUDOS</t>
  </si>
  <si>
    <t>DARBO UŽMOKESČIO IR SOCIALINIO DRAUDIMO</t>
  </si>
  <si>
    <t>NUSIDĖVĖJIMO IR AMORTIZACIJOS</t>
  </si>
  <si>
    <t>KOMUNALINIŲ PASLAUGŲ IR RYŠIŲ</t>
  </si>
  <si>
    <t>IV.</t>
  </si>
  <si>
    <t>KOMANDIRUOČIŲ</t>
  </si>
  <si>
    <t>V.</t>
  </si>
  <si>
    <t>TRANSPORTO</t>
  </si>
  <si>
    <t>VI.</t>
  </si>
  <si>
    <t>KVALIFIKACIJOS KĖLIMO</t>
  </si>
  <si>
    <t>VII.</t>
  </si>
  <si>
    <t>PAPRASTOJO REMONTO IR EKSPLOATAVIMO</t>
  </si>
  <si>
    <t>VIII.</t>
  </si>
  <si>
    <t>NUVERTĖJIMO IR NURAŠYTŲ SUMŲ</t>
  </si>
  <si>
    <t>IX.</t>
  </si>
  <si>
    <t>SUNAUDOTŲ IR PARDUOTŲ ATSARGŲ SAVIKAINA</t>
  </si>
  <si>
    <t>X.</t>
  </si>
  <si>
    <t>SOCIALINIŲ IŠMOKŲ</t>
  </si>
  <si>
    <t>XI.</t>
  </si>
  <si>
    <t>NUOMOS</t>
  </si>
  <si>
    <t>XII.</t>
  </si>
  <si>
    <t>FINANSAVIMO</t>
  </si>
  <si>
    <t>XIII.</t>
  </si>
  <si>
    <t>KITŲ PASLAUGŲ</t>
  </si>
  <si>
    <t>XIV.</t>
  </si>
  <si>
    <t>KITOS</t>
  </si>
  <si>
    <t>C.</t>
  </si>
  <si>
    <t>PAGRINDINĖS VEIKLOS PERVIRŠIS AR DEFICITAS</t>
  </si>
  <si>
    <t>D.</t>
  </si>
  <si>
    <t>KITOS VEIKLOS REZULTATAS</t>
  </si>
  <si>
    <t>KITOS VEIKLOS PAJAMOS</t>
  </si>
  <si>
    <t>PERVESTINOS Į BIUDŽETĄ KITOS VEIKLOS PAJAMOS</t>
  </si>
  <si>
    <t>KITOS VEIKLOS SĄNAUDOS</t>
  </si>
  <si>
    <t>E.</t>
  </si>
  <si>
    <t>FINANSINĖS IR INVESTICINĖS VEIKLOS REZULTATAS</t>
  </si>
  <si>
    <t>F.</t>
  </si>
  <si>
    <t>APSKAITOS POLITIKOS KEITIMO IR ESMINIŲ APSKAITOS KLAIDŲ TAISYMO ĮTAKA</t>
  </si>
  <si>
    <t>G.</t>
  </si>
  <si>
    <t>PELNO MOKESTIS</t>
  </si>
  <si>
    <t>H.</t>
  </si>
  <si>
    <t>GRYNASIS PERVIRŠIS AR DEFICITAS PRIEŠ NUOSAVYBĖS METODO ĮTAKĄ</t>
  </si>
  <si>
    <t>NUOSAVYBĖS METODO ĮTAKA</t>
  </si>
  <si>
    <t>J.</t>
  </si>
  <si>
    <t>GRYNASIS PERVIRŠIS AR DEFICITAS</t>
  </si>
  <si>
    <t>TENKANTIS KONTROLIUOJANČIAJAM SUBJEKTUI</t>
  </si>
  <si>
    <t>TENKANTIS MAŽUMOS DALIAI</t>
  </si>
  <si>
    <t xml:space="preserve"> (parašas)</t>
  </si>
  <si>
    <t xml:space="preserve">Vyr. buhalterė </t>
  </si>
  <si>
    <t>VšĮ Kultūros ir švietimo centras Vilniaus mokytojų namai</t>
  </si>
  <si>
    <t>Įm. kodas 191590768, Vilniaus g.39, LT-01119  Vilnius</t>
  </si>
  <si>
    <t xml:space="preserve">Praėjęs ataskaitinis laikotarpis </t>
  </si>
  <si>
    <t>Direktorė</t>
  </si>
  <si>
    <t>Zenobija Žepnickienė</t>
  </si>
  <si>
    <t>Žaneta Kiselienė</t>
  </si>
  <si>
    <t xml:space="preserve"> </t>
  </si>
  <si>
    <t>PAGAL 2019 m. gruodžio mėn. 31 d. DUOMENIS</t>
  </si>
  <si>
    <t>Ataskaitinis laikotarpis 2019.01.01 - 2019.12.31</t>
  </si>
  <si>
    <t>2020.02.26 Nr.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</si>
</sst>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0.00"/>
  </numFmts>
  <fonts count="19" x14ac:knownFonts="1">
    <font>
      <sz val="10"/>
      <name val="Arial"/>
    </font>
    <font>
      <sz val="7"/>
      <color indexed="9"/>
      <name val="Times New Roman"/>
      <charset val="1"/>
    </font>
    <font>
      <b/>
      <sz val="8"/>
      <color indexed="9"/>
      <name val="Times New Roman"/>
      <charset val="1"/>
    </font>
    <font>
      <sz val="7"/>
      <color indexed="8"/>
      <name val="Times New Roman"/>
      <charset val="1"/>
    </font>
    <font>
      <b/>
      <sz val="8"/>
      <color indexed="8"/>
      <name val="Times New Roman"/>
      <charset val="1"/>
    </font>
    <font>
      <sz val="8"/>
      <color indexed="8"/>
      <name val="Times New Roman"/>
      <charset val="1"/>
    </font>
    <font>
      <i/>
      <sz val="8"/>
      <color indexed="8"/>
      <name val="Times New Roman"/>
      <charset val="1"/>
    </font>
    <font>
      <b/>
      <sz val="11"/>
      <color indexed="9"/>
      <name val="Times New Roman"/>
      <family val="1"/>
      <charset val="186"/>
    </font>
    <font>
      <sz val="11"/>
      <name val="Arial"/>
      <family val="2"/>
      <charset val="186"/>
    </font>
    <font>
      <b/>
      <sz val="8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1"/>
      <color indexed="8"/>
      <name val="Arial"/>
      <family val="2"/>
      <charset val="186"/>
    </font>
    <font>
      <sz val="8"/>
      <color rgb="FFFF0000"/>
      <name val="Times New Roman"/>
      <family val="1"/>
      <charset val="186"/>
    </font>
    <font>
      <sz val="8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sz val="11"/>
      <color rgb="FFFF0000"/>
      <name val="Arial"/>
      <family val="2"/>
      <charset val="186"/>
    </font>
    <font>
      <b/>
      <sz val="11"/>
      <name val="Times New Roman"/>
      <family val="1"/>
      <charset val="186"/>
    </font>
    <font>
      <b/>
      <sz val="8"/>
      <color rgb="FFFF000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5" fillId="0" borderId="1" xfId="0" applyFont="1" applyBorder="1" applyAlignment="1" applyProtection="1">
      <alignment vertical="top" wrapText="1" readingOrder="1"/>
      <protection locked="0"/>
    </xf>
    <xf numFmtId="164" fontId="4" fillId="0" borderId="1" xfId="0" applyNumberFormat="1" applyFont="1" applyBorder="1" applyAlignment="1" applyProtection="1">
      <alignment vertical="top" wrapText="1" readingOrder="1"/>
      <protection locked="0"/>
    </xf>
    <xf numFmtId="164" fontId="5" fillId="0" borderId="1" xfId="0" applyNumberFormat="1" applyFont="1" applyBorder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vertical="top" wrapText="1" readingOrder="1"/>
      <protection locked="0"/>
    </xf>
    <xf numFmtId="0" fontId="0" fillId="0" borderId="0" xfId="0" applyBorder="1" applyAlignment="1" applyProtection="1">
      <alignment vertical="top" wrapText="1"/>
      <protection locked="0"/>
    </xf>
    <xf numFmtId="164" fontId="5" fillId="0" borderId="0" xfId="0" applyNumberFormat="1" applyFont="1" applyBorder="1" applyAlignment="1" applyProtection="1">
      <alignment vertical="top" wrapText="1" readingOrder="1"/>
      <protection locked="0"/>
    </xf>
    <xf numFmtId="0" fontId="11" fillId="0" borderId="2" xfId="0" applyFont="1" applyBorder="1" applyAlignment="1" applyProtection="1">
      <alignment horizontal="center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11" fillId="0" borderId="0" xfId="0" applyFont="1" applyAlignment="1" applyProtection="1">
      <alignment horizontal="center" wrapText="1" readingOrder="1"/>
      <protection locked="0"/>
    </xf>
    <xf numFmtId="164" fontId="13" fillId="0" borderId="1" xfId="0" applyNumberFormat="1" applyFont="1" applyBorder="1" applyAlignment="1" applyProtection="1">
      <alignment vertical="top" wrapText="1" readingOrder="1"/>
      <protection locked="0"/>
    </xf>
    <xf numFmtId="164" fontId="14" fillId="0" borderId="1" xfId="0" applyNumberFormat="1" applyFont="1" applyBorder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horizontal="center" vertical="top" wrapText="1" readingOrder="1"/>
      <protection locked="0"/>
    </xf>
    <xf numFmtId="0" fontId="0" fillId="0" borderId="0" xfId="0"/>
    <xf numFmtId="0" fontId="5" fillId="0" borderId="1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11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7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/>
    <xf numFmtId="0" fontId="15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/>
    <xf numFmtId="0" fontId="17" fillId="0" borderId="0" xfId="0" applyFont="1" applyAlignment="1" applyProtection="1">
      <alignment horizontal="center" wrapText="1" readingOrder="1"/>
      <protection locked="0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6" fillId="0" borderId="0" xfId="0" applyFont="1" applyAlignment="1" applyProtection="1">
      <alignment horizontal="right" vertical="top" wrapText="1" readingOrder="1"/>
      <protection locked="0"/>
    </xf>
    <xf numFmtId="0" fontId="4" fillId="0" borderId="1" xfId="0" applyFont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left" vertical="top" wrapText="1" indent="7" readingOrder="1"/>
      <protection locked="0"/>
    </xf>
    <xf numFmtId="164" fontId="18" fillId="0" borderId="1" xfId="0" applyNumberFormat="1" applyFont="1" applyBorder="1" applyAlignment="1" applyProtection="1">
      <alignment vertical="top" wrapText="1" readingOrder="1"/>
      <protection locked="0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showGridLines="0" tabSelected="1" topLeftCell="A7" workbookViewId="0">
      <selection activeCell="A16" sqref="A16:G16"/>
    </sheetView>
  </sheetViews>
  <sheetFormatPr defaultRowHeight="12.75" x14ac:dyDescent="0.2"/>
  <cols>
    <col min="1" max="1" width="5.28515625" customWidth="1"/>
    <col min="2" max="2" width="43" customWidth="1"/>
    <col min="3" max="3" width="1.7109375" customWidth="1"/>
    <col min="4" max="4" width="13.42578125" customWidth="1"/>
    <col min="5" max="5" width="1.28515625" customWidth="1"/>
    <col min="6" max="7" width="13.42578125" customWidth="1"/>
    <col min="8" max="8" width="0" hidden="1" customWidth="1"/>
  </cols>
  <sheetData>
    <row r="1" spans="1:7" ht="1.5" customHeight="1" x14ac:dyDescent="0.2"/>
    <row r="2" spans="1:7" x14ac:dyDescent="0.2">
      <c r="A2" s="43" t="s">
        <v>3</v>
      </c>
      <c r="B2" s="24"/>
      <c r="C2" s="1"/>
      <c r="D2" s="44" t="s">
        <v>0</v>
      </c>
      <c r="E2" s="24"/>
      <c r="F2" s="24"/>
      <c r="G2" s="24"/>
    </row>
    <row r="3" spans="1:7" x14ac:dyDescent="0.2">
      <c r="A3" s="2"/>
      <c r="B3" s="2"/>
      <c r="C3" s="1"/>
      <c r="D3" s="44" t="s">
        <v>1</v>
      </c>
      <c r="E3" s="24"/>
      <c r="F3" s="24"/>
      <c r="G3" s="24"/>
    </row>
    <row r="4" spans="1:7" x14ac:dyDescent="0.2">
      <c r="A4" s="3"/>
      <c r="B4" s="3"/>
      <c r="C4" s="3"/>
      <c r="D4" s="3"/>
      <c r="E4" s="3"/>
      <c r="F4" s="3"/>
      <c r="G4" s="3"/>
    </row>
    <row r="5" spans="1:7" ht="14.25" customHeight="1" x14ac:dyDescent="0.2">
      <c r="A5" s="34" t="s">
        <v>4</v>
      </c>
      <c r="B5" s="24"/>
      <c r="C5" s="24"/>
      <c r="D5" s="24"/>
      <c r="E5" s="24"/>
      <c r="F5" s="24"/>
      <c r="G5" s="24"/>
    </row>
    <row r="6" spans="1:7" ht="14.1" customHeight="1" x14ac:dyDescent="0.2">
      <c r="A6" s="34" t="s">
        <v>5</v>
      </c>
      <c r="B6" s="24"/>
      <c r="C6" s="24"/>
      <c r="D6" s="24"/>
      <c r="E6" s="24"/>
      <c r="F6" s="24"/>
      <c r="G6" s="24"/>
    </row>
    <row r="7" spans="1:7" ht="14.25" customHeight="1" x14ac:dyDescent="0.2">
      <c r="A7" s="32" t="s">
        <v>82</v>
      </c>
      <c r="B7" s="30"/>
      <c r="C7" s="30"/>
      <c r="D7" s="30"/>
      <c r="E7" s="30"/>
      <c r="F7" s="30"/>
      <c r="G7" s="30"/>
    </row>
    <row r="8" spans="1:7" ht="14.1" customHeight="1" x14ac:dyDescent="0.2">
      <c r="A8" s="31" t="s">
        <v>6</v>
      </c>
      <c r="B8" s="24"/>
      <c r="C8" s="24"/>
      <c r="D8" s="24"/>
      <c r="E8" s="24"/>
      <c r="F8" s="24"/>
      <c r="G8" s="24"/>
    </row>
    <row r="9" spans="1:7" ht="14.25" customHeight="1" x14ac:dyDescent="0.2">
      <c r="A9" s="32" t="s">
        <v>83</v>
      </c>
      <c r="B9" s="30"/>
      <c r="C9" s="30"/>
      <c r="D9" s="30"/>
      <c r="E9" s="30"/>
      <c r="F9" s="30"/>
      <c r="G9" s="30"/>
    </row>
    <row r="10" spans="1:7" ht="14.1" customHeight="1" x14ac:dyDescent="0.2">
      <c r="A10" s="33" t="s">
        <v>7</v>
      </c>
      <c r="B10" s="24"/>
      <c r="C10" s="24"/>
      <c r="D10" s="24"/>
      <c r="E10" s="24"/>
      <c r="F10" s="24"/>
      <c r="G10" s="24"/>
    </row>
    <row r="11" spans="1:7" ht="14.25" customHeight="1" x14ac:dyDescent="0.2">
      <c r="A11" s="33" t="s">
        <v>8</v>
      </c>
      <c r="B11" s="24"/>
      <c r="C11" s="24"/>
      <c r="D11" s="24"/>
      <c r="E11" s="24"/>
      <c r="F11" s="24"/>
      <c r="G11" s="24"/>
    </row>
    <row r="12" spans="1:7" ht="14.1" customHeight="1" x14ac:dyDescent="0.2">
      <c r="A12" s="34"/>
      <c r="B12" s="24"/>
      <c r="C12" s="24"/>
      <c r="D12" s="24"/>
      <c r="E12" s="24"/>
      <c r="F12" s="24"/>
      <c r="G12" s="24"/>
    </row>
    <row r="13" spans="1:7" ht="14.25" customHeight="1" x14ac:dyDescent="0.2">
      <c r="A13" s="35" t="s">
        <v>9</v>
      </c>
      <c r="B13" s="36"/>
      <c r="C13" s="36"/>
      <c r="D13" s="36"/>
      <c r="E13" s="36"/>
      <c r="F13" s="36"/>
      <c r="G13" s="36"/>
    </row>
    <row r="14" spans="1:7" ht="14.1" customHeight="1" x14ac:dyDescent="0.2">
      <c r="A14" s="37" t="s">
        <v>89</v>
      </c>
      <c r="B14" s="38"/>
      <c r="C14" s="38"/>
      <c r="D14" s="38"/>
      <c r="E14" s="38"/>
      <c r="F14" s="38"/>
      <c r="G14" s="38"/>
    </row>
    <row r="15" spans="1:7" ht="14.25" customHeight="1" x14ac:dyDescent="0.2">
      <c r="A15" s="39" t="s">
        <v>91</v>
      </c>
      <c r="B15" s="36"/>
      <c r="C15" s="36"/>
      <c r="D15" s="36"/>
      <c r="E15" s="36"/>
      <c r="F15" s="36"/>
      <c r="G15" s="36"/>
    </row>
    <row r="16" spans="1:7" ht="14.1" customHeight="1" x14ac:dyDescent="0.2">
      <c r="A16" s="40"/>
      <c r="B16" s="24"/>
      <c r="C16" s="24"/>
      <c r="D16" s="24"/>
      <c r="E16" s="24"/>
      <c r="F16" s="24"/>
      <c r="G16" s="24"/>
    </row>
    <row r="17" spans="1:7" ht="14.1" customHeight="1" x14ac:dyDescent="0.2">
      <c r="A17" s="41" t="s">
        <v>10</v>
      </c>
      <c r="B17" s="24"/>
      <c r="C17" s="24"/>
      <c r="D17" s="24"/>
      <c r="E17" s="24"/>
      <c r="F17" s="24"/>
      <c r="G17" s="24"/>
    </row>
    <row r="18" spans="1:7" ht="42" x14ac:dyDescent="0.2">
      <c r="A18" s="5" t="s">
        <v>2</v>
      </c>
      <c r="B18" s="5" t="s">
        <v>11</v>
      </c>
      <c r="C18" s="42" t="s">
        <v>12</v>
      </c>
      <c r="D18" s="26"/>
      <c r="E18" s="27"/>
      <c r="F18" s="12" t="s">
        <v>90</v>
      </c>
      <c r="G18" s="12" t="s">
        <v>84</v>
      </c>
    </row>
    <row r="19" spans="1:7" x14ac:dyDescent="0.2">
      <c r="A19" s="6" t="s">
        <v>13</v>
      </c>
      <c r="B19" s="6" t="s">
        <v>14</v>
      </c>
      <c r="C19" s="25"/>
      <c r="D19" s="26"/>
      <c r="E19" s="27"/>
      <c r="F19" s="8">
        <f>SUM(F20+F25+F26)</f>
        <v>810112.97</v>
      </c>
      <c r="G19" s="8"/>
    </row>
    <row r="20" spans="1:7" x14ac:dyDescent="0.2">
      <c r="A20" s="7" t="s">
        <v>15</v>
      </c>
      <c r="B20" s="7" t="s">
        <v>16</v>
      </c>
      <c r="C20" s="25"/>
      <c r="D20" s="26"/>
      <c r="E20" s="27"/>
      <c r="F20" s="9">
        <f>SUM(F21+F22+F23+F24)</f>
        <v>664127.63</v>
      </c>
      <c r="G20" s="9"/>
    </row>
    <row r="21" spans="1:7" x14ac:dyDescent="0.2">
      <c r="A21" s="7" t="s">
        <v>17</v>
      </c>
      <c r="B21" s="7" t="s">
        <v>18</v>
      </c>
      <c r="C21" s="25"/>
      <c r="D21" s="26"/>
      <c r="E21" s="27"/>
      <c r="F21" s="9">
        <v>15700</v>
      </c>
      <c r="G21" s="9"/>
    </row>
    <row r="22" spans="1:7" x14ac:dyDescent="0.2">
      <c r="A22" s="7" t="s">
        <v>19</v>
      </c>
      <c r="B22" s="7" t="s">
        <v>20</v>
      </c>
      <c r="C22" s="25"/>
      <c r="D22" s="26"/>
      <c r="E22" s="27"/>
      <c r="F22" s="9">
        <v>643521</v>
      </c>
      <c r="G22" s="9"/>
    </row>
    <row r="23" spans="1:7" x14ac:dyDescent="0.2">
      <c r="A23" s="7" t="s">
        <v>21</v>
      </c>
      <c r="B23" s="7" t="s">
        <v>22</v>
      </c>
      <c r="C23" s="25"/>
      <c r="D23" s="26"/>
      <c r="E23" s="27"/>
      <c r="F23" s="9"/>
      <c r="G23" s="9"/>
    </row>
    <row r="24" spans="1:7" x14ac:dyDescent="0.2">
      <c r="A24" s="7" t="s">
        <v>23</v>
      </c>
      <c r="B24" s="7" t="s">
        <v>24</v>
      </c>
      <c r="C24" s="25"/>
      <c r="D24" s="26"/>
      <c r="E24" s="27"/>
      <c r="F24" s="9">
        <v>4906.63</v>
      </c>
      <c r="G24" s="9"/>
    </row>
    <row r="25" spans="1:7" x14ac:dyDescent="0.2">
      <c r="A25" s="7" t="s">
        <v>25</v>
      </c>
      <c r="B25" s="7" t="s">
        <v>26</v>
      </c>
      <c r="C25" s="25"/>
      <c r="D25" s="26"/>
      <c r="E25" s="27"/>
      <c r="F25" s="9"/>
      <c r="G25" s="9"/>
    </row>
    <row r="26" spans="1:7" x14ac:dyDescent="0.2">
      <c r="A26" s="7" t="s">
        <v>27</v>
      </c>
      <c r="B26" s="7" t="s">
        <v>28</v>
      </c>
      <c r="C26" s="25"/>
      <c r="D26" s="26"/>
      <c r="E26" s="27"/>
      <c r="F26" s="9">
        <f>SUM(F27+F28)</f>
        <v>145985.34</v>
      </c>
      <c r="G26" s="9"/>
    </row>
    <row r="27" spans="1:7" x14ac:dyDescent="0.2">
      <c r="A27" s="7" t="s">
        <v>29</v>
      </c>
      <c r="B27" s="7" t="s">
        <v>30</v>
      </c>
      <c r="C27" s="25"/>
      <c r="D27" s="26"/>
      <c r="E27" s="27"/>
      <c r="F27" s="9">
        <v>145985.34</v>
      </c>
      <c r="G27" s="9"/>
    </row>
    <row r="28" spans="1:7" x14ac:dyDescent="0.2">
      <c r="A28" s="7" t="s">
        <v>31</v>
      </c>
      <c r="B28" s="7" t="s">
        <v>32</v>
      </c>
      <c r="C28" s="25"/>
      <c r="D28" s="26"/>
      <c r="E28" s="27"/>
      <c r="F28" s="9"/>
      <c r="G28" s="9"/>
    </row>
    <row r="29" spans="1:7" x14ac:dyDescent="0.2">
      <c r="A29" s="6" t="s">
        <v>33</v>
      </c>
      <c r="B29" s="6" t="s">
        <v>34</v>
      </c>
      <c r="C29" s="25"/>
      <c r="D29" s="26"/>
      <c r="E29" s="27"/>
      <c r="F29" s="8">
        <f>SUM(F30+F31+F32+F33+F34+F35+F36+F37+F38+F39+F40+F41+F42+F43+F49)</f>
        <v>809065.38</v>
      </c>
      <c r="G29" s="8"/>
    </row>
    <row r="30" spans="1:7" x14ac:dyDescent="0.2">
      <c r="A30" s="7" t="s">
        <v>15</v>
      </c>
      <c r="B30" s="7" t="s">
        <v>35</v>
      </c>
      <c r="C30" s="25"/>
      <c r="D30" s="26"/>
      <c r="E30" s="27"/>
      <c r="F30" s="22">
        <v>326092.78999999998</v>
      </c>
      <c r="G30" s="9"/>
    </row>
    <row r="31" spans="1:7" x14ac:dyDescent="0.2">
      <c r="A31" s="7" t="s">
        <v>25</v>
      </c>
      <c r="B31" s="7" t="s">
        <v>36</v>
      </c>
      <c r="C31" s="25"/>
      <c r="D31" s="26"/>
      <c r="E31" s="27"/>
      <c r="F31" s="22">
        <v>4121.83</v>
      </c>
      <c r="G31" s="9"/>
    </row>
    <row r="32" spans="1:7" x14ac:dyDescent="0.2">
      <c r="A32" s="7" t="s">
        <v>27</v>
      </c>
      <c r="B32" s="7" t="s">
        <v>37</v>
      </c>
      <c r="C32" s="25"/>
      <c r="D32" s="26"/>
      <c r="E32" s="27"/>
      <c r="F32" s="22">
        <v>65904.05</v>
      </c>
      <c r="G32" s="9"/>
    </row>
    <row r="33" spans="1:7" x14ac:dyDescent="0.2">
      <c r="A33" s="7" t="s">
        <v>38</v>
      </c>
      <c r="B33" s="7" t="s">
        <v>39</v>
      </c>
      <c r="C33" s="25"/>
      <c r="D33" s="26"/>
      <c r="E33" s="27"/>
      <c r="F33" s="22">
        <v>709</v>
      </c>
      <c r="G33" s="9"/>
    </row>
    <row r="34" spans="1:7" x14ac:dyDescent="0.2">
      <c r="A34" s="7" t="s">
        <v>40</v>
      </c>
      <c r="B34" s="7" t="s">
        <v>41</v>
      </c>
      <c r="C34" s="25"/>
      <c r="D34" s="26"/>
      <c r="E34" s="27"/>
      <c r="F34" s="22">
        <v>110.22</v>
      </c>
      <c r="G34" s="9"/>
    </row>
    <row r="35" spans="1:7" x14ac:dyDescent="0.2">
      <c r="A35" s="7" t="s">
        <v>42</v>
      </c>
      <c r="B35" s="7" t="s">
        <v>43</v>
      </c>
      <c r="C35" s="25"/>
      <c r="D35" s="26"/>
      <c r="E35" s="27"/>
      <c r="F35" s="22">
        <v>117</v>
      </c>
      <c r="G35" s="9"/>
    </row>
    <row r="36" spans="1:7" x14ac:dyDescent="0.2">
      <c r="A36" s="7" t="s">
        <v>44</v>
      </c>
      <c r="B36" s="7" t="s">
        <v>45</v>
      </c>
      <c r="C36" s="25"/>
      <c r="D36" s="26"/>
      <c r="E36" s="27"/>
      <c r="F36" s="22">
        <v>9112.51</v>
      </c>
      <c r="G36" s="9"/>
    </row>
    <row r="37" spans="1:7" x14ac:dyDescent="0.2">
      <c r="A37" s="7" t="s">
        <v>46</v>
      </c>
      <c r="B37" s="7" t="s">
        <v>47</v>
      </c>
      <c r="C37" s="25"/>
      <c r="D37" s="26"/>
      <c r="E37" s="27"/>
      <c r="F37" s="21"/>
      <c r="G37" s="9"/>
    </row>
    <row r="38" spans="1:7" x14ac:dyDescent="0.2">
      <c r="A38" s="7" t="s">
        <v>48</v>
      </c>
      <c r="B38" s="7" t="s">
        <v>49</v>
      </c>
      <c r="C38" s="25"/>
      <c r="D38" s="26"/>
      <c r="E38" s="27"/>
      <c r="F38" s="22">
        <v>420.23</v>
      </c>
      <c r="G38" s="9"/>
    </row>
    <row r="39" spans="1:7" x14ac:dyDescent="0.2">
      <c r="A39" s="7" t="s">
        <v>50</v>
      </c>
      <c r="B39" s="7" t="s">
        <v>51</v>
      </c>
      <c r="C39" s="25"/>
      <c r="D39" s="26"/>
      <c r="E39" s="27"/>
      <c r="F39" s="21"/>
      <c r="G39" s="9"/>
    </row>
    <row r="40" spans="1:7" x14ac:dyDescent="0.2">
      <c r="A40" s="7" t="s">
        <v>52</v>
      </c>
      <c r="B40" s="7" t="s">
        <v>53</v>
      </c>
      <c r="C40" s="25"/>
      <c r="D40" s="26"/>
      <c r="E40" s="27"/>
      <c r="F40" s="21"/>
      <c r="G40" s="9"/>
    </row>
    <row r="41" spans="1:7" x14ac:dyDescent="0.2">
      <c r="A41" s="7" t="s">
        <v>54</v>
      </c>
      <c r="B41" s="7" t="s">
        <v>55</v>
      </c>
      <c r="C41" s="25"/>
      <c r="D41" s="26"/>
      <c r="E41" s="27"/>
      <c r="F41" s="21"/>
      <c r="G41" s="9"/>
    </row>
    <row r="42" spans="1:7" x14ac:dyDescent="0.2">
      <c r="A42" s="7" t="s">
        <v>56</v>
      </c>
      <c r="B42" s="7" t="s">
        <v>57</v>
      </c>
      <c r="C42" s="25"/>
      <c r="D42" s="26"/>
      <c r="E42" s="27"/>
      <c r="F42" s="22">
        <v>402473.62</v>
      </c>
      <c r="G42" s="9"/>
    </row>
    <row r="43" spans="1:7" x14ac:dyDescent="0.2">
      <c r="A43" s="7" t="s">
        <v>58</v>
      </c>
      <c r="B43" s="7" t="s">
        <v>59</v>
      </c>
      <c r="C43" s="25"/>
      <c r="D43" s="26"/>
      <c r="E43" s="27"/>
      <c r="F43" s="9"/>
      <c r="G43" s="9"/>
    </row>
    <row r="44" spans="1:7" x14ac:dyDescent="0.2">
      <c r="A44" s="6" t="s">
        <v>60</v>
      </c>
      <c r="B44" s="6" t="s">
        <v>61</v>
      </c>
      <c r="C44" s="25"/>
      <c r="D44" s="26"/>
      <c r="E44" s="27"/>
      <c r="F44" s="8">
        <f>SUM(F19-F29)</f>
        <v>1047.5899999999674</v>
      </c>
      <c r="G44" s="8"/>
    </row>
    <row r="45" spans="1:7" x14ac:dyDescent="0.2">
      <c r="A45" s="6" t="s">
        <v>62</v>
      </c>
      <c r="B45" s="6" t="s">
        <v>63</v>
      </c>
      <c r="C45" s="25"/>
      <c r="D45" s="26"/>
      <c r="E45" s="27"/>
      <c r="F45" s="8"/>
      <c r="G45" s="8"/>
    </row>
    <row r="46" spans="1:7" x14ac:dyDescent="0.2">
      <c r="A46" s="7" t="s">
        <v>15</v>
      </c>
      <c r="B46" s="7" t="s">
        <v>64</v>
      </c>
      <c r="C46" s="25"/>
      <c r="D46" s="26"/>
      <c r="E46" s="27"/>
      <c r="F46" s="9"/>
      <c r="G46" s="9"/>
    </row>
    <row r="47" spans="1:7" x14ac:dyDescent="0.2">
      <c r="A47" s="7" t="s">
        <v>25</v>
      </c>
      <c r="B47" s="7" t="s">
        <v>65</v>
      </c>
      <c r="C47" s="25"/>
      <c r="D47" s="26"/>
      <c r="E47" s="27"/>
      <c r="F47" s="9">
        <v>0</v>
      </c>
      <c r="G47" s="9"/>
    </row>
    <row r="48" spans="1:7" x14ac:dyDescent="0.2">
      <c r="A48" s="7" t="s">
        <v>27</v>
      </c>
      <c r="B48" s="7" t="s">
        <v>66</v>
      </c>
      <c r="C48" s="25"/>
      <c r="D48" s="26"/>
      <c r="E48" s="27"/>
      <c r="F48" s="9">
        <v>0</v>
      </c>
      <c r="G48" s="9"/>
    </row>
    <row r="49" spans="1:7" ht="21" x14ac:dyDescent="0.2">
      <c r="A49" s="6" t="s">
        <v>67</v>
      </c>
      <c r="B49" s="6" t="s">
        <v>68</v>
      </c>
      <c r="C49" s="25"/>
      <c r="D49" s="26"/>
      <c r="E49" s="27"/>
      <c r="F49" s="45">
        <v>4.13</v>
      </c>
      <c r="G49" s="8"/>
    </row>
    <row r="50" spans="1:7" ht="21" x14ac:dyDescent="0.2">
      <c r="A50" s="6" t="s">
        <v>69</v>
      </c>
      <c r="B50" s="6" t="s">
        <v>70</v>
      </c>
      <c r="C50" s="25"/>
      <c r="D50" s="26"/>
      <c r="E50" s="27"/>
      <c r="F50" s="8">
        <v>0</v>
      </c>
      <c r="G50" s="8"/>
    </row>
    <row r="51" spans="1:7" x14ac:dyDescent="0.2">
      <c r="A51" s="6" t="s">
        <v>71</v>
      </c>
      <c r="B51" s="6" t="s">
        <v>72</v>
      </c>
      <c r="C51" s="25"/>
      <c r="D51" s="26"/>
      <c r="E51" s="27"/>
      <c r="F51" s="8">
        <v>0</v>
      </c>
      <c r="G51" s="8"/>
    </row>
    <row r="52" spans="1:7" ht="21" x14ac:dyDescent="0.2">
      <c r="A52" s="6" t="s">
        <v>73</v>
      </c>
      <c r="B52" s="6" t="s">
        <v>74</v>
      </c>
      <c r="C52" s="25"/>
      <c r="D52" s="26"/>
      <c r="E52" s="27"/>
      <c r="F52" s="8">
        <f>SUM(F44)</f>
        <v>1047.5899999999674</v>
      </c>
      <c r="G52" s="8"/>
    </row>
    <row r="53" spans="1:7" x14ac:dyDescent="0.2">
      <c r="A53" s="6" t="s">
        <v>15</v>
      </c>
      <c r="B53" s="6" t="s">
        <v>75</v>
      </c>
      <c r="C53" s="25"/>
      <c r="D53" s="26"/>
      <c r="E53" s="27"/>
      <c r="F53" s="8">
        <v>0</v>
      </c>
      <c r="G53" s="8"/>
    </row>
    <row r="54" spans="1:7" x14ac:dyDescent="0.2">
      <c r="A54" s="6" t="s">
        <v>76</v>
      </c>
      <c r="B54" s="6" t="s">
        <v>77</v>
      </c>
      <c r="C54" s="25"/>
      <c r="D54" s="26"/>
      <c r="E54" s="27"/>
      <c r="F54" s="8">
        <f>SUM(F52)</f>
        <v>1047.5899999999674</v>
      </c>
      <c r="G54" s="8"/>
    </row>
    <row r="55" spans="1:7" x14ac:dyDescent="0.2">
      <c r="A55" s="7" t="s">
        <v>15</v>
      </c>
      <c r="B55" s="7" t="s">
        <v>78</v>
      </c>
      <c r="C55" s="25"/>
      <c r="D55" s="26"/>
      <c r="E55" s="27"/>
      <c r="F55" s="9">
        <v>0</v>
      </c>
      <c r="G55" s="9"/>
    </row>
    <row r="56" spans="1:7" x14ac:dyDescent="0.2">
      <c r="A56" s="7" t="s">
        <v>25</v>
      </c>
      <c r="B56" s="7" t="s">
        <v>79</v>
      </c>
      <c r="C56" s="25"/>
      <c r="D56" s="26"/>
      <c r="E56" s="27"/>
      <c r="F56" s="9">
        <v>0</v>
      </c>
      <c r="G56" s="9"/>
    </row>
    <row r="57" spans="1:7" s="11" customFormat="1" x14ac:dyDescent="0.2">
      <c r="A57" s="14"/>
      <c r="B57" s="14"/>
      <c r="C57" s="14"/>
      <c r="D57" s="15"/>
      <c r="E57" s="15"/>
      <c r="F57" s="16"/>
      <c r="G57" s="16"/>
    </row>
    <row r="58" spans="1:7" x14ac:dyDescent="0.2">
      <c r="A58" s="10"/>
      <c r="B58" s="10"/>
      <c r="C58" s="10"/>
      <c r="D58" s="10"/>
      <c r="E58" s="10"/>
      <c r="F58" s="28"/>
      <c r="G58" s="24"/>
    </row>
    <row r="59" spans="1:7" ht="26.25" customHeight="1" x14ac:dyDescent="0.25">
      <c r="A59" s="10"/>
      <c r="B59" s="17" t="s">
        <v>85</v>
      </c>
      <c r="C59" s="18"/>
      <c r="D59" s="19"/>
      <c r="E59" s="18"/>
      <c r="F59" s="29" t="s">
        <v>86</v>
      </c>
      <c r="G59" s="30"/>
    </row>
    <row r="60" spans="1:7" x14ac:dyDescent="0.2">
      <c r="A60" s="10"/>
      <c r="B60" s="13" t="s">
        <v>88</v>
      </c>
      <c r="C60" s="4"/>
      <c r="D60" s="4" t="s">
        <v>80</v>
      </c>
      <c r="E60" s="4"/>
      <c r="F60" s="23" t="s">
        <v>88</v>
      </c>
      <c r="G60" s="24"/>
    </row>
    <row r="61" spans="1:7" x14ac:dyDescent="0.2">
      <c r="A61" s="10"/>
      <c r="B61" s="10"/>
      <c r="C61" s="10"/>
      <c r="D61" s="10"/>
      <c r="E61" s="10"/>
      <c r="F61" s="28"/>
      <c r="G61" s="24"/>
    </row>
    <row r="62" spans="1:7" ht="33" customHeight="1" x14ac:dyDescent="0.25">
      <c r="A62" s="10"/>
      <c r="B62" s="17" t="s">
        <v>81</v>
      </c>
      <c r="C62" s="20"/>
      <c r="D62" s="17"/>
      <c r="E62" s="20"/>
      <c r="F62" s="29" t="s">
        <v>87</v>
      </c>
      <c r="G62" s="30"/>
    </row>
    <row r="63" spans="1:7" x14ac:dyDescent="0.2">
      <c r="A63" s="10"/>
      <c r="B63" s="13" t="s">
        <v>88</v>
      </c>
      <c r="C63" s="4"/>
      <c r="D63" s="4" t="s">
        <v>80</v>
      </c>
      <c r="E63" s="4"/>
      <c r="F63" s="23" t="s">
        <v>88</v>
      </c>
      <c r="G63" s="24"/>
    </row>
    <row r="64" spans="1:7" ht="409.6" hidden="1" customHeight="1" x14ac:dyDescent="0.2"/>
    <row r="65" ht="4.7" customHeight="1" x14ac:dyDescent="0.2"/>
  </sheetData>
  <mergeCells count="61">
    <mergeCell ref="A7:G7"/>
    <mergeCell ref="A2:B2"/>
    <mergeCell ref="D2:G2"/>
    <mergeCell ref="D3:G3"/>
    <mergeCell ref="A5:G5"/>
    <mergeCell ref="A6:G6"/>
    <mergeCell ref="C19:E19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C18:E18"/>
    <mergeCell ref="C31:E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43:E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55:E55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F63:G63"/>
    <mergeCell ref="C56:E56"/>
    <mergeCell ref="F58:G58"/>
    <mergeCell ref="F59:G59"/>
    <mergeCell ref="F60:G60"/>
    <mergeCell ref="F61:G61"/>
    <mergeCell ref="F62:G62"/>
  </mergeCells>
  <phoneticPr fontId="0" type="noConversion"/>
  <pageMargins left="0.66" right="0.196850393700787" top="0.196850393700787" bottom="0.50251574803149601" header="0.196850393700787" footer="0.196850393700787"/>
  <pageSetup paperSize="9" scale="90" orientation="portrait" verticalDpi="0" r:id="rId1"/>
  <headerFooter alignWithMargins="0">
    <oddFooter xml:space="preserve">&amp;L&amp;C&amp;R&amp;"Arial"&amp;8&amp;P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OperatingResultsBI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2018-04-18T08:05:43Z</dcterms:created>
  <dcterms:modified xsi:type="dcterms:W3CDTF">2020-02-26T12:39:49Z</dcterms:modified>
</cp:coreProperties>
</file>