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0" yWindow="0" windowWidth="19440" windowHeight="11925"/>
  </bookViews>
  <sheets>
    <sheet name="Muziejai" sheetId="3" r:id="rId1"/>
  </sheets>
  <definedNames>
    <definedName name="_ftn1" localSheetId="0">Muziejai!$A$84</definedName>
    <definedName name="_ftnref1" localSheetId="0">Muziejai!#REF!</definedName>
  </definedNames>
  <calcPr calcId="114210"/>
</workbook>
</file>

<file path=xl/calcChain.xml><?xml version="1.0" encoding="utf-8"?>
<calcChain xmlns="http://schemas.openxmlformats.org/spreadsheetml/2006/main">
  <c r="J24" i="3"/>
  <c r="H45"/>
  <c r="J23"/>
  <c r="H44"/>
  <c r="I44"/>
  <c r="G45"/>
  <c r="G44"/>
  <c r="F44"/>
  <c r="F45"/>
  <c r="K24"/>
  <c r="E45"/>
  <c r="K23"/>
  <c r="E44"/>
  <c r="G34"/>
  <c r="B44"/>
  <c r="D34"/>
  <c r="D39"/>
  <c r="G24"/>
  <c r="G23"/>
  <c r="I28"/>
  <c r="D23"/>
  <c r="F77"/>
  <c r="E77"/>
  <c r="D40"/>
  <c r="F40"/>
  <c r="F39"/>
  <c r="D24"/>
  <c r="D35"/>
  <c r="G35"/>
  <c r="I29"/>
  <c r="J44"/>
  <c r="B45"/>
  <c r="K45"/>
  <c r="D45"/>
  <c r="C45"/>
  <c r="L23"/>
  <c r="I45"/>
  <c r="J45"/>
  <c r="L24"/>
  <c r="K44"/>
  <c r="C44"/>
  <c r="D44"/>
</calcChain>
</file>

<file path=xl/comments1.xml><?xml version="1.0" encoding="utf-8"?>
<comments xmlns="http://schemas.openxmlformats.org/spreadsheetml/2006/main">
  <authors>
    <author>Daiva Meilutė</author>
    <author>Arunas B</author>
  </authors>
  <commentList>
    <comment ref="E32" authorId="0">
      <text>
        <r>
          <rPr>
            <b/>
            <sz val="9"/>
            <color indexed="81"/>
            <rFont val="Tahoma"/>
            <charset val="1"/>
          </rPr>
          <t>Daiva Meilutė:</t>
        </r>
        <r>
          <rPr>
            <sz val="9"/>
            <color indexed="81"/>
            <rFont val="Tahoma"/>
            <charset val="1"/>
          </rPr>
          <t xml:space="preserve">
Įskaičiuojami komunaliniai mokesčiai, ryšių išlaidos</t>
        </r>
      </text>
    </comment>
    <comment ref="A57" authorId="1">
      <text>
        <r>
          <rPr>
            <b/>
            <sz val="9"/>
            <color indexed="81"/>
            <rFont val="Tahoma"/>
            <family val="2"/>
            <charset val="186"/>
          </rPr>
          <t>Priede pateikti plauojamų atnaujinti ekspozicijų sąrašą.</t>
        </r>
      </text>
    </comment>
    <comment ref="A58" authorId="1">
      <text>
        <r>
          <rPr>
            <b/>
            <sz val="9"/>
            <color indexed="81"/>
            <rFont val="Tahoma"/>
            <family val="2"/>
            <charset val="186"/>
          </rPr>
          <t>Priede pateikti planuojamų surengtų parodų sąrašą.</t>
        </r>
      </text>
    </comment>
    <comment ref="A59" authorId="1">
      <text>
        <r>
          <rPr>
            <b/>
            <sz val="9"/>
            <color indexed="81"/>
            <rFont val="Tahoma"/>
            <family val="2"/>
            <charset val="186"/>
          </rPr>
          <t>Priede pateikti planuojamų kilnojamųjų parodų sąrašą.</t>
        </r>
      </text>
    </comment>
    <comment ref="A60" authorId="1">
      <text>
        <r>
          <rPr>
            <b/>
            <sz val="9"/>
            <color indexed="81"/>
            <rFont val="Tahoma"/>
            <family val="2"/>
            <charset val="186"/>
          </rPr>
          <t>Priede pateikti plauojamų parengti virtualių parodų sąrašą.</t>
        </r>
      </text>
    </comment>
    <comment ref="A63" authorId="1">
      <text>
        <r>
          <rPr>
            <b/>
            <sz val="9"/>
            <color indexed="81"/>
            <rFont val="Tahoma"/>
            <family val="2"/>
            <charset val="186"/>
          </rPr>
          <t>Priede pateikti planuojamų renginių sąrašą.</t>
        </r>
      </text>
    </comment>
    <comment ref="A64" authorId="1">
      <text>
        <r>
          <rPr>
            <b/>
            <sz val="9"/>
            <color indexed="81"/>
            <rFont val="Tahoma"/>
            <family val="2"/>
            <charset val="186"/>
          </rPr>
          <t>Priede pateikti planuojamų išleisti leidinių sąrašą.</t>
        </r>
      </text>
    </comment>
    <comment ref="A80" authorId="1">
      <text>
        <r>
          <rPr>
            <b/>
            <sz val="9"/>
            <color indexed="81"/>
            <rFont val="Tahoma"/>
            <family val="2"/>
            <charset val="186"/>
          </rPr>
          <t>Priede pateikite edukacinių užsiėmimų temų sąrašą.</t>
        </r>
        <r>
          <rPr>
            <sz val="9"/>
            <color indexed="81"/>
            <rFont val="Tahoma"/>
            <family val="2"/>
            <charset val="186"/>
          </rPr>
          <t xml:space="preserve">
</t>
        </r>
      </text>
    </comment>
    <comment ref="A82" authorId="1">
      <text>
        <r>
          <rPr>
            <b/>
            <sz val="9"/>
            <color indexed="81"/>
            <rFont val="Tahoma"/>
            <family val="2"/>
            <charset val="186"/>
          </rPr>
          <t>Priede patekite temų sąrašą.</t>
        </r>
      </text>
    </comment>
    <comment ref="A98" authorId="1">
      <text>
        <r>
          <rPr>
            <b/>
            <sz val="9"/>
            <color indexed="81"/>
            <rFont val="Tahoma"/>
            <family val="2"/>
            <charset val="186"/>
          </rPr>
          <t>Priede pateikti rinkos tyrimų temas.</t>
        </r>
      </text>
    </comment>
  </commentList>
</comments>
</file>

<file path=xl/sharedStrings.xml><?xml version="1.0" encoding="utf-8"?>
<sst xmlns="http://schemas.openxmlformats.org/spreadsheetml/2006/main" count="141" uniqueCount="116">
  <si>
    <t>Savivaldybės asignavimai</t>
  </si>
  <si>
    <t>Investicijos</t>
  </si>
  <si>
    <t>Iš viso</t>
  </si>
  <si>
    <t>Projektinis finansavimas</t>
  </si>
  <si>
    <t xml:space="preserve">Neatlygintinai gauta parama </t>
  </si>
  <si>
    <t xml:space="preserve">Išlaidos darbo užmokesčiui ir socialiniam draudimui </t>
  </si>
  <si>
    <t>Išlaidos kvalifikacijos tobulinimui</t>
  </si>
  <si>
    <t>Darbuotojų skaičius</t>
  </si>
  <si>
    <t>Administracija</t>
  </si>
  <si>
    <t>Išlaidų darbo užmokesčiui ir socialiniam draudimui dalis nuo visų įstaigos išlaidų, proc.</t>
  </si>
  <si>
    <t>Išlaidų įstaigos išlaikymui dalis nuo visų įstaigos išlaidų, proc.</t>
  </si>
  <si>
    <t>Etatų skaičius</t>
  </si>
  <si>
    <t xml:space="preserve">Pajamų už suteiktas paslaugas ar parduotas prekes dalis nuo visų įstaigos uždirbtų pajamų, proc. </t>
  </si>
  <si>
    <t xml:space="preserve">Projektinio finansavimo dalis nuo visų įstaigos uždirbtų pajamų, proc. </t>
  </si>
  <si>
    <t>Gautos paramos dalis nuo visų įstaigos uždirbtų pajamų, proc.</t>
  </si>
  <si>
    <t>Išlaidų dalis įstaigos veiklai nuo visų įstaigos išlaidų, proc.</t>
  </si>
  <si>
    <t>ŠVIETIMO, KULTŪROS IR SPORTO DEPARTAMENTO</t>
  </si>
  <si>
    <t>1. Įstaigos rinkiniuose saugomų eksponatų skaičius</t>
  </si>
  <si>
    <t>2. Per metus įgytų eksponatų skaičius</t>
  </si>
  <si>
    <t>3. Per metus suinventorintų eksponatų skaičius</t>
  </si>
  <si>
    <t>4. Per metus nurašytų eksponatų skaičius</t>
  </si>
  <si>
    <t>5. Per metus suskaitmenintų eksponatų skaičius</t>
  </si>
  <si>
    <t>6. Per metus restauruotų ir konservuotų eksponatų skaičius</t>
  </si>
  <si>
    <t>7. Per metus įvestų į LIMIS sistemą įstaigos rinkiniuose saugomų eksponatų skaičius</t>
  </si>
  <si>
    <t xml:space="preserve">9. Per metus įstaigos surengtų parodų skaičius </t>
  </si>
  <si>
    <t>Vieno apsilankymo kaina (EUR)</t>
  </si>
  <si>
    <t>3. Fondų lankytojų skaičius per metus</t>
  </si>
  <si>
    <t>2. Naujų (atnaujintų) edukacinių užsiėmimų skaičius</t>
  </si>
  <si>
    <t xml:space="preserve">Pajamos iš bilietų pardavimo </t>
  </si>
  <si>
    <t>Pajamos iš edukacinių užsiėmimų</t>
  </si>
  <si>
    <t xml:space="preserve">Pajamos iš ekskursijų </t>
  </si>
  <si>
    <t xml:space="preserve">Pajamos iš nekilnojamojo turto, įrangos ir inventoriaus nuomos </t>
  </si>
  <si>
    <t>4. Įstaigos organizuotų renginių lankytojų skaičius per metus</t>
  </si>
  <si>
    <t>1. Mokamai lankiusių ekspozicijas ir parodas lankytojų skaičius (su edukacinių užsiėmimų dalyviais)</t>
  </si>
  <si>
    <t>*Pajamos iš suteiktų paslaugų ar parduotų prekių (tūkst, EUR)</t>
  </si>
  <si>
    <t>8. Per metus naujai įrengtų/atnaujintų ekspozicijų skaičius</t>
  </si>
  <si>
    <t xml:space="preserve">9.1. Per metus įstaigos parengtų kilnojamųjų parodų skaičius </t>
  </si>
  <si>
    <t>9.2. Per metus įstaigos darbuotojų parengtų virtualių parodų skaičius</t>
  </si>
  <si>
    <t>1. Atspausdintų lankstinukų skaičius</t>
  </si>
  <si>
    <t>3. Atspausdintų plakatų skaičius</t>
  </si>
  <si>
    <t xml:space="preserve">5. Informacinių ir reklamos žinučių paviešinimo Lietuvos žiniasklaidoje skaičius </t>
  </si>
  <si>
    <t>6. Įstaigos interneto svetainės lankytojų skaičius per metus</t>
  </si>
  <si>
    <t>7. Apsilankymų įstaigos socialinių tinklų paskyrose skaičius per metus</t>
  </si>
  <si>
    <t>8. Gerbėjų ir sekėjų skaičius įstaigos socialiniuose tinkluose</t>
  </si>
  <si>
    <t>9. Įstaigos pasirodymų/ekspozicijų video peržiūrų skaičius įstaigos portale ar paskyroje</t>
  </si>
  <si>
    <t xml:space="preserve">10. Rinkos tyrimų skaičius </t>
  </si>
  <si>
    <t>4. Išplatintų plakatų skaičius</t>
  </si>
  <si>
    <t xml:space="preserve">2. Išplatintų lankstinukų skaičius </t>
  </si>
  <si>
    <t xml:space="preserve">4. Surengtų edukacinių užsiėmimų skaičius </t>
  </si>
  <si>
    <t xml:space="preserve">5. Edukacinių užsiėmimų dalyvių skaičius </t>
  </si>
  <si>
    <t>6. Edukacinių užsiėmimų dalyvių su specialiais poreikias skaičius.</t>
  </si>
  <si>
    <t>3. Edukacinių užsiėmimų, pritaikytų žmonėms su specialiais poreikiais, skaičius</t>
  </si>
  <si>
    <t xml:space="preserve">2. Įstaigos pajamos </t>
  </si>
  <si>
    <t>3. Istaigos išlaidos</t>
  </si>
  <si>
    <t>4. Darbuotojų skaičius</t>
  </si>
  <si>
    <t>5. Išvestiniai finansiniai rodikliai</t>
  </si>
  <si>
    <t>6. Pagrindinės veiklos produktai ir rezultatai</t>
  </si>
  <si>
    <t>Planas</t>
  </si>
  <si>
    <t>Rezultatas</t>
  </si>
  <si>
    <t xml:space="preserve">Planas </t>
  </si>
  <si>
    <t>Rodiklių analizė</t>
  </si>
  <si>
    <t>Išvados</t>
  </si>
  <si>
    <t>Iš viso (be investicijų)</t>
  </si>
  <si>
    <t>Savivaldybės projektai</t>
  </si>
  <si>
    <t>Kiti projektai</t>
  </si>
  <si>
    <t>Iš viso darbuotojams</t>
  </si>
  <si>
    <t>Uždirbtų pajamų dalis vienam etatui (EUR)</t>
  </si>
  <si>
    <t>12. Per metus įstaigos organizuotų renginių skaičius (be parodų)</t>
  </si>
  <si>
    <t xml:space="preserve">13. Per metus įstaigos išleistų leidinių skaičius </t>
  </si>
  <si>
    <t>14. Per metus įstaigos darbuotojų publikuotų straipsnių skaičius specialiojoje literatūroje</t>
  </si>
  <si>
    <t>15. Per metus įstaigos darbuotojų konferencijose skaitytų mokslinių pranešimų skaičius</t>
  </si>
  <si>
    <t>16. Per metus įstaigos išleistų metodinių leidinių ir priemonių skaičius</t>
  </si>
  <si>
    <t xml:space="preserve">17. Per metus įstaigos darbuotojų mokslo populiarinimo publikacijų skaičius </t>
  </si>
  <si>
    <t>5. Ekskursijų dalyvių skaičius per metus</t>
  </si>
  <si>
    <t>Biudžeto lėšos (tūkst. EUR)</t>
  </si>
  <si>
    <t>Uždirbtos pajamos (tūkst. EUR)</t>
  </si>
  <si>
    <t>Pasiekimas:</t>
  </si>
  <si>
    <t>Išlaidos darbuotojams (tūkst. EUR)</t>
  </si>
  <si>
    <t>Išlaidos įstaigos veiklai (tūkst. EUR)</t>
  </si>
  <si>
    <t>Iš viso (be pagalbinių ir techninių darbuotojų)</t>
  </si>
  <si>
    <t>Pagalbiniai ir techniniai darbuotojai</t>
  </si>
  <si>
    <t>Pagrindinę funkciją atliekantys darbuotojai</t>
  </si>
  <si>
    <t>Uždirbtų pajamų dalis nuo visų įstaigos pajamų (neįskaičiuojant investicijų), proc.</t>
  </si>
  <si>
    <t>6.1. Produkto rodikliai</t>
  </si>
  <si>
    <t>6.3. Edukacinė veikla</t>
  </si>
  <si>
    <t>6.4. Rinkodara</t>
  </si>
  <si>
    <t>(parašas)</t>
  </si>
  <si>
    <r>
      <t xml:space="preserve">Direktorius </t>
    </r>
    <r>
      <rPr>
        <b/>
        <i/>
        <sz val="10"/>
        <color indexed="8"/>
        <rFont val="Calibri"/>
        <family val="2"/>
      </rPr>
      <t>(vardas, pavardė)</t>
    </r>
  </si>
  <si>
    <r>
      <t xml:space="preserve">Vyr. buhalteris </t>
    </r>
    <r>
      <rPr>
        <b/>
        <i/>
        <sz val="10"/>
        <color indexed="8"/>
        <rFont val="Calibri"/>
        <family val="2"/>
      </rPr>
      <t>(vardas, pavardė)</t>
    </r>
  </si>
  <si>
    <t>Pajamos iš renginių organizavimo</t>
  </si>
  <si>
    <t>Pajamos iš parduodamų suvenyrų ir leidinių</t>
  </si>
  <si>
    <t>Pajamos iš leidimo filmuoti, fotografuoti ar kopijavimo paslaugų</t>
  </si>
  <si>
    <t>Išlaidos įstaigos išlaikymui (tūkst. EUR)</t>
  </si>
  <si>
    <t>10. Per metus vestų ekspursijų skaičius</t>
  </si>
  <si>
    <t>11. Ekspozicijų ir parodų plotų pritaikytų lankyti žmonėms su specialiais poreikias dalis metų gale (proc.)</t>
  </si>
  <si>
    <t>6.2. Rezultato rodikliai (lankytojai)</t>
  </si>
  <si>
    <t>2. Nemokamai lankiusių ekspozicijas ir parodas lankytojų skaičius</t>
  </si>
  <si>
    <t>Pajamos iš suteiktų paslaugų ar parduotų prekių*</t>
  </si>
  <si>
    <t>Uždirbamų pajamų dalis vienam etatui, neįskaičiuojant aptarnaujančio ir techninio personalo (EUR)</t>
  </si>
  <si>
    <t>PATVIRTINTA</t>
  </si>
  <si>
    <t>(VILNIAUS MIESTO SAVIVALDYBĖS ADMINISTRACIJOS</t>
  </si>
  <si>
    <t>KULTŪROS SKYRIAUS KURUOJAMŲ ĮSTAIGŲ VEIKLOS ATASKAITOS FORMA)</t>
  </si>
  <si>
    <t>Vilnius</t>
  </si>
  <si>
    <t>Vilniaus miesto savivaldybės administracijos Švietimo, kultūros</t>
  </si>
  <si>
    <t>ir sporto departamento Kultūros skyriaus vedėjo</t>
  </si>
  <si>
    <r>
      <t>1. Įgyvendinamų edukacinių</t>
    </r>
    <r>
      <rPr>
        <sz val="10"/>
        <color indexed="8"/>
        <rFont val="Calibri"/>
        <family val="2"/>
        <charset val="186"/>
      </rPr>
      <t>*</t>
    </r>
    <r>
      <rPr>
        <sz val="10"/>
        <color indexed="8"/>
        <rFont val="Calibri"/>
        <family val="2"/>
        <charset val="186"/>
      </rPr>
      <t xml:space="preserve"> užsiėmimų temų skaičius</t>
    </r>
  </si>
  <si>
    <r>
      <rPr>
        <sz val="10"/>
        <color indexed="8"/>
        <rFont val="Calibri"/>
        <family val="2"/>
        <charset val="186"/>
      </rPr>
      <t xml:space="preserve">* </t>
    </r>
    <r>
      <rPr>
        <sz val="10"/>
        <color indexed="8"/>
        <rFont val="Calibri"/>
        <family val="2"/>
        <charset val="186"/>
      </rPr>
      <t xml:space="preserve">Edukacinis užsiėmimas – tai vienkartinė laike nepertraukiama veikla, kuria siekiama švietimo ir mokymosi tikslų. Skaičiuojamas, jei trunka 1 akademinę valandą ir daugiau. </t>
    </r>
  </si>
  <si>
    <t>2018 m. sausio 11 d. įsakymu Nr. A15-85/18(2.1.4E-KS3)</t>
  </si>
  <si>
    <t>Birutė Vagrienė</t>
  </si>
  <si>
    <t xml:space="preserve">1. Įstaigos veiklos 2018 metų prioritetai </t>
  </si>
  <si>
    <t>Pagrindiniai plano rodikliai įvykdyti ir šiek tiek viršyti: saugomų eksponatų skaičius, suinventorintų eksponatų skaičius, į LIMIS duomenų bazę suvestų eksponatų skaičius, bendras muziejų lankytojų skaičius, edukacinių užsiėmimų lankytojų skaičius,  renginių ir parodų skaičiai. 2019 m. atkreipsime dėmesį į interneto svetainių lankytojų skaičiavimo galimybes. Atsakingiau planuosime rinkos tyrimus. 2018 m. veklos prioritetų pasirinkimas pasiteisno: muziejai intensyviai dalyvauja mokyklų švietimo procese, aptarnavo per metus 7432 mokinius, tai yra daugiau nei pusė visų lankytojų. Buvo intensyviai dirbama su muziejų rinkiniais. Buvo vykdytos tarptautinės ir tapinstitucinės veiklos: Venclovų namų-muziejaus tęstinio tarptautinio poezijos festivalio "Vilniaus kryžkelės" (projektas "Riboženkliai") renginiai, B Grincevičiūtės muziejaus edukacinė veikla su švietimo įstaigomis Lietuvoje ir užsienyje, skirta Lietuvos Nepriklausomybės šimtmečiui – „100 dainų 100-mečiui“ .</t>
  </si>
  <si>
    <t>BIUDŽETINĖS ĮSTAIGOS VILNIAUS MEMORIALINIŲ MUZIEJŲ DIREKCIJOS 2018 METŲ VEIKLOS ATASKAITA</t>
  </si>
  <si>
    <t>1. Edukacinė veikla;</t>
  </si>
  <si>
    <t>2. Rinkinių kaupimas, saugojimas, sakitmeninimas, vertinimas;</t>
  </si>
  <si>
    <t>3. Tarptautinių ir tarpinstitucinių kultūrinių ryšių plėtimas;</t>
  </si>
  <si>
    <r>
      <t xml:space="preserve">4. Skaičiuojant faktiškai dirbančių darbuotojų skaičių, 3 darbuotojai, papildomai dirbantys 0,5 valytojo etato, nebuvo skaičiuojami antrą kartą. 6.4.1. planuojant buvo įrašytas ne spaudinių, bet maketų kiekis. 6.4.6. Nebuvo įgalima tiksliai paskaičiuoti interneto svetainės lankytojų skaičiaus, nes B. Grincevičiūtės memorialinis butas-muziejus ir V. Mykolaičio-Putino memorialinis butas muziejus savo interneto svetainėse </t>
    </r>
    <r>
      <rPr>
        <i/>
        <sz val="11"/>
        <color indexed="8"/>
        <rFont val="Calibri"/>
        <family val="2"/>
        <charset val="186"/>
      </rPr>
      <t>beatricesnamai.lt</t>
    </r>
    <r>
      <rPr>
        <sz val="11"/>
        <color theme="1"/>
        <rFont val="Calibri"/>
        <family val="2"/>
        <charset val="186"/>
        <scheme val="minor"/>
      </rPr>
      <t xml:space="preserve"> ir  </t>
    </r>
    <r>
      <rPr>
        <i/>
        <sz val="11"/>
        <color indexed="8"/>
        <rFont val="Calibri"/>
        <family val="2"/>
        <charset val="186"/>
      </rPr>
      <t xml:space="preserve">putinomuziejus.lt </t>
    </r>
    <r>
      <rPr>
        <sz val="11"/>
        <color theme="1"/>
        <rFont val="Calibri"/>
        <family val="2"/>
        <charset val="186"/>
        <scheme val="minor"/>
      </rPr>
      <t xml:space="preserve">2018 m. neskaičiavo lankytojų, taigi duomenys tik iš centrinės svetainės </t>
    </r>
    <r>
      <rPr>
        <i/>
        <sz val="11"/>
        <color indexed="8"/>
        <rFont val="Calibri"/>
        <family val="2"/>
        <charset val="186"/>
      </rPr>
      <t xml:space="preserve">vilniausmuziejai.lt </t>
    </r>
    <r>
      <rPr>
        <sz val="11"/>
        <color theme="1"/>
        <rFont val="Calibri"/>
        <family val="2"/>
        <charset val="186"/>
        <scheme val="minor"/>
      </rPr>
      <t>titulinio puslapio.</t>
    </r>
  </si>
</sst>
</file>

<file path=xl/styles.xml><?xml version="1.0" encoding="utf-8"?>
<styleSheet xmlns="http://schemas.openxmlformats.org/spreadsheetml/2006/main">
  <fonts count="19">
    <font>
      <sz val="11"/>
      <color theme="1"/>
      <name val="Calibri"/>
      <family val="2"/>
      <charset val="186"/>
      <scheme val="minor"/>
    </font>
    <font>
      <b/>
      <sz val="11"/>
      <color indexed="8"/>
      <name val="Calibri"/>
      <family val="2"/>
      <charset val="186"/>
    </font>
    <font>
      <sz val="10"/>
      <color indexed="8"/>
      <name val="Calibri"/>
      <family val="2"/>
      <charset val="186"/>
    </font>
    <font>
      <sz val="9"/>
      <color indexed="8"/>
      <name val="Calibri"/>
      <family val="2"/>
      <charset val="186"/>
    </font>
    <font>
      <sz val="12"/>
      <color indexed="8"/>
      <name val="Times New Roman"/>
      <family val="1"/>
      <charset val="186"/>
    </font>
    <font>
      <sz val="9"/>
      <color indexed="81"/>
      <name val="Tahoma"/>
      <family val="2"/>
      <charset val="186"/>
    </font>
    <font>
      <b/>
      <sz val="9"/>
      <color indexed="81"/>
      <name val="Tahoma"/>
      <family val="2"/>
      <charset val="186"/>
    </font>
    <font>
      <b/>
      <sz val="11"/>
      <color indexed="8"/>
      <name val="Calibri"/>
      <family val="2"/>
      <charset val="186"/>
    </font>
    <font>
      <sz val="10"/>
      <color indexed="8"/>
      <name val="Calibri"/>
      <family val="2"/>
    </font>
    <font>
      <b/>
      <i/>
      <sz val="10"/>
      <color indexed="8"/>
      <name val="Calibri"/>
      <family val="2"/>
    </font>
    <font>
      <b/>
      <sz val="10"/>
      <color indexed="8"/>
      <name val="Calibri"/>
      <family val="2"/>
    </font>
    <font>
      <i/>
      <sz val="10"/>
      <color indexed="8"/>
      <name val="Calibri"/>
      <family val="2"/>
    </font>
    <font>
      <sz val="10"/>
      <color indexed="8"/>
      <name val="Calibri"/>
      <family val="2"/>
    </font>
    <font>
      <b/>
      <sz val="10"/>
      <color indexed="8"/>
      <name val="Calibri"/>
      <family val="2"/>
      <charset val="186"/>
    </font>
    <font>
      <sz val="9"/>
      <color indexed="81"/>
      <name val="Tahoma"/>
      <charset val="1"/>
    </font>
    <font>
      <b/>
      <sz val="9"/>
      <color indexed="81"/>
      <name val="Tahoma"/>
      <charset val="1"/>
    </font>
    <font>
      <sz val="8"/>
      <name val="Calibri"/>
      <family val="2"/>
      <charset val="186"/>
    </font>
    <font>
      <i/>
      <sz val="11"/>
      <color indexed="8"/>
      <name val="Calibri"/>
      <family val="2"/>
      <charset val="186"/>
    </font>
    <font>
      <sz val="10"/>
      <color indexed="8"/>
      <name val="Calibri"/>
      <family val="2"/>
      <charset val="186"/>
    </font>
  </fonts>
  <fills count="5">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solid">
        <fgColor indexed="55"/>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125">
    <xf numFmtId="0" fontId="0" fillId="0" borderId="0" xfId="0"/>
    <xf numFmtId="0" fontId="0" fillId="0" borderId="0" xfId="0" applyAlignment="1">
      <alignment vertical="center"/>
    </xf>
    <xf numFmtId="0" fontId="0" fillId="0" borderId="0" xfId="0" applyBorder="1" applyAlignment="1">
      <alignment vertical="top"/>
    </xf>
    <xf numFmtId="0" fontId="3" fillId="0" borderId="0" xfId="0" applyFont="1" applyBorder="1"/>
    <xf numFmtId="0" fontId="3" fillId="0" borderId="0" xfId="0" applyFont="1"/>
    <xf numFmtId="0" fontId="2" fillId="2" borderId="1" xfId="0" applyFont="1" applyFill="1" applyBorder="1" applyAlignment="1">
      <alignment horizontal="center" vertical="center" wrapText="1"/>
    </xf>
    <xf numFmtId="0" fontId="2" fillId="0" borderId="2" xfId="0" applyFont="1" applyBorder="1" applyAlignment="1">
      <alignment horizontal="center" vertical="center" wrapText="1"/>
    </xf>
    <xf numFmtId="0" fontId="2" fillId="0" borderId="1" xfId="0" applyFont="1" applyBorder="1" applyAlignment="1">
      <alignment horizontal="center" vertical="center" wrapText="1"/>
    </xf>
    <xf numFmtId="0" fontId="10" fillId="0" borderId="1" xfId="0" applyFont="1" applyBorder="1" applyAlignment="1">
      <alignment horizontal="center" vertical="center" wrapText="1"/>
    </xf>
    <xf numFmtId="0" fontId="10" fillId="2" borderId="1" xfId="0" applyFont="1" applyFill="1" applyBorder="1" applyAlignment="1">
      <alignment horizontal="center" vertical="center" wrapText="1"/>
    </xf>
    <xf numFmtId="0" fontId="8" fillId="0" borderId="1" xfId="0" applyFont="1" applyBorder="1" applyAlignment="1">
      <alignment horizontal="center" vertical="center" wrapText="1"/>
    </xf>
    <xf numFmtId="0" fontId="10" fillId="2" borderId="2" xfId="0" applyFont="1" applyFill="1" applyBorder="1" applyAlignment="1">
      <alignment horizontal="center" vertical="center"/>
    </xf>
    <xf numFmtId="0" fontId="8" fillId="2" borderId="2" xfId="0" applyFont="1" applyFill="1" applyBorder="1" applyAlignment="1">
      <alignment horizontal="center" vertical="center" wrapText="1"/>
    </xf>
    <xf numFmtId="0" fontId="8" fillId="2" borderId="1" xfId="0" applyFont="1" applyFill="1" applyBorder="1" applyAlignment="1">
      <alignment horizontal="center" vertical="center" wrapText="1"/>
    </xf>
    <xf numFmtId="0" fontId="2" fillId="2" borderId="1" xfId="0" applyFont="1" applyFill="1" applyBorder="1" applyAlignment="1">
      <alignment horizontal="center" vertical="center"/>
    </xf>
    <xf numFmtId="0" fontId="10" fillId="2" borderId="1" xfId="0" applyFont="1" applyFill="1" applyBorder="1" applyAlignment="1">
      <alignment horizontal="center" vertical="center"/>
    </xf>
    <xf numFmtId="0" fontId="10" fillId="0" borderId="0" xfId="0" applyFont="1"/>
    <xf numFmtId="0" fontId="10" fillId="2" borderId="3" xfId="0" applyFont="1" applyFill="1" applyBorder="1" applyAlignment="1">
      <alignment horizontal="center" vertical="center" wrapText="1"/>
    </xf>
    <xf numFmtId="0" fontId="8" fillId="2" borderId="4"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8" fillId="0" borderId="1" xfId="0" applyFont="1" applyBorder="1" applyAlignment="1">
      <alignment horizontal="center" vertical="center"/>
    </xf>
    <xf numFmtId="0" fontId="0" fillId="0" borderId="0" xfId="0" applyBorder="1" applyAlignment="1">
      <alignment horizontal="left" vertical="center"/>
    </xf>
    <xf numFmtId="0" fontId="2" fillId="0" borderId="1" xfId="0" applyFont="1" applyBorder="1" applyAlignment="1">
      <alignment horizontal="center" vertical="center"/>
    </xf>
    <xf numFmtId="0" fontId="0" fillId="0" borderId="0" xfId="0" applyAlignment="1">
      <alignment horizontal="left"/>
    </xf>
    <xf numFmtId="0" fontId="8" fillId="0" borderId="1" xfId="0" applyFont="1" applyBorder="1" applyAlignment="1">
      <alignment horizontal="center"/>
    </xf>
    <xf numFmtId="0" fontId="18" fillId="0" borderId="1" xfId="0" applyFont="1" applyBorder="1" applyAlignment="1">
      <alignment horizontal="center" vertical="center"/>
    </xf>
    <xf numFmtId="0" fontId="18" fillId="0" borderId="1" xfId="0" applyFont="1" applyBorder="1" applyAlignment="1">
      <alignment horizontal="center" vertical="center" wrapText="1"/>
    </xf>
    <xf numFmtId="0" fontId="8" fillId="0"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18" fillId="0" borderId="1" xfId="0" applyFont="1" applyFill="1" applyBorder="1" applyAlignment="1">
      <alignment horizontal="center" vertical="center"/>
    </xf>
    <xf numFmtId="0" fontId="10" fillId="0" borderId="0" xfId="0" applyFont="1" applyFill="1"/>
    <xf numFmtId="0" fontId="3" fillId="0" borderId="7" xfId="0" applyFont="1" applyBorder="1" applyAlignment="1">
      <alignment horizontal="center"/>
    </xf>
    <xf numFmtId="0" fontId="8" fillId="2" borderId="2" xfId="0" applyFont="1" applyFill="1" applyBorder="1" applyAlignment="1">
      <alignment horizontal="center" vertical="center" wrapText="1"/>
    </xf>
    <xf numFmtId="0" fontId="8" fillId="2" borderId="8" xfId="0" applyFont="1" applyFill="1" applyBorder="1" applyAlignment="1">
      <alignment horizontal="center" vertical="center" wrapText="1"/>
    </xf>
    <xf numFmtId="0" fontId="3" fillId="0" borderId="11" xfId="0" applyFont="1" applyBorder="1" applyAlignment="1">
      <alignment horizontal="center"/>
    </xf>
    <xf numFmtId="0" fontId="1" fillId="4" borderId="1" xfId="0" applyFont="1" applyFill="1" applyBorder="1" applyAlignment="1">
      <alignment horizontal="left"/>
    </xf>
    <xf numFmtId="0" fontId="10" fillId="2" borderId="1" xfId="0" applyFont="1" applyFill="1" applyBorder="1" applyAlignment="1">
      <alignment horizontal="center" vertical="center"/>
    </xf>
    <xf numFmtId="0" fontId="3" fillId="0" borderId="0" xfId="0" applyFont="1" applyBorder="1" applyAlignment="1">
      <alignment horizontal="center"/>
    </xf>
    <xf numFmtId="0" fontId="3" fillId="0" borderId="3" xfId="0" applyFont="1" applyBorder="1" applyAlignment="1">
      <alignment horizontal="center"/>
    </xf>
    <xf numFmtId="0" fontId="9" fillId="2" borderId="5" xfId="0" applyFont="1" applyFill="1" applyBorder="1" applyAlignment="1">
      <alignment horizontal="center" vertical="center" wrapText="1"/>
    </xf>
    <xf numFmtId="0" fontId="9" fillId="2" borderId="7" xfId="0" applyFont="1" applyFill="1" applyBorder="1" applyAlignment="1">
      <alignment horizontal="center" vertical="center" wrapText="1"/>
    </xf>
    <xf numFmtId="0" fontId="9" fillId="2" borderId="6" xfId="0" applyFont="1" applyFill="1" applyBorder="1" applyAlignment="1">
      <alignment horizontal="center" vertical="center" wrapText="1"/>
    </xf>
    <xf numFmtId="0" fontId="10" fillId="2" borderId="5" xfId="0" applyFont="1" applyFill="1" applyBorder="1" applyAlignment="1">
      <alignment horizontal="center" vertical="center" wrapText="1"/>
    </xf>
    <xf numFmtId="0" fontId="10" fillId="2" borderId="7" xfId="0" applyFont="1" applyFill="1" applyBorder="1" applyAlignment="1">
      <alignment horizontal="center" vertical="center" wrapText="1"/>
    </xf>
    <xf numFmtId="0" fontId="10" fillId="2" borderId="6" xfId="0" applyFont="1" applyFill="1" applyBorder="1" applyAlignment="1">
      <alignment horizontal="center" vertical="center" wrapText="1"/>
    </xf>
    <xf numFmtId="0" fontId="10" fillId="2" borderId="10" xfId="0" applyFont="1" applyFill="1" applyBorder="1" applyAlignment="1">
      <alignment horizontal="center" vertical="center" wrapText="1"/>
    </xf>
    <xf numFmtId="0" fontId="10" fillId="2" borderId="11" xfId="0" applyFont="1" applyFill="1" applyBorder="1" applyAlignment="1">
      <alignment horizontal="center" vertical="center" wrapText="1"/>
    </xf>
    <xf numFmtId="0" fontId="10" fillId="2" borderId="12" xfId="0" applyFont="1" applyFill="1" applyBorder="1" applyAlignment="1">
      <alignment horizontal="center" vertical="center" wrapText="1"/>
    </xf>
    <xf numFmtId="0" fontId="10" fillId="2" borderId="14" xfId="0" applyFont="1" applyFill="1" applyBorder="1" applyAlignment="1">
      <alignment horizontal="center" vertical="center" wrapText="1"/>
    </xf>
    <xf numFmtId="0" fontId="10" fillId="2" borderId="9" xfId="0" applyFont="1" applyFill="1" applyBorder="1" applyAlignment="1">
      <alignment horizontal="center" vertical="center" wrapText="1"/>
    </xf>
    <xf numFmtId="0" fontId="10" fillId="2" borderId="15" xfId="0" applyFont="1" applyFill="1" applyBorder="1" applyAlignment="1">
      <alignment horizontal="center" vertical="center" wrapText="1"/>
    </xf>
    <xf numFmtId="0" fontId="10" fillId="2" borderId="2" xfId="0" applyFont="1" applyFill="1" applyBorder="1" applyAlignment="1">
      <alignment horizontal="center" vertical="center" wrapText="1"/>
    </xf>
    <xf numFmtId="0" fontId="10" fillId="2" borderId="8" xfId="0" applyFont="1" applyFill="1" applyBorder="1" applyAlignment="1">
      <alignment horizontal="center" vertical="center" wrapText="1"/>
    </xf>
    <xf numFmtId="0" fontId="8" fillId="2" borderId="5" xfId="0" applyFont="1" applyFill="1" applyBorder="1" applyAlignment="1">
      <alignment horizontal="left" vertical="top" wrapText="1"/>
    </xf>
    <xf numFmtId="0" fontId="8" fillId="2" borderId="7" xfId="0" applyFont="1" applyFill="1" applyBorder="1" applyAlignment="1">
      <alignment horizontal="left" vertical="top" wrapText="1"/>
    </xf>
    <xf numFmtId="0" fontId="8" fillId="2" borderId="6" xfId="0" applyFont="1" applyFill="1" applyBorder="1" applyAlignment="1">
      <alignment horizontal="left" vertical="top" wrapText="1"/>
    </xf>
    <xf numFmtId="0" fontId="2" fillId="2" borderId="2"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3" fillId="0" borderId="11" xfId="0" applyFont="1" applyBorder="1" applyAlignment="1">
      <alignment horizontal="center" vertical="center"/>
    </xf>
    <xf numFmtId="0" fontId="1" fillId="4" borderId="10" xfId="0" applyFont="1" applyFill="1" applyBorder="1" applyAlignment="1">
      <alignment horizontal="left" vertical="center" wrapText="1"/>
    </xf>
    <xf numFmtId="0" fontId="1" fillId="4" borderId="11" xfId="0" applyFont="1" applyFill="1" applyBorder="1" applyAlignment="1">
      <alignment horizontal="left" vertical="center" wrapText="1"/>
    </xf>
    <xf numFmtId="0" fontId="1" fillId="4" borderId="12" xfId="0" applyFont="1" applyFill="1" applyBorder="1" applyAlignment="1">
      <alignment horizontal="left" vertical="center" wrapText="1"/>
    </xf>
    <xf numFmtId="0" fontId="1" fillId="4" borderId="14" xfId="0" applyFont="1" applyFill="1" applyBorder="1" applyAlignment="1">
      <alignment horizontal="left" vertical="center" wrapText="1"/>
    </xf>
    <xf numFmtId="0" fontId="1" fillId="4" borderId="9" xfId="0" applyFont="1" applyFill="1" applyBorder="1" applyAlignment="1">
      <alignment horizontal="left" vertical="center" wrapText="1"/>
    </xf>
    <xf numFmtId="0" fontId="1" fillId="4" borderId="15" xfId="0" applyFont="1" applyFill="1" applyBorder="1" applyAlignment="1">
      <alignment horizontal="left" vertical="center" wrapText="1"/>
    </xf>
    <xf numFmtId="14" fontId="8" fillId="0" borderId="0" xfId="0" applyNumberFormat="1" applyFont="1" applyAlignment="1">
      <alignment horizontal="center" vertical="center"/>
    </xf>
    <xf numFmtId="0" fontId="8" fillId="0" borderId="0" xfId="0" applyFont="1" applyAlignment="1">
      <alignment horizontal="center" vertical="center"/>
    </xf>
    <xf numFmtId="0" fontId="10" fillId="2" borderId="2" xfId="0" applyFont="1" applyFill="1" applyBorder="1" applyAlignment="1">
      <alignment horizontal="center" vertical="center"/>
    </xf>
    <xf numFmtId="0" fontId="10" fillId="2" borderId="8" xfId="0" applyFont="1" applyFill="1" applyBorder="1" applyAlignment="1">
      <alignment horizontal="center" vertical="center"/>
    </xf>
    <xf numFmtId="0" fontId="1" fillId="4" borderId="5" xfId="0" applyFont="1" applyFill="1" applyBorder="1" applyAlignment="1">
      <alignment horizontal="left" vertical="center"/>
    </xf>
    <xf numFmtId="0" fontId="1" fillId="4" borderId="7" xfId="0" applyFont="1" applyFill="1" applyBorder="1" applyAlignment="1">
      <alignment horizontal="left" vertical="center"/>
    </xf>
    <xf numFmtId="0" fontId="1" fillId="4" borderId="6" xfId="0" applyFont="1" applyFill="1" applyBorder="1" applyAlignment="1">
      <alignment horizontal="left" vertical="center"/>
    </xf>
    <xf numFmtId="0" fontId="8" fillId="2" borderId="1" xfId="0" applyFont="1" applyFill="1" applyBorder="1" applyAlignment="1">
      <alignment horizontal="left"/>
    </xf>
    <xf numFmtId="0" fontId="8" fillId="2" borderId="4" xfId="0" applyFont="1" applyFill="1" applyBorder="1" applyAlignment="1">
      <alignment horizontal="center" vertical="center" wrapText="1"/>
    </xf>
    <xf numFmtId="0" fontId="7" fillId="4" borderId="1" xfId="0" applyFont="1" applyFill="1" applyBorder="1" applyAlignment="1">
      <alignment horizontal="left"/>
    </xf>
    <xf numFmtId="0" fontId="3" fillId="0" borderId="7" xfId="0" applyFont="1" applyBorder="1" applyAlignment="1">
      <alignment horizontal="center" wrapText="1"/>
    </xf>
    <xf numFmtId="0" fontId="3" fillId="0" borderId="7" xfId="0" applyFont="1" applyBorder="1" applyAlignment="1">
      <alignment horizontal="center" vertical="top"/>
    </xf>
    <xf numFmtId="0" fontId="3" fillId="0" borderId="0" xfId="0" applyFont="1" applyAlignment="1">
      <alignment horizontal="center"/>
    </xf>
    <xf numFmtId="0" fontId="3" fillId="0" borderId="9" xfId="0" applyFont="1" applyBorder="1" applyAlignment="1">
      <alignment horizontal="center"/>
    </xf>
    <xf numFmtId="0" fontId="10" fillId="2" borderId="4" xfId="0" applyFont="1" applyFill="1" applyBorder="1" applyAlignment="1">
      <alignment horizontal="center" vertical="center" wrapText="1"/>
    </xf>
    <xf numFmtId="0" fontId="2" fillId="2" borderId="1" xfId="0" applyFont="1" applyFill="1" applyBorder="1" applyAlignment="1">
      <alignment horizontal="left" vertical="center" wrapText="1"/>
    </xf>
    <xf numFmtId="0" fontId="2" fillId="2" borderId="1" xfId="0" applyFont="1" applyFill="1" applyBorder="1" applyAlignment="1">
      <alignment horizontal="left" vertical="top" wrapText="1"/>
    </xf>
    <xf numFmtId="0" fontId="8" fillId="3" borderId="0" xfId="0" applyFont="1" applyFill="1" applyBorder="1" applyAlignment="1">
      <alignment horizontal="center" vertical="top" wrapText="1"/>
    </xf>
    <xf numFmtId="0" fontId="10" fillId="2" borderId="5" xfId="0" applyFont="1" applyFill="1" applyBorder="1" applyAlignment="1">
      <alignment horizontal="center" vertical="center"/>
    </xf>
    <xf numFmtId="0" fontId="10" fillId="2" borderId="7" xfId="0" applyFont="1" applyFill="1" applyBorder="1" applyAlignment="1">
      <alignment horizontal="center" vertical="center"/>
    </xf>
    <xf numFmtId="0" fontId="10" fillId="2" borderId="6" xfId="0" applyFont="1" applyFill="1" applyBorder="1" applyAlignment="1">
      <alignment horizontal="center" vertical="center"/>
    </xf>
    <xf numFmtId="0" fontId="2" fillId="2" borderId="1" xfId="0" applyFont="1" applyFill="1" applyBorder="1" applyAlignment="1">
      <alignment horizontal="left" vertical="top"/>
    </xf>
    <xf numFmtId="0" fontId="10" fillId="2" borderId="5" xfId="0" applyFont="1" applyFill="1" applyBorder="1" applyAlignment="1">
      <alignment horizontal="right" vertical="center" wrapText="1"/>
    </xf>
    <xf numFmtId="0" fontId="10" fillId="2" borderId="7" xfId="0" applyFont="1" applyFill="1" applyBorder="1" applyAlignment="1">
      <alignment horizontal="right" vertical="center" wrapText="1"/>
    </xf>
    <xf numFmtId="0" fontId="10" fillId="2" borderId="6" xfId="0" applyFont="1" applyFill="1" applyBorder="1" applyAlignment="1">
      <alignment horizontal="right" vertical="center" wrapText="1"/>
    </xf>
    <xf numFmtId="0" fontId="2" fillId="2" borderId="5" xfId="0" applyFont="1" applyFill="1" applyBorder="1" applyAlignment="1">
      <alignment horizontal="left" vertical="top" wrapText="1"/>
    </xf>
    <xf numFmtId="0" fontId="2" fillId="2" borderId="7" xfId="0" applyFont="1" applyFill="1" applyBorder="1" applyAlignment="1">
      <alignment horizontal="left" vertical="top" wrapText="1"/>
    </xf>
    <xf numFmtId="0" fontId="2" fillId="2" borderId="6" xfId="0" applyFont="1" applyFill="1" applyBorder="1" applyAlignment="1">
      <alignment horizontal="left" vertical="top" wrapText="1"/>
    </xf>
    <xf numFmtId="0" fontId="0" fillId="0" borderId="7" xfId="0" applyBorder="1" applyAlignment="1">
      <alignment horizontal="center"/>
    </xf>
    <xf numFmtId="0" fontId="2" fillId="2" borderId="5" xfId="0" applyFont="1" applyFill="1" applyBorder="1" applyAlignment="1">
      <alignment horizontal="left" vertical="top"/>
    </xf>
    <xf numFmtId="0" fontId="2" fillId="2" borderId="7" xfId="0" applyFont="1" applyFill="1" applyBorder="1" applyAlignment="1">
      <alignment horizontal="left" vertical="top"/>
    </xf>
    <xf numFmtId="0" fontId="2" fillId="2" borderId="6" xfId="0" applyFont="1" applyFill="1" applyBorder="1" applyAlignment="1">
      <alignment horizontal="left" vertical="top"/>
    </xf>
    <xf numFmtId="0" fontId="11" fillId="0" borderId="0" xfId="0" applyFont="1" applyAlignment="1">
      <alignment horizontal="center"/>
    </xf>
    <xf numFmtId="0" fontId="1" fillId="2" borderId="1" xfId="0" applyFont="1" applyFill="1" applyBorder="1" applyAlignment="1">
      <alignment horizontal="center"/>
    </xf>
    <xf numFmtId="0" fontId="0" fillId="0" borderId="10" xfId="0" applyBorder="1" applyAlignment="1">
      <alignment horizontal="left" vertical="center"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0" fillId="0" borderId="3" xfId="0" applyBorder="1" applyAlignment="1">
      <alignment horizontal="left" vertical="center" wrapText="1"/>
    </xf>
    <xf numFmtId="0" fontId="0" fillId="0" borderId="0" xfId="0" applyBorder="1" applyAlignment="1">
      <alignment horizontal="left" vertical="center" wrapText="1"/>
    </xf>
    <xf numFmtId="0" fontId="0" fillId="0" borderId="13" xfId="0" applyBorder="1" applyAlignment="1">
      <alignment horizontal="left" vertical="center" wrapText="1"/>
    </xf>
    <xf numFmtId="0" fontId="0" fillId="0" borderId="14" xfId="0" applyBorder="1" applyAlignment="1">
      <alignment horizontal="left" vertical="center" wrapText="1"/>
    </xf>
    <xf numFmtId="0" fontId="0" fillId="0" borderId="9" xfId="0" applyBorder="1" applyAlignment="1">
      <alignment horizontal="left" vertical="center" wrapText="1"/>
    </xf>
    <xf numFmtId="0" fontId="0" fillId="0" borderId="15" xfId="0" applyBorder="1" applyAlignment="1">
      <alignment horizontal="left" vertical="center" wrapText="1"/>
    </xf>
    <xf numFmtId="0" fontId="0" fillId="0" borderId="0" xfId="0" applyAlignment="1">
      <alignment horizontal="center"/>
    </xf>
    <xf numFmtId="0" fontId="10" fillId="2" borderId="1" xfId="0" applyFont="1" applyFill="1" applyBorder="1" applyAlignment="1">
      <alignment horizontal="center" vertical="center" wrapText="1"/>
    </xf>
    <xf numFmtId="0" fontId="8" fillId="2" borderId="1" xfId="0" applyFont="1" applyFill="1" applyBorder="1" applyAlignment="1">
      <alignment horizontal="left" vertical="top" wrapText="1"/>
    </xf>
    <xf numFmtId="0" fontId="8" fillId="2" borderId="5" xfId="0" applyFont="1" applyFill="1" applyBorder="1" applyAlignment="1">
      <alignment horizontal="left" vertical="top" wrapText="1" indent="2"/>
    </xf>
    <xf numFmtId="0" fontId="8" fillId="2" borderId="7" xfId="0" applyFont="1" applyFill="1" applyBorder="1" applyAlignment="1">
      <alignment horizontal="left" vertical="top" wrapText="1" indent="2"/>
    </xf>
    <xf numFmtId="0" fontId="8" fillId="2" borderId="6" xfId="0" applyFont="1" applyFill="1" applyBorder="1" applyAlignment="1">
      <alignment horizontal="left" vertical="top" wrapText="1" indent="2"/>
    </xf>
    <xf numFmtId="0" fontId="10" fillId="0" borderId="0" xfId="0" applyFont="1" applyAlignment="1">
      <alignment horizontal="center"/>
    </xf>
    <xf numFmtId="0" fontId="4" fillId="0" borderId="9" xfId="0" applyFont="1" applyBorder="1" applyAlignment="1">
      <alignment horizontal="center"/>
    </xf>
    <xf numFmtId="0" fontId="0" fillId="0" borderId="3" xfId="0" applyBorder="1" applyAlignment="1">
      <alignment horizontal="center"/>
    </xf>
    <xf numFmtId="0" fontId="13" fillId="0" borderId="0" xfId="0" applyFont="1" applyAlignment="1">
      <alignment horizontal="center"/>
    </xf>
    <xf numFmtId="0" fontId="8" fillId="0" borderId="0" xfId="0" applyFont="1" applyAlignment="1">
      <alignment horizontal="center" vertical="top" wrapText="1"/>
    </xf>
    <xf numFmtId="0" fontId="3" fillId="0" borderId="0" xfId="0" applyFont="1" applyBorder="1" applyAlignment="1">
      <alignment horizontal="center" vertical="top"/>
    </xf>
    <xf numFmtId="0" fontId="12" fillId="2" borderId="5" xfId="0" applyFont="1" applyFill="1" applyBorder="1" applyAlignment="1">
      <alignment horizontal="left" vertical="top" wrapText="1"/>
    </xf>
    <xf numFmtId="0" fontId="12" fillId="2" borderId="7" xfId="0" applyFont="1" applyFill="1" applyBorder="1" applyAlignment="1">
      <alignment horizontal="left" vertical="top" wrapText="1"/>
    </xf>
    <xf numFmtId="0" fontId="12" fillId="2" borderId="6" xfId="0" applyFont="1" applyFill="1" applyBorder="1" applyAlignment="1">
      <alignment horizontal="left" vertical="top" wrapText="1"/>
    </xf>
    <xf numFmtId="0" fontId="0" fillId="0" borderId="0" xfId="0" applyAlignment="1">
      <alignment horizontal="left"/>
    </xf>
  </cellXfs>
  <cellStyles count="1">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N120"/>
  <sheetViews>
    <sheetView tabSelected="1" topLeftCell="A40" zoomScaleNormal="100" workbookViewId="0">
      <selection activeCell="F57" sqref="F57"/>
    </sheetView>
  </sheetViews>
  <sheetFormatPr defaultRowHeight="15"/>
  <cols>
    <col min="1" max="1" width="12.5703125" customWidth="1"/>
    <col min="2" max="2" width="12.7109375" customWidth="1"/>
    <col min="3" max="3" width="11.42578125" customWidth="1"/>
    <col min="4" max="4" width="11.85546875" customWidth="1"/>
    <col min="5" max="5" width="17.28515625" customWidth="1"/>
    <col min="6" max="6" width="14.85546875" customWidth="1"/>
    <col min="7" max="7" width="11.140625" customWidth="1"/>
    <col min="8" max="8" width="14.85546875" customWidth="1"/>
    <col min="9" max="9" width="12.140625" customWidth="1"/>
    <col min="10" max="10" width="17" customWidth="1"/>
    <col min="11" max="11" width="10.7109375" customWidth="1"/>
  </cols>
  <sheetData>
    <row r="1" spans="1:12">
      <c r="H1" s="124" t="s">
        <v>99</v>
      </c>
      <c r="I1" s="124"/>
      <c r="J1" s="124"/>
      <c r="K1" s="124"/>
      <c r="L1" s="124"/>
    </row>
    <row r="2" spans="1:12">
      <c r="H2" s="124" t="s">
        <v>103</v>
      </c>
      <c r="I2" s="124"/>
      <c r="J2" s="124"/>
      <c r="K2" s="124"/>
      <c r="L2" s="124"/>
    </row>
    <row r="3" spans="1:12">
      <c r="H3" s="124" t="s">
        <v>104</v>
      </c>
      <c r="I3" s="124"/>
      <c r="J3" s="124"/>
      <c r="K3" s="124"/>
      <c r="L3" s="124"/>
    </row>
    <row r="4" spans="1:12">
      <c r="H4" s="124" t="s">
        <v>107</v>
      </c>
      <c r="I4" s="124"/>
      <c r="J4" s="124"/>
      <c r="K4" s="124"/>
      <c r="L4" s="124"/>
    </row>
    <row r="5" spans="1:12">
      <c r="H5" s="23"/>
      <c r="I5" s="23"/>
      <c r="J5" s="23"/>
      <c r="K5" s="23"/>
      <c r="L5" s="23"/>
    </row>
    <row r="6" spans="1:12">
      <c r="H6" s="23"/>
      <c r="I6" s="23"/>
      <c r="J6" s="23"/>
      <c r="K6" s="23"/>
      <c r="L6" s="23"/>
    </row>
    <row r="7" spans="1:12">
      <c r="A7" s="115" t="s">
        <v>100</v>
      </c>
      <c r="B7" s="115"/>
      <c r="C7" s="115"/>
      <c r="D7" s="115"/>
      <c r="E7" s="115"/>
      <c r="F7" s="115"/>
      <c r="G7" s="115"/>
      <c r="H7" s="115"/>
      <c r="I7" s="115"/>
      <c r="J7" s="115"/>
      <c r="K7" s="115"/>
      <c r="L7" s="115"/>
    </row>
    <row r="8" spans="1:12">
      <c r="A8" s="115" t="s">
        <v>16</v>
      </c>
      <c r="B8" s="115"/>
      <c r="C8" s="115"/>
      <c r="D8" s="115"/>
      <c r="E8" s="115"/>
      <c r="F8" s="115"/>
      <c r="G8" s="115"/>
      <c r="H8" s="115"/>
      <c r="I8" s="115"/>
      <c r="J8" s="115"/>
      <c r="K8" s="115"/>
      <c r="L8" s="115"/>
    </row>
    <row r="9" spans="1:12">
      <c r="A9" s="118" t="s">
        <v>101</v>
      </c>
      <c r="B9" s="118"/>
      <c r="C9" s="118"/>
      <c r="D9" s="118"/>
      <c r="E9" s="118"/>
      <c r="F9" s="118"/>
      <c r="G9" s="118"/>
      <c r="H9" s="118"/>
      <c r="I9" s="118"/>
      <c r="J9" s="118"/>
      <c r="K9" s="118"/>
      <c r="L9" s="118"/>
    </row>
    <row r="10" spans="1:12" ht="15" customHeight="1">
      <c r="A10" s="119" t="s">
        <v>111</v>
      </c>
      <c r="B10" s="119"/>
      <c r="C10" s="119"/>
      <c r="D10" s="119"/>
      <c r="E10" s="119"/>
      <c r="F10" s="119"/>
      <c r="G10" s="119"/>
      <c r="H10" s="119"/>
      <c r="I10" s="119"/>
      <c r="J10" s="119"/>
      <c r="K10" s="119"/>
      <c r="L10" s="119"/>
    </row>
    <row r="11" spans="1:12">
      <c r="A11" s="66">
        <v>43497</v>
      </c>
      <c r="B11" s="67"/>
      <c r="C11" s="67"/>
      <c r="D11" s="67"/>
      <c r="E11" s="67"/>
      <c r="F11" s="67"/>
      <c r="G11" s="67"/>
      <c r="H11" s="67"/>
      <c r="I11" s="67"/>
      <c r="J11" s="67"/>
      <c r="K11" s="67"/>
      <c r="L11" s="67"/>
    </row>
    <row r="12" spans="1:12">
      <c r="A12" s="67" t="s">
        <v>102</v>
      </c>
      <c r="B12" s="67"/>
      <c r="C12" s="67"/>
      <c r="D12" s="67"/>
      <c r="E12" s="67"/>
      <c r="F12" s="67"/>
      <c r="G12" s="67"/>
      <c r="H12" s="67"/>
      <c r="I12" s="67"/>
      <c r="J12" s="67"/>
      <c r="K12" s="67"/>
      <c r="L12" s="67"/>
    </row>
    <row r="13" spans="1:12" ht="11.25" customHeight="1">
      <c r="A13" s="116"/>
      <c r="B13" s="116"/>
      <c r="C13" s="116"/>
      <c r="D13" s="116"/>
      <c r="E13" s="116"/>
      <c r="F13" s="116"/>
      <c r="G13" s="116"/>
      <c r="H13" s="116"/>
      <c r="I13" s="116"/>
      <c r="J13" s="116"/>
      <c r="K13" s="116"/>
      <c r="L13" s="116"/>
    </row>
    <row r="14" spans="1:12">
      <c r="A14" s="75" t="s">
        <v>109</v>
      </c>
      <c r="B14" s="75"/>
      <c r="C14" s="75"/>
      <c r="D14" s="75"/>
      <c r="E14" s="75"/>
      <c r="F14" s="75"/>
      <c r="G14" s="75"/>
      <c r="H14" s="75"/>
      <c r="I14" s="75"/>
      <c r="J14" s="75"/>
      <c r="K14" s="75"/>
      <c r="L14" s="75"/>
    </row>
    <row r="15" spans="1:12">
      <c r="A15" s="73" t="s">
        <v>112</v>
      </c>
      <c r="B15" s="73"/>
      <c r="C15" s="73"/>
      <c r="D15" s="73"/>
      <c r="E15" s="73"/>
      <c r="F15" s="73"/>
      <c r="G15" s="73"/>
      <c r="H15" s="73"/>
      <c r="I15" s="73"/>
      <c r="J15" s="73"/>
      <c r="K15" s="73"/>
      <c r="L15" s="73"/>
    </row>
    <row r="16" spans="1:12">
      <c r="A16" s="73" t="s">
        <v>113</v>
      </c>
      <c r="B16" s="73"/>
      <c r="C16" s="73"/>
      <c r="D16" s="73"/>
      <c r="E16" s="73"/>
      <c r="F16" s="73"/>
      <c r="G16" s="73"/>
      <c r="H16" s="73"/>
      <c r="I16" s="73"/>
      <c r="J16" s="73"/>
      <c r="K16" s="73"/>
      <c r="L16" s="73"/>
    </row>
    <row r="17" spans="1:14">
      <c r="A17" s="73" t="s">
        <v>114</v>
      </c>
      <c r="B17" s="73"/>
      <c r="C17" s="73"/>
      <c r="D17" s="73"/>
      <c r="E17" s="73"/>
      <c r="F17" s="73"/>
      <c r="G17" s="73"/>
      <c r="H17" s="73"/>
      <c r="I17" s="73"/>
      <c r="J17" s="73"/>
      <c r="K17" s="73"/>
      <c r="L17" s="73"/>
    </row>
    <row r="18" spans="1:14" ht="13.5" customHeight="1">
      <c r="A18" s="32"/>
      <c r="B18" s="32"/>
      <c r="C18" s="32"/>
      <c r="D18" s="32"/>
      <c r="E18" s="32"/>
      <c r="F18" s="32"/>
      <c r="G18" s="32"/>
      <c r="H18" s="32"/>
      <c r="I18" s="32"/>
      <c r="J18" s="32"/>
      <c r="K18" s="32"/>
      <c r="L18" s="32"/>
    </row>
    <row r="19" spans="1:14">
      <c r="A19" s="36" t="s">
        <v>52</v>
      </c>
      <c r="B19" s="36"/>
      <c r="C19" s="36"/>
      <c r="D19" s="36"/>
      <c r="E19" s="36"/>
      <c r="F19" s="36"/>
      <c r="G19" s="36"/>
      <c r="H19" s="36"/>
      <c r="I19" s="36"/>
      <c r="J19" s="36"/>
      <c r="K19" s="36"/>
      <c r="L19" s="36"/>
    </row>
    <row r="20" spans="1:14">
      <c r="A20" s="46" t="s">
        <v>74</v>
      </c>
      <c r="B20" s="47"/>
      <c r="C20" s="47"/>
      <c r="D20" s="48"/>
      <c r="E20" s="40" t="s">
        <v>75</v>
      </c>
      <c r="F20" s="41"/>
      <c r="G20" s="41"/>
      <c r="H20" s="41"/>
      <c r="I20" s="41"/>
      <c r="J20" s="42"/>
      <c r="K20" s="33" t="s">
        <v>62</v>
      </c>
      <c r="L20" s="52" t="s">
        <v>2</v>
      </c>
    </row>
    <row r="21" spans="1:14" ht="15" customHeight="1">
      <c r="A21" s="49"/>
      <c r="B21" s="50"/>
      <c r="C21" s="50"/>
      <c r="D21" s="51"/>
      <c r="E21" s="43" t="s">
        <v>3</v>
      </c>
      <c r="F21" s="44"/>
      <c r="G21" s="45"/>
      <c r="H21" s="33" t="s">
        <v>97</v>
      </c>
      <c r="I21" s="33" t="s">
        <v>4</v>
      </c>
      <c r="J21" s="52" t="s">
        <v>2</v>
      </c>
      <c r="K21" s="74"/>
      <c r="L21" s="80"/>
    </row>
    <row r="22" spans="1:14" ht="36.75" customHeight="1">
      <c r="A22" s="9" t="s">
        <v>76</v>
      </c>
      <c r="B22" s="18" t="s">
        <v>0</v>
      </c>
      <c r="C22" s="18" t="s">
        <v>1</v>
      </c>
      <c r="D22" s="17" t="s">
        <v>2</v>
      </c>
      <c r="E22" s="12" t="s">
        <v>63</v>
      </c>
      <c r="F22" s="12" t="s">
        <v>64</v>
      </c>
      <c r="G22" s="9" t="s">
        <v>2</v>
      </c>
      <c r="H22" s="34"/>
      <c r="I22" s="34"/>
      <c r="J22" s="53"/>
      <c r="K22" s="34"/>
      <c r="L22" s="53"/>
      <c r="M22" s="3"/>
      <c r="N22" s="4"/>
    </row>
    <row r="23" spans="1:14" ht="14.25" customHeight="1">
      <c r="A23" s="8" t="s">
        <v>59</v>
      </c>
      <c r="B23" s="10">
        <v>156</v>
      </c>
      <c r="C23" s="10">
        <v>0</v>
      </c>
      <c r="D23" s="10">
        <f>SUM(B23:C23)</f>
        <v>156</v>
      </c>
      <c r="E23" s="10">
        <v>2</v>
      </c>
      <c r="F23" s="10">
        <v>2</v>
      </c>
      <c r="G23" s="10">
        <f>SUM(E23:F23)</f>
        <v>4</v>
      </c>
      <c r="H23" s="27">
        <v>1</v>
      </c>
      <c r="I23" s="27">
        <v>0.1</v>
      </c>
      <c r="J23" s="10">
        <f>SUM(G23:I23)</f>
        <v>5.0999999999999996</v>
      </c>
      <c r="K23" s="10">
        <f>SUM(B23+J23)</f>
        <v>161.1</v>
      </c>
      <c r="L23" s="10">
        <f>D23+J23</f>
        <v>161.1</v>
      </c>
      <c r="M23" s="3"/>
      <c r="N23" s="4"/>
    </row>
    <row r="24" spans="1:14">
      <c r="A24" s="8" t="s">
        <v>58</v>
      </c>
      <c r="B24" s="10">
        <v>179.3</v>
      </c>
      <c r="C24" s="10">
        <v>0</v>
      </c>
      <c r="D24" s="10">
        <f>SUM(B24:C24)</f>
        <v>179.3</v>
      </c>
      <c r="E24" s="10">
        <v>2</v>
      </c>
      <c r="F24" s="10">
        <v>0</v>
      </c>
      <c r="G24" s="10">
        <f>SUM(E24:F24)</f>
        <v>2</v>
      </c>
      <c r="H24" s="27">
        <v>1.65</v>
      </c>
      <c r="I24" s="27">
        <v>0</v>
      </c>
      <c r="J24" s="10">
        <f>SUM(G24:I24)</f>
        <v>3.65</v>
      </c>
      <c r="K24" s="10">
        <f>SUM(B24+J24)</f>
        <v>182.95000000000002</v>
      </c>
      <c r="L24" s="10">
        <f>D24+J24</f>
        <v>182.95000000000002</v>
      </c>
      <c r="M24" s="3"/>
      <c r="N24" s="3"/>
    </row>
    <row r="25" spans="1:14" ht="12.75" customHeight="1">
      <c r="A25" s="35"/>
      <c r="B25" s="35"/>
      <c r="C25" s="35"/>
      <c r="D25" s="35"/>
      <c r="E25" s="35"/>
      <c r="F25" s="35"/>
      <c r="G25" s="35"/>
      <c r="H25" s="35"/>
      <c r="I25" s="35"/>
      <c r="J25" s="35"/>
      <c r="K25" s="35"/>
      <c r="L25" s="35"/>
    </row>
    <row r="26" spans="1:14">
      <c r="A26" s="37" t="s">
        <v>76</v>
      </c>
      <c r="B26" s="84" t="s">
        <v>34</v>
      </c>
      <c r="C26" s="85"/>
      <c r="D26" s="85"/>
      <c r="E26" s="85"/>
      <c r="F26" s="85"/>
      <c r="G26" s="85"/>
      <c r="H26" s="85"/>
      <c r="I26" s="86"/>
      <c r="J26" s="39"/>
      <c r="K26" s="38"/>
      <c r="L26" s="38"/>
    </row>
    <row r="27" spans="1:14" ht="66" customHeight="1">
      <c r="A27" s="37"/>
      <c r="B27" s="6" t="s">
        <v>28</v>
      </c>
      <c r="C27" s="6" t="s">
        <v>29</v>
      </c>
      <c r="D27" s="6" t="s">
        <v>30</v>
      </c>
      <c r="E27" s="6" t="s">
        <v>31</v>
      </c>
      <c r="F27" s="6" t="s">
        <v>89</v>
      </c>
      <c r="G27" s="6" t="s">
        <v>90</v>
      </c>
      <c r="H27" s="28" t="s">
        <v>91</v>
      </c>
      <c r="I27" s="11" t="s">
        <v>2</v>
      </c>
      <c r="J27" s="39"/>
      <c r="K27" s="38"/>
      <c r="L27" s="38"/>
    </row>
    <row r="28" spans="1:14" ht="13.5" customHeight="1">
      <c r="A28" s="8" t="s">
        <v>57</v>
      </c>
      <c r="B28" s="7">
        <v>0</v>
      </c>
      <c r="C28" s="7">
        <v>0</v>
      </c>
      <c r="D28" s="7">
        <v>0</v>
      </c>
      <c r="E28" s="7">
        <v>0</v>
      </c>
      <c r="F28" s="7">
        <v>0</v>
      </c>
      <c r="G28" s="7">
        <v>0</v>
      </c>
      <c r="H28" s="29">
        <v>1</v>
      </c>
      <c r="I28" s="29">
        <f>SUM(B28:H28)</f>
        <v>1</v>
      </c>
      <c r="J28" s="39"/>
      <c r="K28" s="38"/>
      <c r="L28" s="38"/>
    </row>
    <row r="29" spans="1:14" ht="15" customHeight="1">
      <c r="A29" s="8" t="s">
        <v>58</v>
      </c>
      <c r="B29" s="7">
        <v>0</v>
      </c>
      <c r="C29" s="7">
        <v>0</v>
      </c>
      <c r="D29" s="7">
        <v>0</v>
      </c>
      <c r="E29" s="7">
        <v>0</v>
      </c>
      <c r="F29" s="7">
        <v>0</v>
      </c>
      <c r="G29" s="7">
        <v>0</v>
      </c>
      <c r="H29" s="29">
        <v>1.65</v>
      </c>
      <c r="I29" s="29">
        <f>SUM(B29:H29)</f>
        <v>1.65</v>
      </c>
      <c r="J29" s="39"/>
      <c r="K29" s="38"/>
      <c r="L29" s="38"/>
    </row>
    <row r="30" spans="1:14" s="1" customFormat="1" ht="12.75" customHeight="1">
      <c r="A30" s="38"/>
      <c r="B30" s="38"/>
      <c r="C30" s="38"/>
      <c r="D30" s="38"/>
      <c r="E30" s="38"/>
      <c r="F30" s="38"/>
      <c r="G30" s="38"/>
      <c r="H30" s="38"/>
      <c r="I30" s="38"/>
      <c r="J30" s="38"/>
      <c r="K30" s="38"/>
      <c r="L30" s="38"/>
    </row>
    <row r="31" spans="1:14" s="1" customFormat="1">
      <c r="A31" s="36" t="s">
        <v>53</v>
      </c>
      <c r="B31" s="36"/>
      <c r="C31" s="36"/>
      <c r="D31" s="36"/>
      <c r="E31" s="36"/>
      <c r="F31" s="36"/>
      <c r="G31" s="36"/>
      <c r="H31" s="38"/>
      <c r="I31" s="38"/>
      <c r="J31" s="38"/>
      <c r="K31" s="38"/>
      <c r="L31" s="38"/>
    </row>
    <row r="32" spans="1:14" s="1" customFormat="1" ht="15" customHeight="1">
      <c r="A32" s="68" t="s">
        <v>76</v>
      </c>
      <c r="B32" s="46" t="s">
        <v>77</v>
      </c>
      <c r="C32" s="47"/>
      <c r="D32" s="48"/>
      <c r="E32" s="57" t="s">
        <v>92</v>
      </c>
      <c r="F32" s="57" t="s">
        <v>78</v>
      </c>
      <c r="G32" s="52" t="s">
        <v>2</v>
      </c>
      <c r="H32" s="38"/>
      <c r="I32" s="38"/>
      <c r="J32" s="38"/>
      <c r="K32" s="38"/>
      <c r="L32" s="38"/>
    </row>
    <row r="33" spans="1:14" ht="53.25" customHeight="1">
      <c r="A33" s="69"/>
      <c r="B33" s="5" t="s">
        <v>5</v>
      </c>
      <c r="C33" s="5" t="s">
        <v>6</v>
      </c>
      <c r="D33" s="5" t="s">
        <v>65</v>
      </c>
      <c r="E33" s="58"/>
      <c r="F33" s="58"/>
      <c r="G33" s="53"/>
      <c r="H33" s="38"/>
      <c r="I33" s="38"/>
      <c r="J33" s="38"/>
      <c r="K33" s="38"/>
      <c r="L33" s="38"/>
    </row>
    <row r="34" spans="1:14" ht="14.25" customHeight="1">
      <c r="A34" s="8" t="s">
        <v>57</v>
      </c>
      <c r="B34" s="7">
        <v>131</v>
      </c>
      <c r="C34" s="7">
        <v>0.5</v>
      </c>
      <c r="D34" s="22">
        <f>SUM(B34:C34)</f>
        <v>131.5</v>
      </c>
      <c r="E34" s="29">
        <v>15</v>
      </c>
      <c r="F34" s="29">
        <v>14.6</v>
      </c>
      <c r="G34" s="22">
        <f>SUM(D34:F34)</f>
        <v>161.1</v>
      </c>
      <c r="H34" s="38"/>
      <c r="I34" s="38"/>
      <c r="J34" s="38"/>
      <c r="K34" s="38"/>
      <c r="L34" s="38"/>
    </row>
    <row r="35" spans="1:14" ht="13.5" customHeight="1">
      <c r="A35" s="8" t="s">
        <v>58</v>
      </c>
      <c r="B35" s="22">
        <v>147.80000000000001</v>
      </c>
      <c r="C35" s="22">
        <v>0.4</v>
      </c>
      <c r="D35" s="22">
        <f>SUM(B35:C35)</f>
        <v>148.20000000000002</v>
      </c>
      <c r="E35" s="22">
        <v>12.6</v>
      </c>
      <c r="F35" s="22">
        <v>20.5</v>
      </c>
      <c r="G35" s="22">
        <f>SUM(D35:F35)</f>
        <v>181.3</v>
      </c>
      <c r="H35" s="38"/>
      <c r="I35" s="38"/>
      <c r="J35" s="38"/>
      <c r="K35" s="38"/>
      <c r="L35" s="38"/>
    </row>
    <row r="36" spans="1:14" ht="12" customHeight="1">
      <c r="A36" s="59"/>
      <c r="B36" s="59"/>
      <c r="C36" s="59"/>
      <c r="D36" s="59"/>
      <c r="E36" s="59"/>
      <c r="F36" s="59"/>
      <c r="G36" s="59"/>
      <c r="H36" s="38"/>
      <c r="I36" s="38"/>
      <c r="J36" s="38"/>
      <c r="K36" s="38"/>
      <c r="L36" s="38"/>
    </row>
    <row r="37" spans="1:14" ht="15.75" customHeight="1">
      <c r="A37" s="70" t="s">
        <v>54</v>
      </c>
      <c r="B37" s="71"/>
      <c r="C37" s="71"/>
      <c r="D37" s="71"/>
      <c r="E37" s="71"/>
      <c r="F37" s="72"/>
      <c r="G37" s="78"/>
      <c r="H37" s="38"/>
      <c r="I37" s="38"/>
      <c r="J37" s="38"/>
      <c r="K37" s="38"/>
      <c r="L37" s="38"/>
    </row>
    <row r="38" spans="1:14" ht="51" customHeight="1">
      <c r="A38" s="15" t="s">
        <v>76</v>
      </c>
      <c r="B38" s="14" t="s">
        <v>8</v>
      </c>
      <c r="C38" s="5" t="s">
        <v>81</v>
      </c>
      <c r="D38" s="5" t="s">
        <v>79</v>
      </c>
      <c r="E38" s="5" t="s">
        <v>80</v>
      </c>
      <c r="F38" s="15" t="s">
        <v>2</v>
      </c>
      <c r="G38" s="78"/>
      <c r="H38" s="38"/>
      <c r="I38" s="38"/>
      <c r="J38" s="38"/>
      <c r="K38" s="38"/>
      <c r="L38" s="38"/>
    </row>
    <row r="39" spans="1:14" ht="15" customHeight="1">
      <c r="A39" s="8" t="s">
        <v>11</v>
      </c>
      <c r="B39" s="7">
        <v>2</v>
      </c>
      <c r="C39" s="22">
        <v>8</v>
      </c>
      <c r="D39" s="22">
        <f>SUM(B39:C39)</f>
        <v>10</v>
      </c>
      <c r="E39" s="22">
        <v>2.25</v>
      </c>
      <c r="F39" s="22">
        <f>D39+E39</f>
        <v>12.25</v>
      </c>
      <c r="G39" s="78"/>
      <c r="H39" s="38"/>
      <c r="I39" s="38"/>
      <c r="J39" s="38"/>
      <c r="K39" s="38"/>
      <c r="L39" s="38"/>
    </row>
    <row r="40" spans="1:14" ht="26.25" customHeight="1">
      <c r="A40" s="8" t="s">
        <v>7</v>
      </c>
      <c r="B40" s="7">
        <v>2</v>
      </c>
      <c r="C40" s="22">
        <v>10</v>
      </c>
      <c r="D40" s="22">
        <f>SUM(B40:C40)</f>
        <v>12</v>
      </c>
      <c r="E40" s="22">
        <v>2</v>
      </c>
      <c r="F40" s="22">
        <f>D40+E40</f>
        <v>14</v>
      </c>
      <c r="G40" s="78"/>
      <c r="H40" s="38"/>
      <c r="I40" s="38"/>
      <c r="J40" s="38"/>
      <c r="K40" s="38"/>
      <c r="L40" s="38"/>
      <c r="N40" s="2"/>
    </row>
    <row r="41" spans="1:14" ht="12.75" customHeight="1">
      <c r="A41" s="76"/>
      <c r="B41" s="76"/>
      <c r="C41" s="76"/>
      <c r="D41" s="76"/>
      <c r="E41" s="76"/>
      <c r="F41" s="76"/>
      <c r="G41" s="79"/>
      <c r="H41" s="38"/>
      <c r="I41" s="38"/>
      <c r="J41" s="38"/>
      <c r="K41" s="38"/>
      <c r="L41" s="38"/>
      <c r="N41" s="2"/>
    </row>
    <row r="42" spans="1:14">
      <c r="A42" s="36" t="s">
        <v>55</v>
      </c>
      <c r="B42" s="36"/>
      <c r="C42" s="36"/>
      <c r="D42" s="36"/>
      <c r="E42" s="36"/>
      <c r="F42" s="36"/>
      <c r="G42" s="36"/>
      <c r="H42" s="36"/>
      <c r="I42" s="36"/>
      <c r="J42" s="36"/>
      <c r="K42" s="36"/>
      <c r="L42" s="117"/>
      <c r="N42" s="2"/>
    </row>
    <row r="43" spans="1:14" ht="90" customHeight="1">
      <c r="A43" s="9" t="s">
        <v>76</v>
      </c>
      <c r="B43" s="13" t="s">
        <v>9</v>
      </c>
      <c r="C43" s="13" t="s">
        <v>10</v>
      </c>
      <c r="D43" s="13" t="s">
        <v>15</v>
      </c>
      <c r="E43" s="13" t="s">
        <v>82</v>
      </c>
      <c r="F43" s="13" t="s">
        <v>12</v>
      </c>
      <c r="G43" s="13" t="s">
        <v>13</v>
      </c>
      <c r="H43" s="13" t="s">
        <v>14</v>
      </c>
      <c r="I43" s="13" t="s">
        <v>66</v>
      </c>
      <c r="J43" s="13" t="s">
        <v>98</v>
      </c>
      <c r="K43" s="19" t="s">
        <v>25</v>
      </c>
      <c r="L43" s="117"/>
    </row>
    <row r="44" spans="1:14">
      <c r="A44" s="8" t="s">
        <v>57</v>
      </c>
      <c r="B44" s="10">
        <f>B34/G34*100</f>
        <v>81.315952824332712</v>
      </c>
      <c r="C44" s="10">
        <f>E34/G34*100</f>
        <v>9.3109869646182499</v>
      </c>
      <c r="D44" s="10">
        <f>F34/G34*100</f>
        <v>9.062693978895096</v>
      </c>
      <c r="E44" s="10">
        <f>J23/K23*100</f>
        <v>3.1657355679702048</v>
      </c>
      <c r="F44" s="10">
        <f>I28/J23*100</f>
        <v>19.607843137254903</v>
      </c>
      <c r="G44" s="10">
        <f>G23/J23*100</f>
        <v>78.431372549019613</v>
      </c>
      <c r="H44" s="10">
        <f>I23/J23*100</f>
        <v>1.9607843137254906</v>
      </c>
      <c r="I44" s="10">
        <f>J23/F39*1000</f>
        <v>416.32653061224488</v>
      </c>
      <c r="J44" s="10">
        <f>J23/D39*1000</f>
        <v>510</v>
      </c>
      <c r="K44" s="24">
        <f>G34/E77*1000</f>
        <v>12.326880404009488</v>
      </c>
      <c r="L44" s="117"/>
    </row>
    <row r="45" spans="1:14">
      <c r="A45" s="8" t="s">
        <v>58</v>
      </c>
      <c r="B45" s="10">
        <f>B35/G35*100</f>
        <v>81.522338665195804</v>
      </c>
      <c r="C45" s="10">
        <f>E35/G35*100</f>
        <v>6.9498069498069501</v>
      </c>
      <c r="D45" s="10">
        <f>F35/G35*100</f>
        <v>11.307225592939878</v>
      </c>
      <c r="E45" s="10">
        <f>J24/K24*100</f>
        <v>1.9950806231210712</v>
      </c>
      <c r="F45" s="10">
        <f>I29/J24*100</f>
        <v>45.205479452054789</v>
      </c>
      <c r="G45" s="10">
        <f>G24/J24*100</f>
        <v>54.794520547945204</v>
      </c>
      <c r="H45" s="10">
        <f>I24/J24*100</f>
        <v>0</v>
      </c>
      <c r="I45" s="10">
        <f>J24/F39*1000</f>
        <v>297.9591836734694</v>
      </c>
      <c r="J45" s="10">
        <f>J24/D39*1000</f>
        <v>365</v>
      </c>
      <c r="K45" s="24">
        <f>G35/F77*1000</f>
        <v>13.131020496849425</v>
      </c>
      <c r="L45" s="117"/>
    </row>
    <row r="46" spans="1:14" ht="11.25" customHeight="1">
      <c r="A46" s="77"/>
      <c r="B46" s="77"/>
      <c r="C46" s="77"/>
      <c r="D46" s="77"/>
      <c r="E46" s="77"/>
      <c r="F46" s="77"/>
      <c r="G46" s="120"/>
      <c r="H46" s="120"/>
      <c r="I46" s="120"/>
      <c r="J46" s="120"/>
      <c r="K46" s="120"/>
      <c r="L46" s="120"/>
    </row>
    <row r="47" spans="1:14" ht="11.25" customHeight="1">
      <c r="A47" s="60" t="s">
        <v>56</v>
      </c>
      <c r="B47" s="61"/>
      <c r="C47" s="61"/>
      <c r="D47" s="61"/>
      <c r="E47" s="61"/>
      <c r="F47" s="62"/>
      <c r="G47" s="120"/>
      <c r="H47" s="120"/>
      <c r="I47" s="120"/>
      <c r="J47" s="120"/>
      <c r="K47" s="120"/>
      <c r="L47" s="120"/>
    </row>
    <row r="48" spans="1:14" ht="9.75" customHeight="1">
      <c r="A48" s="63"/>
      <c r="B48" s="64"/>
      <c r="C48" s="64"/>
      <c r="D48" s="64"/>
      <c r="E48" s="64"/>
      <c r="F48" s="65"/>
      <c r="G48" s="120"/>
      <c r="H48" s="120"/>
      <c r="I48" s="120"/>
      <c r="J48" s="120"/>
      <c r="K48" s="120"/>
      <c r="L48" s="120"/>
    </row>
    <row r="49" spans="1:12" ht="18" customHeight="1">
      <c r="A49" s="43" t="s">
        <v>83</v>
      </c>
      <c r="B49" s="44"/>
      <c r="C49" s="44"/>
      <c r="D49" s="45"/>
      <c r="E49" s="9" t="s">
        <v>57</v>
      </c>
      <c r="F49" s="9" t="s">
        <v>58</v>
      </c>
      <c r="G49" s="120"/>
      <c r="H49" s="120"/>
      <c r="I49" s="120"/>
      <c r="J49" s="120"/>
      <c r="K49" s="120"/>
      <c r="L49" s="120"/>
    </row>
    <row r="50" spans="1:12" ht="13.5" customHeight="1">
      <c r="A50" s="54" t="s">
        <v>17</v>
      </c>
      <c r="B50" s="55"/>
      <c r="C50" s="55"/>
      <c r="D50" s="56"/>
      <c r="E50" s="10">
        <v>25131</v>
      </c>
      <c r="F50" s="20">
        <v>25596</v>
      </c>
      <c r="G50" s="120"/>
      <c r="H50" s="120"/>
      <c r="I50" s="120"/>
      <c r="J50" s="120"/>
      <c r="K50" s="120"/>
      <c r="L50" s="120"/>
    </row>
    <row r="51" spans="1:12" ht="15" customHeight="1">
      <c r="A51" s="54" t="s">
        <v>18</v>
      </c>
      <c r="B51" s="55"/>
      <c r="C51" s="55"/>
      <c r="D51" s="56"/>
      <c r="E51" s="10">
        <v>35</v>
      </c>
      <c r="F51" s="20">
        <v>40</v>
      </c>
      <c r="G51" s="120"/>
      <c r="H51" s="120"/>
      <c r="I51" s="120"/>
      <c r="J51" s="120"/>
      <c r="K51" s="120"/>
      <c r="L51" s="120"/>
    </row>
    <row r="52" spans="1:12" ht="14.25" customHeight="1">
      <c r="A52" s="54" t="s">
        <v>19</v>
      </c>
      <c r="B52" s="55"/>
      <c r="C52" s="55"/>
      <c r="D52" s="56"/>
      <c r="E52" s="10">
        <v>270</v>
      </c>
      <c r="F52" s="20">
        <v>630</v>
      </c>
      <c r="G52" s="120"/>
      <c r="H52" s="120"/>
      <c r="I52" s="120"/>
      <c r="J52" s="120"/>
      <c r="K52" s="120"/>
      <c r="L52" s="120"/>
    </row>
    <row r="53" spans="1:12" ht="14.25" customHeight="1">
      <c r="A53" s="54" t="s">
        <v>20</v>
      </c>
      <c r="B53" s="55"/>
      <c r="C53" s="55"/>
      <c r="D53" s="56"/>
      <c r="E53" s="10">
        <v>0</v>
      </c>
      <c r="F53" s="20">
        <v>0</v>
      </c>
      <c r="G53" s="120"/>
      <c r="H53" s="120"/>
      <c r="I53" s="120"/>
      <c r="J53" s="120"/>
      <c r="K53" s="120"/>
      <c r="L53" s="120"/>
    </row>
    <row r="54" spans="1:12" ht="13.5" customHeight="1">
      <c r="A54" s="54" t="s">
        <v>21</v>
      </c>
      <c r="B54" s="55"/>
      <c r="C54" s="55"/>
      <c r="D54" s="56"/>
      <c r="E54" s="10">
        <v>600</v>
      </c>
      <c r="F54" s="20">
        <v>913</v>
      </c>
      <c r="G54" s="120"/>
      <c r="H54" s="120"/>
      <c r="I54" s="120"/>
      <c r="J54" s="120"/>
      <c r="K54" s="120"/>
      <c r="L54" s="120"/>
    </row>
    <row r="55" spans="1:12" ht="13.5" customHeight="1">
      <c r="A55" s="54" t="s">
        <v>22</v>
      </c>
      <c r="B55" s="55"/>
      <c r="C55" s="55"/>
      <c r="D55" s="56"/>
      <c r="E55" s="10">
        <v>6</v>
      </c>
      <c r="F55" s="20">
        <v>1</v>
      </c>
      <c r="G55" s="120"/>
      <c r="H55" s="120"/>
      <c r="I55" s="120"/>
      <c r="J55" s="120"/>
      <c r="K55" s="120"/>
      <c r="L55" s="120"/>
    </row>
    <row r="56" spans="1:12" ht="27" customHeight="1">
      <c r="A56" s="54" t="s">
        <v>23</v>
      </c>
      <c r="B56" s="55"/>
      <c r="C56" s="55"/>
      <c r="D56" s="56"/>
      <c r="E56" s="10">
        <v>490</v>
      </c>
      <c r="F56" s="20">
        <v>982</v>
      </c>
      <c r="G56" s="120"/>
      <c r="H56" s="120"/>
      <c r="I56" s="120"/>
      <c r="J56" s="120"/>
      <c r="K56" s="120"/>
      <c r="L56" s="120"/>
    </row>
    <row r="57" spans="1:12" ht="15.75" customHeight="1">
      <c r="A57" s="54" t="s">
        <v>35</v>
      </c>
      <c r="B57" s="55"/>
      <c r="C57" s="55"/>
      <c r="D57" s="56"/>
      <c r="E57" s="10">
        <v>2</v>
      </c>
      <c r="F57" s="20">
        <v>1</v>
      </c>
      <c r="G57" s="120"/>
      <c r="H57" s="120"/>
      <c r="I57" s="120"/>
      <c r="J57" s="120"/>
      <c r="K57" s="120"/>
      <c r="L57" s="120"/>
    </row>
    <row r="58" spans="1:12" ht="24" customHeight="1">
      <c r="A58" s="54" t="s">
        <v>24</v>
      </c>
      <c r="B58" s="55"/>
      <c r="C58" s="55"/>
      <c r="D58" s="56"/>
      <c r="E58" s="10">
        <v>17</v>
      </c>
      <c r="F58" s="20">
        <v>25</v>
      </c>
      <c r="G58" s="120"/>
      <c r="H58" s="120"/>
      <c r="I58" s="120"/>
      <c r="J58" s="120"/>
      <c r="K58" s="120"/>
      <c r="L58" s="120"/>
    </row>
    <row r="59" spans="1:12" ht="25.5" customHeight="1">
      <c r="A59" s="112" t="s">
        <v>36</v>
      </c>
      <c r="B59" s="113"/>
      <c r="C59" s="113"/>
      <c r="D59" s="114"/>
      <c r="E59" s="10">
        <v>1</v>
      </c>
      <c r="F59" s="20">
        <v>22</v>
      </c>
      <c r="G59" s="120"/>
      <c r="H59" s="120"/>
      <c r="I59" s="120"/>
      <c r="J59" s="120"/>
      <c r="K59" s="120"/>
      <c r="L59" s="120"/>
    </row>
    <row r="60" spans="1:12" ht="26.25" customHeight="1">
      <c r="A60" s="112" t="s">
        <v>37</v>
      </c>
      <c r="B60" s="113"/>
      <c r="C60" s="113"/>
      <c r="D60" s="114"/>
      <c r="E60" s="10">
        <v>4</v>
      </c>
      <c r="F60" s="20">
        <v>5</v>
      </c>
      <c r="G60" s="120"/>
      <c r="H60" s="120"/>
      <c r="I60" s="120"/>
      <c r="J60" s="120"/>
      <c r="K60" s="120"/>
      <c r="L60" s="120"/>
    </row>
    <row r="61" spans="1:12" ht="18" customHeight="1">
      <c r="A61" s="54" t="s">
        <v>93</v>
      </c>
      <c r="B61" s="55"/>
      <c r="C61" s="55"/>
      <c r="D61" s="56"/>
      <c r="E61" s="10">
        <v>730</v>
      </c>
      <c r="F61" s="20">
        <v>650</v>
      </c>
      <c r="G61" s="120"/>
      <c r="H61" s="120"/>
      <c r="I61" s="120"/>
      <c r="J61" s="120"/>
      <c r="K61" s="120"/>
      <c r="L61" s="120"/>
    </row>
    <row r="62" spans="1:12" ht="27" customHeight="1">
      <c r="A62" s="54" t="s">
        <v>94</v>
      </c>
      <c r="B62" s="55"/>
      <c r="C62" s="55"/>
      <c r="D62" s="56"/>
      <c r="E62" s="10">
        <v>0</v>
      </c>
      <c r="F62" s="20">
        <v>0</v>
      </c>
      <c r="G62" s="120"/>
      <c r="H62" s="120"/>
      <c r="I62" s="120"/>
      <c r="J62" s="120"/>
      <c r="K62" s="120"/>
      <c r="L62" s="120"/>
    </row>
    <row r="63" spans="1:12" ht="30" customHeight="1">
      <c r="A63" s="54" t="s">
        <v>67</v>
      </c>
      <c r="B63" s="55"/>
      <c r="C63" s="55"/>
      <c r="D63" s="56"/>
      <c r="E63" s="10">
        <v>39</v>
      </c>
      <c r="F63" s="20">
        <v>64</v>
      </c>
      <c r="G63" s="120"/>
      <c r="H63" s="120"/>
      <c r="I63" s="120"/>
      <c r="J63" s="120"/>
      <c r="K63" s="120"/>
      <c r="L63" s="120"/>
    </row>
    <row r="64" spans="1:12" ht="15.75" customHeight="1">
      <c r="A64" s="54" t="s">
        <v>68</v>
      </c>
      <c r="B64" s="55"/>
      <c r="C64" s="55"/>
      <c r="D64" s="56"/>
      <c r="E64" s="10">
        <v>2</v>
      </c>
      <c r="F64" s="20">
        <v>2</v>
      </c>
      <c r="G64" s="120"/>
      <c r="H64" s="120"/>
      <c r="I64" s="120"/>
      <c r="J64" s="120"/>
      <c r="K64" s="120"/>
      <c r="L64" s="120"/>
    </row>
    <row r="65" spans="1:12" ht="31.5" customHeight="1">
      <c r="A65" s="54" t="s">
        <v>69</v>
      </c>
      <c r="B65" s="55"/>
      <c r="C65" s="55"/>
      <c r="D65" s="56"/>
      <c r="E65" s="10">
        <v>0</v>
      </c>
      <c r="F65" s="20">
        <v>8</v>
      </c>
      <c r="G65" s="120"/>
      <c r="H65" s="120"/>
      <c r="I65" s="120"/>
      <c r="J65" s="120"/>
      <c r="K65" s="120"/>
      <c r="L65" s="120"/>
    </row>
    <row r="66" spans="1:12" ht="26.25" customHeight="1">
      <c r="A66" s="54" t="s">
        <v>70</v>
      </c>
      <c r="B66" s="55"/>
      <c r="C66" s="55"/>
      <c r="D66" s="56"/>
      <c r="E66" s="10">
        <v>1</v>
      </c>
      <c r="F66" s="20">
        <v>1</v>
      </c>
      <c r="G66" s="120"/>
      <c r="H66" s="120"/>
      <c r="I66" s="120"/>
      <c r="J66" s="120"/>
      <c r="K66" s="120"/>
      <c r="L66" s="120"/>
    </row>
    <row r="67" spans="1:12" ht="26.25" customHeight="1">
      <c r="A67" s="121" t="s">
        <v>71</v>
      </c>
      <c r="B67" s="122"/>
      <c r="C67" s="122"/>
      <c r="D67" s="123"/>
      <c r="E67" s="20">
        <v>0</v>
      </c>
      <c r="F67" s="20">
        <v>0</v>
      </c>
      <c r="G67" s="120"/>
      <c r="H67" s="120"/>
      <c r="I67" s="120"/>
      <c r="J67" s="120"/>
      <c r="K67" s="120"/>
      <c r="L67" s="120"/>
    </row>
    <row r="68" spans="1:12" ht="27.75" customHeight="1">
      <c r="A68" s="111" t="s">
        <v>72</v>
      </c>
      <c r="B68" s="111"/>
      <c r="C68" s="111"/>
      <c r="D68" s="111"/>
      <c r="E68" s="10">
        <v>1</v>
      </c>
      <c r="F68" s="20">
        <v>1</v>
      </c>
      <c r="G68" s="120"/>
      <c r="H68" s="120"/>
      <c r="I68" s="120"/>
      <c r="J68" s="120"/>
      <c r="K68" s="120"/>
      <c r="L68" s="120"/>
    </row>
    <row r="69" spans="1:12" ht="13.5" customHeight="1">
      <c r="A69" s="83"/>
      <c r="B69" s="83"/>
      <c r="C69" s="83"/>
      <c r="D69" s="83"/>
      <c r="E69" s="83"/>
      <c r="F69" s="83"/>
      <c r="G69" s="120"/>
      <c r="H69" s="120"/>
      <c r="I69" s="120"/>
      <c r="J69" s="120"/>
      <c r="K69" s="120"/>
      <c r="L69" s="120"/>
    </row>
    <row r="70" spans="1:12" ht="8.25" customHeight="1">
      <c r="A70" s="110" t="s">
        <v>95</v>
      </c>
      <c r="B70" s="110"/>
      <c r="C70" s="110"/>
      <c r="D70" s="110"/>
      <c r="E70" s="52" t="s">
        <v>57</v>
      </c>
      <c r="F70" s="52" t="s">
        <v>58</v>
      </c>
      <c r="G70" s="120"/>
      <c r="H70" s="120"/>
      <c r="I70" s="120"/>
      <c r="J70" s="120"/>
      <c r="K70" s="120"/>
      <c r="L70" s="120"/>
    </row>
    <row r="71" spans="1:12" ht="9" customHeight="1">
      <c r="A71" s="110"/>
      <c r="B71" s="110"/>
      <c r="C71" s="110"/>
      <c r="D71" s="110"/>
      <c r="E71" s="53"/>
      <c r="F71" s="53"/>
      <c r="G71" s="120"/>
      <c r="H71" s="120"/>
      <c r="I71" s="120"/>
      <c r="J71" s="120"/>
      <c r="K71" s="120"/>
      <c r="L71" s="120"/>
    </row>
    <row r="72" spans="1:12" ht="27" customHeight="1">
      <c r="A72" s="82" t="s">
        <v>33</v>
      </c>
      <c r="B72" s="82"/>
      <c r="C72" s="82"/>
      <c r="D72" s="82"/>
      <c r="E72" s="26">
        <v>0</v>
      </c>
      <c r="F72" s="26">
        <v>0</v>
      </c>
      <c r="G72" s="120"/>
      <c r="H72" s="120"/>
      <c r="I72" s="120"/>
      <c r="J72" s="120"/>
      <c r="K72" s="120"/>
      <c r="L72" s="120"/>
    </row>
    <row r="73" spans="1:12" ht="25.5" customHeight="1">
      <c r="A73" s="82" t="s">
        <v>96</v>
      </c>
      <c r="B73" s="82"/>
      <c r="C73" s="82"/>
      <c r="D73" s="82"/>
      <c r="E73" s="26">
        <v>7140</v>
      </c>
      <c r="F73" s="7">
        <v>4240</v>
      </c>
      <c r="G73" s="120"/>
      <c r="H73" s="120"/>
      <c r="I73" s="120"/>
      <c r="J73" s="120"/>
      <c r="K73" s="120"/>
      <c r="L73" s="120"/>
    </row>
    <row r="74" spans="1:12" ht="17.25" customHeight="1">
      <c r="A74" s="82" t="s">
        <v>26</v>
      </c>
      <c r="B74" s="82"/>
      <c r="C74" s="82"/>
      <c r="D74" s="82"/>
      <c r="E74" s="26">
        <v>29</v>
      </c>
      <c r="F74" s="7">
        <v>69</v>
      </c>
      <c r="G74" s="120"/>
      <c r="H74" s="120"/>
      <c r="I74" s="120"/>
      <c r="J74" s="120"/>
      <c r="K74" s="120"/>
      <c r="L74" s="120"/>
    </row>
    <row r="75" spans="1:12" ht="17.25" customHeight="1">
      <c r="A75" s="82" t="s">
        <v>32</v>
      </c>
      <c r="B75" s="82"/>
      <c r="C75" s="82"/>
      <c r="D75" s="82"/>
      <c r="E75" s="26">
        <v>2650</v>
      </c>
      <c r="F75" s="7">
        <v>4385</v>
      </c>
      <c r="G75" s="120"/>
      <c r="H75" s="120"/>
      <c r="I75" s="120"/>
      <c r="J75" s="120"/>
      <c r="K75" s="120"/>
      <c r="L75" s="120"/>
    </row>
    <row r="76" spans="1:12" ht="14.25" customHeight="1">
      <c r="A76" s="91" t="s">
        <v>73</v>
      </c>
      <c r="B76" s="92"/>
      <c r="C76" s="92"/>
      <c r="D76" s="93"/>
      <c r="E76" s="26">
        <v>3250</v>
      </c>
      <c r="F76" s="7">
        <v>5113</v>
      </c>
      <c r="G76" s="120"/>
      <c r="H76" s="120"/>
      <c r="I76" s="120"/>
      <c r="J76" s="120"/>
      <c r="K76" s="120"/>
      <c r="L76" s="120"/>
    </row>
    <row r="77" spans="1:12" ht="17.25" customHeight="1">
      <c r="A77" s="88" t="s">
        <v>2</v>
      </c>
      <c r="B77" s="89"/>
      <c r="C77" s="89"/>
      <c r="D77" s="90"/>
      <c r="E77" s="25">
        <f>SUM(E72:E76)</f>
        <v>13069</v>
      </c>
      <c r="F77" s="25">
        <f>SUM(F72:F76)</f>
        <v>13807</v>
      </c>
      <c r="G77" s="120"/>
      <c r="H77" s="120"/>
      <c r="I77" s="120"/>
      <c r="J77" s="120"/>
      <c r="K77" s="120"/>
      <c r="L77" s="120"/>
    </row>
    <row r="78" spans="1:12" ht="11.25" customHeight="1">
      <c r="A78" s="94"/>
      <c r="B78" s="94"/>
      <c r="C78" s="94"/>
      <c r="D78" s="94"/>
      <c r="E78" s="94"/>
      <c r="F78" s="94"/>
      <c r="G78" s="120"/>
      <c r="H78" s="120"/>
      <c r="I78" s="120"/>
      <c r="J78" s="120"/>
      <c r="K78" s="120"/>
      <c r="L78" s="120"/>
    </row>
    <row r="79" spans="1:12" ht="16.5" customHeight="1">
      <c r="A79" s="110" t="s">
        <v>84</v>
      </c>
      <c r="B79" s="110"/>
      <c r="C79" s="110"/>
      <c r="D79" s="110"/>
      <c r="E79" s="15" t="s">
        <v>57</v>
      </c>
      <c r="F79" s="15" t="s">
        <v>58</v>
      </c>
      <c r="G79" s="120"/>
      <c r="H79" s="120"/>
      <c r="I79" s="120"/>
      <c r="J79" s="120"/>
      <c r="K79" s="120"/>
      <c r="L79" s="120"/>
    </row>
    <row r="80" spans="1:12" ht="15" customHeight="1">
      <c r="A80" s="82" t="s">
        <v>105</v>
      </c>
      <c r="B80" s="82"/>
      <c r="C80" s="82"/>
      <c r="D80" s="82"/>
      <c r="E80" s="26">
        <v>26</v>
      </c>
      <c r="F80" s="26">
        <v>27</v>
      </c>
      <c r="G80" s="120"/>
      <c r="H80" s="120"/>
      <c r="I80" s="120"/>
      <c r="J80" s="120"/>
      <c r="K80" s="120"/>
      <c r="L80" s="120"/>
    </row>
    <row r="81" spans="1:12" ht="18.75" customHeight="1">
      <c r="A81" s="81" t="s">
        <v>27</v>
      </c>
      <c r="B81" s="81"/>
      <c r="C81" s="81"/>
      <c r="D81" s="81"/>
      <c r="E81" s="7">
        <v>3</v>
      </c>
      <c r="F81" s="26">
        <v>3</v>
      </c>
      <c r="G81" s="120"/>
      <c r="H81" s="120"/>
      <c r="I81" s="120"/>
      <c r="J81" s="120"/>
      <c r="K81" s="120"/>
      <c r="L81" s="120"/>
    </row>
    <row r="82" spans="1:12" ht="26.25" customHeight="1">
      <c r="A82" s="91" t="s">
        <v>51</v>
      </c>
      <c r="B82" s="92"/>
      <c r="C82" s="92"/>
      <c r="D82" s="93"/>
      <c r="E82" s="7">
        <v>3</v>
      </c>
      <c r="F82" s="26">
        <v>5</v>
      </c>
      <c r="G82" s="120"/>
      <c r="H82" s="120"/>
      <c r="I82" s="120"/>
      <c r="J82" s="120"/>
      <c r="K82" s="120"/>
      <c r="L82" s="120"/>
    </row>
    <row r="83" spans="1:12">
      <c r="A83" s="87" t="s">
        <v>48</v>
      </c>
      <c r="B83" s="87"/>
      <c r="C83" s="87"/>
      <c r="D83" s="87"/>
      <c r="E83" s="26">
        <v>278</v>
      </c>
      <c r="F83" s="26">
        <v>262</v>
      </c>
      <c r="G83" s="120"/>
      <c r="H83" s="120"/>
      <c r="I83" s="120"/>
      <c r="J83" s="120"/>
      <c r="K83" s="120"/>
      <c r="L83" s="120"/>
    </row>
    <row r="84" spans="1:12" ht="15" customHeight="1">
      <c r="A84" s="87" t="s">
        <v>49</v>
      </c>
      <c r="B84" s="87"/>
      <c r="C84" s="87"/>
      <c r="D84" s="87"/>
      <c r="E84" s="26">
        <v>4400</v>
      </c>
      <c r="F84" s="26">
        <v>4917</v>
      </c>
      <c r="G84" s="120"/>
      <c r="H84" s="120"/>
      <c r="I84" s="120"/>
      <c r="J84" s="120"/>
      <c r="K84" s="120"/>
      <c r="L84" s="120"/>
    </row>
    <row r="85" spans="1:12" ht="15" customHeight="1">
      <c r="A85" s="82" t="s">
        <v>50</v>
      </c>
      <c r="B85" s="82"/>
      <c r="C85" s="82"/>
      <c r="D85" s="82"/>
      <c r="E85" s="26">
        <v>0</v>
      </c>
      <c r="F85" s="26">
        <v>50</v>
      </c>
      <c r="G85" s="120"/>
      <c r="H85" s="120"/>
      <c r="I85" s="120"/>
      <c r="J85" s="120"/>
      <c r="K85" s="120"/>
      <c r="L85" s="120"/>
    </row>
    <row r="86" spans="1:12" ht="27" customHeight="1">
      <c r="A86" s="82" t="s">
        <v>106</v>
      </c>
      <c r="B86" s="82"/>
      <c r="C86" s="82"/>
      <c r="D86" s="82"/>
      <c r="E86" s="82"/>
      <c r="F86" s="82"/>
      <c r="G86" s="120"/>
      <c r="H86" s="120"/>
      <c r="I86" s="120"/>
      <c r="J86" s="120"/>
      <c r="K86" s="120"/>
      <c r="L86" s="120"/>
    </row>
    <row r="87" spans="1:12" ht="13.5" customHeight="1">
      <c r="A87" s="94"/>
      <c r="B87" s="94"/>
      <c r="C87" s="94"/>
      <c r="D87" s="94"/>
      <c r="E87" s="94"/>
      <c r="F87" s="94"/>
      <c r="G87" s="120"/>
      <c r="H87" s="120"/>
      <c r="I87" s="120"/>
      <c r="J87" s="120"/>
      <c r="K87" s="120"/>
      <c r="L87" s="120"/>
    </row>
    <row r="88" spans="1:12" ht="12.75" customHeight="1">
      <c r="A88" s="110" t="s">
        <v>85</v>
      </c>
      <c r="B88" s="110"/>
      <c r="C88" s="110"/>
      <c r="D88" s="110"/>
      <c r="E88" s="15" t="s">
        <v>57</v>
      </c>
      <c r="F88" s="15" t="s">
        <v>58</v>
      </c>
      <c r="G88" s="120"/>
      <c r="H88" s="120"/>
      <c r="I88" s="120"/>
      <c r="J88" s="120"/>
      <c r="K88" s="120"/>
      <c r="L88" s="120"/>
    </row>
    <row r="89" spans="1:12" ht="21.75" customHeight="1">
      <c r="A89" s="95" t="s">
        <v>38</v>
      </c>
      <c r="B89" s="96"/>
      <c r="C89" s="96"/>
      <c r="D89" s="97"/>
      <c r="E89" s="25">
        <v>4</v>
      </c>
      <c r="F89" s="25">
        <v>2270</v>
      </c>
      <c r="G89" s="120"/>
      <c r="H89" s="120"/>
      <c r="I89" s="120"/>
      <c r="J89" s="120"/>
      <c r="K89" s="120"/>
      <c r="L89" s="120"/>
    </row>
    <row r="90" spans="1:12" ht="21.75" customHeight="1">
      <c r="A90" s="95" t="s">
        <v>47</v>
      </c>
      <c r="B90" s="96"/>
      <c r="C90" s="96"/>
      <c r="D90" s="97"/>
      <c r="E90" s="25">
        <v>1000</v>
      </c>
      <c r="F90" s="25">
        <v>2000</v>
      </c>
      <c r="G90" s="120"/>
      <c r="H90" s="120"/>
      <c r="I90" s="120"/>
      <c r="J90" s="120"/>
      <c r="K90" s="120"/>
      <c r="L90" s="120"/>
    </row>
    <row r="91" spans="1:12" ht="18.75" customHeight="1">
      <c r="A91" s="95" t="s">
        <v>39</v>
      </c>
      <c r="B91" s="96"/>
      <c r="C91" s="96"/>
      <c r="D91" s="97"/>
      <c r="E91" s="25">
        <v>47</v>
      </c>
      <c r="F91" s="25">
        <v>93</v>
      </c>
      <c r="G91" s="120"/>
      <c r="H91" s="120"/>
      <c r="I91" s="120"/>
      <c r="J91" s="120"/>
      <c r="K91" s="120"/>
      <c r="L91" s="120"/>
    </row>
    <row r="92" spans="1:12" ht="19.5" customHeight="1">
      <c r="A92" s="95" t="s">
        <v>46</v>
      </c>
      <c r="B92" s="96"/>
      <c r="C92" s="96"/>
      <c r="D92" s="97"/>
      <c r="E92" s="25">
        <v>117</v>
      </c>
      <c r="F92" s="25">
        <v>93</v>
      </c>
      <c r="G92" s="120"/>
      <c r="H92" s="120"/>
      <c r="I92" s="120"/>
      <c r="J92" s="120"/>
      <c r="K92" s="120"/>
      <c r="L92" s="120"/>
    </row>
    <row r="93" spans="1:12" ht="28.5" customHeight="1">
      <c r="A93" s="82" t="s">
        <v>40</v>
      </c>
      <c r="B93" s="82"/>
      <c r="C93" s="82"/>
      <c r="D93" s="82"/>
      <c r="E93" s="25">
        <v>108</v>
      </c>
      <c r="F93" s="25">
        <v>322</v>
      </c>
      <c r="G93" s="120"/>
      <c r="H93" s="120"/>
      <c r="I93" s="120"/>
      <c r="J93" s="120"/>
      <c r="K93" s="120"/>
      <c r="L93" s="120"/>
    </row>
    <row r="94" spans="1:12" ht="15" customHeight="1">
      <c r="A94" s="82" t="s">
        <v>41</v>
      </c>
      <c r="B94" s="82"/>
      <c r="C94" s="82"/>
      <c r="D94" s="82"/>
      <c r="E94" s="25">
        <v>15000</v>
      </c>
      <c r="F94" s="25">
        <v>7018</v>
      </c>
      <c r="G94" s="120"/>
      <c r="H94" s="120"/>
      <c r="I94" s="120"/>
      <c r="J94" s="120"/>
      <c r="K94" s="120"/>
      <c r="L94" s="120"/>
    </row>
    <row r="95" spans="1:12" ht="15" customHeight="1">
      <c r="A95" s="82" t="s">
        <v>42</v>
      </c>
      <c r="B95" s="82"/>
      <c r="C95" s="82"/>
      <c r="D95" s="82"/>
      <c r="E95" s="25">
        <v>86500</v>
      </c>
      <c r="F95" s="25">
        <v>72677</v>
      </c>
      <c r="G95" s="120"/>
      <c r="H95" s="120"/>
      <c r="I95" s="120"/>
      <c r="J95" s="120"/>
      <c r="K95" s="120"/>
      <c r="L95" s="120"/>
    </row>
    <row r="96" spans="1:12" ht="15" customHeight="1">
      <c r="A96" s="82" t="s">
        <v>43</v>
      </c>
      <c r="B96" s="82"/>
      <c r="C96" s="82"/>
      <c r="D96" s="82"/>
      <c r="E96" s="30">
        <v>3850</v>
      </c>
      <c r="F96" s="25">
        <v>7691</v>
      </c>
      <c r="G96" s="120"/>
      <c r="H96" s="120"/>
      <c r="I96" s="120"/>
      <c r="J96" s="120"/>
      <c r="K96" s="120"/>
      <c r="L96" s="120"/>
    </row>
    <row r="97" spans="1:12">
      <c r="A97" s="82" t="s">
        <v>44</v>
      </c>
      <c r="B97" s="82"/>
      <c r="C97" s="82"/>
      <c r="D97" s="82"/>
      <c r="E97" s="25">
        <v>740</v>
      </c>
      <c r="F97" s="25">
        <v>4541</v>
      </c>
      <c r="G97" s="120"/>
      <c r="H97" s="120"/>
      <c r="I97" s="120"/>
      <c r="J97" s="120"/>
      <c r="K97" s="120"/>
      <c r="L97" s="120"/>
    </row>
    <row r="98" spans="1:12">
      <c r="A98" s="87" t="s">
        <v>45</v>
      </c>
      <c r="B98" s="87"/>
      <c r="C98" s="87"/>
      <c r="D98" s="87"/>
      <c r="E98" s="25">
        <v>3</v>
      </c>
      <c r="F98" s="25">
        <v>1</v>
      </c>
      <c r="G98" s="120"/>
      <c r="H98" s="120"/>
      <c r="I98" s="120"/>
      <c r="J98" s="120"/>
      <c r="K98" s="120"/>
      <c r="L98" s="120"/>
    </row>
    <row r="99" spans="1:12" ht="12" customHeight="1">
      <c r="A99" s="94"/>
      <c r="B99" s="94"/>
      <c r="C99" s="94"/>
      <c r="D99" s="94"/>
      <c r="E99" s="94"/>
      <c r="F99" s="94"/>
      <c r="G99" s="120"/>
      <c r="H99" s="120"/>
      <c r="I99" s="120"/>
      <c r="J99" s="120"/>
      <c r="K99" s="120"/>
      <c r="L99" s="120"/>
    </row>
    <row r="100" spans="1:12">
      <c r="A100" s="99" t="s">
        <v>60</v>
      </c>
      <c r="B100" s="99"/>
      <c r="C100" s="99"/>
      <c r="D100" s="99"/>
      <c r="E100" s="99"/>
      <c r="F100" s="99"/>
      <c r="G100" s="120"/>
      <c r="H100" s="120"/>
      <c r="I100" s="120"/>
      <c r="J100" s="120"/>
      <c r="K100" s="120"/>
      <c r="L100" s="120"/>
    </row>
    <row r="101" spans="1:12">
      <c r="A101" s="100" t="s">
        <v>115</v>
      </c>
      <c r="B101" s="101"/>
      <c r="C101" s="101"/>
      <c r="D101" s="101"/>
      <c r="E101" s="101"/>
      <c r="F101" s="102"/>
      <c r="G101" s="120"/>
      <c r="H101" s="120"/>
      <c r="I101" s="120"/>
      <c r="J101" s="120"/>
      <c r="K101" s="120"/>
      <c r="L101" s="120"/>
    </row>
    <row r="102" spans="1:12">
      <c r="A102" s="103"/>
      <c r="B102" s="104"/>
      <c r="C102" s="104"/>
      <c r="D102" s="104"/>
      <c r="E102" s="104"/>
      <c r="F102" s="105"/>
      <c r="G102" s="120"/>
      <c r="H102" s="120"/>
      <c r="I102" s="120"/>
      <c r="J102" s="120"/>
      <c r="K102" s="120"/>
      <c r="L102" s="120"/>
    </row>
    <row r="103" spans="1:12">
      <c r="A103" s="103"/>
      <c r="B103" s="104"/>
      <c r="C103" s="104"/>
      <c r="D103" s="104"/>
      <c r="E103" s="104"/>
      <c r="F103" s="105"/>
      <c r="G103" s="120"/>
      <c r="H103" s="120"/>
      <c r="I103" s="120"/>
      <c r="J103" s="120"/>
      <c r="K103" s="120"/>
      <c r="L103" s="120"/>
    </row>
    <row r="104" spans="1:12">
      <c r="A104" s="103"/>
      <c r="B104" s="104"/>
      <c r="C104" s="104"/>
      <c r="D104" s="104"/>
      <c r="E104" s="104"/>
      <c r="F104" s="105"/>
      <c r="G104" s="120"/>
      <c r="H104" s="120"/>
      <c r="I104" s="120"/>
      <c r="J104" s="120"/>
      <c r="K104" s="120"/>
      <c r="L104" s="120"/>
    </row>
    <row r="105" spans="1:12">
      <c r="A105" s="103"/>
      <c r="B105" s="104"/>
      <c r="C105" s="104"/>
      <c r="D105" s="104"/>
      <c r="E105" s="104"/>
      <c r="F105" s="105"/>
      <c r="G105" s="120"/>
      <c r="H105" s="120"/>
      <c r="I105" s="120"/>
      <c r="J105" s="120"/>
      <c r="K105" s="120"/>
      <c r="L105" s="120"/>
    </row>
    <row r="106" spans="1:12">
      <c r="A106" s="103"/>
      <c r="B106" s="104"/>
      <c r="C106" s="104"/>
      <c r="D106" s="104"/>
      <c r="E106" s="104"/>
      <c r="F106" s="105"/>
      <c r="G106" s="120"/>
      <c r="H106" s="120"/>
      <c r="I106" s="120"/>
      <c r="J106" s="120"/>
      <c r="K106" s="120"/>
      <c r="L106" s="120"/>
    </row>
    <row r="107" spans="1:12" ht="21" customHeight="1">
      <c r="A107" s="106"/>
      <c r="B107" s="107"/>
      <c r="C107" s="107"/>
      <c r="D107" s="107"/>
      <c r="E107" s="107"/>
      <c r="F107" s="108"/>
      <c r="G107" s="120"/>
      <c r="H107" s="120"/>
      <c r="I107" s="120"/>
      <c r="J107" s="120"/>
      <c r="K107" s="120"/>
      <c r="L107" s="120"/>
    </row>
    <row r="108" spans="1:12" ht="14.25" customHeight="1">
      <c r="A108" s="99" t="s">
        <v>61</v>
      </c>
      <c r="B108" s="99"/>
      <c r="C108" s="99"/>
      <c r="D108" s="99"/>
      <c r="E108" s="99"/>
      <c r="F108" s="99"/>
      <c r="G108" s="120"/>
      <c r="H108" s="120"/>
      <c r="I108" s="120"/>
      <c r="J108" s="120"/>
      <c r="K108" s="120"/>
      <c r="L108" s="120"/>
    </row>
    <row r="109" spans="1:12">
      <c r="A109" s="100" t="s">
        <v>110</v>
      </c>
      <c r="B109" s="101"/>
      <c r="C109" s="101"/>
      <c r="D109" s="101"/>
      <c r="E109" s="101"/>
      <c r="F109" s="102"/>
      <c r="G109" s="120"/>
      <c r="H109" s="120"/>
      <c r="I109" s="120"/>
      <c r="J109" s="120"/>
      <c r="K109" s="120"/>
      <c r="L109" s="120"/>
    </row>
    <row r="110" spans="1:12">
      <c r="A110" s="103"/>
      <c r="B110" s="104"/>
      <c r="C110" s="104"/>
      <c r="D110" s="104"/>
      <c r="E110" s="104"/>
      <c r="F110" s="105"/>
      <c r="G110" s="120"/>
      <c r="H110" s="120"/>
      <c r="I110" s="120"/>
      <c r="J110" s="120"/>
      <c r="K110" s="120"/>
      <c r="L110" s="120"/>
    </row>
    <row r="111" spans="1:12">
      <c r="A111" s="103"/>
      <c r="B111" s="104"/>
      <c r="C111" s="104"/>
      <c r="D111" s="104"/>
      <c r="E111" s="104"/>
      <c r="F111" s="105"/>
      <c r="G111" s="120"/>
      <c r="H111" s="120"/>
      <c r="I111" s="120"/>
      <c r="J111" s="120"/>
      <c r="K111" s="120"/>
      <c r="L111" s="120"/>
    </row>
    <row r="112" spans="1:12">
      <c r="A112" s="103"/>
      <c r="B112" s="104"/>
      <c r="C112" s="104"/>
      <c r="D112" s="104"/>
      <c r="E112" s="104"/>
      <c r="F112" s="105"/>
      <c r="G112" s="120"/>
      <c r="H112" s="120"/>
      <c r="I112" s="120"/>
      <c r="J112" s="120"/>
      <c r="K112" s="120"/>
      <c r="L112" s="120"/>
    </row>
    <row r="113" spans="1:12">
      <c r="A113" s="103"/>
      <c r="B113" s="104"/>
      <c r="C113" s="104"/>
      <c r="D113" s="104"/>
      <c r="E113" s="104"/>
      <c r="F113" s="105"/>
      <c r="G113" s="120"/>
      <c r="H113" s="120"/>
      <c r="I113" s="120"/>
      <c r="J113" s="120"/>
      <c r="K113" s="120"/>
      <c r="L113" s="120"/>
    </row>
    <row r="114" spans="1:12">
      <c r="A114" s="103"/>
      <c r="B114" s="104"/>
      <c r="C114" s="104"/>
      <c r="D114" s="104"/>
      <c r="E114" s="104"/>
      <c r="F114" s="105"/>
      <c r="G114" s="120"/>
      <c r="H114" s="120"/>
      <c r="I114" s="120"/>
      <c r="J114" s="120"/>
      <c r="K114" s="120"/>
      <c r="L114" s="120"/>
    </row>
    <row r="115" spans="1:12" ht="93" customHeight="1">
      <c r="A115" s="106"/>
      <c r="B115" s="107"/>
      <c r="C115" s="107"/>
      <c r="D115" s="107"/>
      <c r="E115" s="107"/>
      <c r="F115" s="108"/>
      <c r="G115" s="120"/>
      <c r="H115" s="120"/>
      <c r="I115" s="120"/>
      <c r="J115" s="120"/>
      <c r="K115" s="120"/>
      <c r="L115" s="120"/>
    </row>
    <row r="116" spans="1:12">
      <c r="A116" s="21"/>
      <c r="B116" s="21"/>
      <c r="C116" s="21"/>
      <c r="D116" s="21"/>
      <c r="E116" s="21"/>
      <c r="F116" s="21"/>
      <c r="G116" s="120"/>
      <c r="H116" s="120"/>
      <c r="I116" s="120"/>
      <c r="J116" s="120"/>
      <c r="K116" s="120"/>
      <c r="L116" s="120"/>
    </row>
    <row r="117" spans="1:12">
      <c r="E117" t="s">
        <v>108</v>
      </c>
      <c r="G117" s="120"/>
      <c r="H117" s="120"/>
      <c r="I117" s="120"/>
      <c r="J117" s="120"/>
      <c r="K117" s="120"/>
      <c r="L117" s="120"/>
    </row>
    <row r="118" spans="1:12">
      <c r="A118" s="98" t="s">
        <v>86</v>
      </c>
      <c r="B118" s="98"/>
      <c r="C118" s="98"/>
      <c r="D118" s="98"/>
      <c r="E118" s="16" t="s">
        <v>87</v>
      </c>
      <c r="G118" s="120"/>
      <c r="H118" s="120"/>
      <c r="I118" s="120"/>
      <c r="J118" s="120"/>
      <c r="K118" s="120"/>
      <c r="L118" s="120"/>
    </row>
    <row r="119" spans="1:12">
      <c r="A119" s="109"/>
      <c r="B119" s="109"/>
      <c r="C119" s="109"/>
      <c r="D119" s="109"/>
      <c r="E119" s="109"/>
      <c r="F119" s="109"/>
      <c r="G119" s="120"/>
      <c r="H119" s="120"/>
      <c r="I119" s="120"/>
      <c r="J119" s="120"/>
      <c r="K119" s="120"/>
      <c r="L119" s="120"/>
    </row>
    <row r="120" spans="1:12">
      <c r="A120" s="98" t="s">
        <v>86</v>
      </c>
      <c r="B120" s="98"/>
      <c r="C120" s="98"/>
      <c r="D120" s="98"/>
      <c r="E120" s="31" t="s">
        <v>88</v>
      </c>
      <c r="G120" s="120"/>
      <c r="H120" s="120"/>
      <c r="I120" s="120"/>
      <c r="J120" s="120"/>
      <c r="K120" s="120"/>
      <c r="L120" s="120"/>
    </row>
  </sheetData>
  <mergeCells count="105">
    <mergeCell ref="H1:L1"/>
    <mergeCell ref="H2:L2"/>
    <mergeCell ref="H3:L3"/>
    <mergeCell ref="H4:L4"/>
    <mergeCell ref="E70:E71"/>
    <mergeCell ref="F70:F71"/>
    <mergeCell ref="G46:L120"/>
    <mergeCell ref="A91:D91"/>
    <mergeCell ref="A88:D88"/>
    <mergeCell ref="A83:D83"/>
    <mergeCell ref="A74:D74"/>
    <mergeCell ref="A66:D66"/>
    <mergeCell ref="A67:D67"/>
    <mergeCell ref="A7:L7"/>
    <mergeCell ref="G32:G33"/>
    <mergeCell ref="A54:D54"/>
    <mergeCell ref="A13:L13"/>
    <mergeCell ref="L42:L45"/>
    <mergeCell ref="A8:L8"/>
    <mergeCell ref="A9:L9"/>
    <mergeCell ref="A10:L10"/>
    <mergeCell ref="A12:L12"/>
    <mergeCell ref="I21:I22"/>
    <mergeCell ref="A75:D75"/>
    <mergeCell ref="A72:D72"/>
    <mergeCell ref="A55:D55"/>
    <mergeCell ref="A56:D56"/>
    <mergeCell ref="A58:D58"/>
    <mergeCell ref="A62:D62"/>
    <mergeCell ref="A68:D68"/>
    <mergeCell ref="A70:D71"/>
    <mergeCell ref="A60:D60"/>
    <mergeCell ref="A59:D59"/>
    <mergeCell ref="A120:D120"/>
    <mergeCell ref="A99:F99"/>
    <mergeCell ref="A100:F100"/>
    <mergeCell ref="A101:F107"/>
    <mergeCell ref="A108:F108"/>
    <mergeCell ref="A119:F119"/>
    <mergeCell ref="A118:D118"/>
    <mergeCell ref="A109:F115"/>
    <mergeCell ref="A95:D95"/>
    <mergeCell ref="A86:F86"/>
    <mergeCell ref="A87:F87"/>
    <mergeCell ref="A90:D90"/>
    <mergeCell ref="A94:D94"/>
    <mergeCell ref="A93:D93"/>
    <mergeCell ref="A92:D92"/>
    <mergeCell ref="A89:D89"/>
    <mergeCell ref="A53:D53"/>
    <mergeCell ref="B26:I26"/>
    <mergeCell ref="A98:D98"/>
    <mergeCell ref="A97:D97"/>
    <mergeCell ref="A96:D96"/>
    <mergeCell ref="A73:D73"/>
    <mergeCell ref="A77:D77"/>
    <mergeCell ref="A82:D82"/>
    <mergeCell ref="A76:D76"/>
    <mergeCell ref="A80:D80"/>
    <mergeCell ref="A81:D81"/>
    <mergeCell ref="A85:D85"/>
    <mergeCell ref="A61:D61"/>
    <mergeCell ref="A69:F69"/>
    <mergeCell ref="A64:D64"/>
    <mergeCell ref="A65:D65"/>
    <mergeCell ref="A63:D63"/>
    <mergeCell ref="A78:F78"/>
    <mergeCell ref="A84:D84"/>
    <mergeCell ref="A79:D79"/>
    <mergeCell ref="A16:L16"/>
    <mergeCell ref="A42:K42"/>
    <mergeCell ref="A41:F41"/>
    <mergeCell ref="A46:F46"/>
    <mergeCell ref="G37:G41"/>
    <mergeCell ref="L20:L22"/>
    <mergeCell ref="A51:D51"/>
    <mergeCell ref="A11:L11"/>
    <mergeCell ref="A32:A33"/>
    <mergeCell ref="A37:F37"/>
    <mergeCell ref="E32:E33"/>
    <mergeCell ref="A15:L15"/>
    <mergeCell ref="K20:K22"/>
    <mergeCell ref="A14:L14"/>
    <mergeCell ref="A17:L17"/>
    <mergeCell ref="A31:G31"/>
    <mergeCell ref="J21:J22"/>
    <mergeCell ref="A57:D57"/>
    <mergeCell ref="F32:F33"/>
    <mergeCell ref="H31:L41"/>
    <mergeCell ref="A36:G36"/>
    <mergeCell ref="B32:D32"/>
    <mergeCell ref="A52:D52"/>
    <mergeCell ref="A47:F48"/>
    <mergeCell ref="A49:D49"/>
    <mergeCell ref="A50:D50"/>
    <mergeCell ref="A18:L18"/>
    <mergeCell ref="H21:H22"/>
    <mergeCell ref="A25:L25"/>
    <mergeCell ref="A19:L19"/>
    <mergeCell ref="A26:A27"/>
    <mergeCell ref="A30:L30"/>
    <mergeCell ref="J26:L29"/>
    <mergeCell ref="E20:J20"/>
    <mergeCell ref="E21:G21"/>
    <mergeCell ref="A20:D21"/>
  </mergeCells>
  <phoneticPr fontId="16" type="noConversion"/>
  <pageMargins left="0.70866141732283472" right="0.70866141732283472" top="0.74803149606299213" bottom="0.74803149606299213" header="0.31496062992125984" footer="0.31496062992125984"/>
  <pageSetup paperSize="9" scale="84" orientation="landscape" r:id="rId1"/>
  <rowBreaks count="4" manualBreakCount="4">
    <brk id="30" max="16383" man="1"/>
    <brk id="46" max="16383" man="1"/>
    <brk id="68" max="16383" man="1"/>
    <brk id="98" max="16383" man="1"/>
  </rowBreaks>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Muziejai</vt:lpstr>
      <vt:lpstr>Muziejai!_ftn1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Arunas B</dc:creator>
  <cp:lastModifiedBy>VMMD2</cp:lastModifiedBy>
  <cp:lastPrinted>2019-02-08T12:04:16Z</cp:lastPrinted>
  <dcterms:created xsi:type="dcterms:W3CDTF">2017-05-09T07:10:11Z</dcterms:created>
  <dcterms:modified xsi:type="dcterms:W3CDTF">2019-02-08T12:11:31Z</dcterms:modified>
</cp:coreProperties>
</file>