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BIRUTE\Documents\DIREKCIJA\ATASKAITOS\2019\savivaldybei\"/>
    </mc:Choice>
  </mc:AlternateContent>
  <xr:revisionPtr revIDLastSave="0" documentId="8_{5D99AEC6-7233-44D0-820F-41346C46806B}" xr6:coauthVersionLast="45" xr6:coauthVersionMax="45" xr10:uidLastSave="{00000000-0000-0000-0000-000000000000}"/>
  <bookViews>
    <workbookView xWindow="-120" yWindow="-120" windowWidth="19440" windowHeight="15150" xr2:uid="{00000000-000D-0000-FFFF-FFFF00000000}"/>
  </bookViews>
  <sheets>
    <sheet name="Muziejai" sheetId="3" r:id="rId1"/>
  </sheets>
  <definedNames>
    <definedName name="_ftn1" localSheetId="0">Muziejai!$A$84</definedName>
    <definedName name="_ftnref1" localSheetId="0">Muziejai!#REF!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 i="3" l="1"/>
  <c r="G23" i="3"/>
  <c r="D23" i="3"/>
  <c r="J23" i="3" l="1"/>
  <c r="F44" i="3" s="1"/>
  <c r="C44" i="3"/>
  <c r="B44" i="3"/>
  <c r="K23" i="3"/>
  <c r="D44" i="3"/>
  <c r="L23" i="3" l="1"/>
  <c r="G44" i="3"/>
  <c r="H44" i="3"/>
  <c r="E44" i="3"/>
  <c r="F77" i="3"/>
  <c r="E77" i="3"/>
  <c r="K44" i="3" s="1"/>
  <c r="D40" i="3"/>
  <c r="D39" i="3"/>
  <c r="F39" i="3" l="1"/>
  <c r="I44" i="3" s="1"/>
  <c r="J44" i="3"/>
  <c r="F40" i="3"/>
  <c r="G24" i="3" l="1"/>
  <c r="D24" i="3"/>
  <c r="J24" i="3" l="1"/>
  <c r="K45" i="3"/>
  <c r="J45" i="3" l="1"/>
  <c r="H45" i="3"/>
  <c r="I45" i="3"/>
  <c r="K24" i="3"/>
  <c r="E45" i="3" s="1"/>
  <c r="L24" i="3"/>
  <c r="G45" i="3"/>
  <c r="D45" i="3"/>
  <c r="C45" i="3"/>
  <c r="B45" i="3"/>
  <c r="I29" i="3" l="1"/>
  <c r="F4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2" authorId="0" shapeId="0" xr:uid="{00000000-0006-0000-0100-000001000000}">
      <text>
        <r>
          <rPr>
            <b/>
            <sz val="9"/>
            <color indexed="81"/>
            <rFont val="Tahoma"/>
            <charset val="1"/>
          </rPr>
          <t>Daiva Meilutė:</t>
        </r>
        <r>
          <rPr>
            <sz val="9"/>
            <color indexed="81"/>
            <rFont val="Tahoma"/>
            <charset val="1"/>
          </rPr>
          <t xml:space="preserve">
Įskaičiuojami komunaliniai mokesčiai, ryšių išlaidos</t>
        </r>
      </text>
    </comment>
    <comment ref="A57" authorId="1" shapeId="0" xr:uid="{00000000-0006-0000-0100-000002000000}">
      <text>
        <r>
          <rPr>
            <b/>
            <sz val="9"/>
            <color indexed="81"/>
            <rFont val="Tahoma"/>
            <family val="2"/>
            <charset val="186"/>
          </rPr>
          <t>Priede pateikti plauojamų atnaujinti ekspozicijų sąrašą.</t>
        </r>
      </text>
    </comment>
    <comment ref="A58" authorId="1" shapeId="0" xr:uid="{00000000-0006-0000-0100-000003000000}">
      <text>
        <r>
          <rPr>
            <b/>
            <sz val="9"/>
            <color indexed="81"/>
            <rFont val="Tahoma"/>
            <family val="2"/>
            <charset val="186"/>
          </rPr>
          <t>Priede pateikti planuojamų surengtų parodų sąrašą.</t>
        </r>
      </text>
    </comment>
    <comment ref="A59" authorId="1" shapeId="0" xr:uid="{00000000-0006-0000-0100-000004000000}">
      <text>
        <r>
          <rPr>
            <b/>
            <sz val="9"/>
            <color indexed="81"/>
            <rFont val="Tahoma"/>
            <family val="2"/>
            <charset val="186"/>
          </rPr>
          <t>Priede pateikti planuojamų kilnojamųjų parodų sąrašą.</t>
        </r>
      </text>
    </comment>
    <comment ref="A60" authorId="1" shapeId="0" xr:uid="{00000000-0006-0000-0100-000005000000}">
      <text>
        <r>
          <rPr>
            <b/>
            <sz val="9"/>
            <color indexed="81"/>
            <rFont val="Tahoma"/>
            <family val="2"/>
            <charset val="186"/>
          </rPr>
          <t>Priede pateikti plauojamų parengti virtualių parodų sąrašą.</t>
        </r>
      </text>
    </comment>
    <comment ref="A63" authorId="1" shapeId="0" xr:uid="{00000000-0006-0000-0100-000006000000}">
      <text>
        <r>
          <rPr>
            <b/>
            <sz val="9"/>
            <color indexed="81"/>
            <rFont val="Tahoma"/>
            <family val="2"/>
            <charset val="186"/>
          </rPr>
          <t>Priede pateikti planuojamų renginių sąrašą.</t>
        </r>
      </text>
    </comment>
    <comment ref="A64" authorId="1" shapeId="0" xr:uid="{00000000-0006-0000-0100-000007000000}">
      <text>
        <r>
          <rPr>
            <b/>
            <sz val="9"/>
            <color indexed="81"/>
            <rFont val="Tahoma"/>
            <family val="2"/>
            <charset val="186"/>
          </rPr>
          <t>Priede pateikti planuojamų išleisti leidinių sąrašą.</t>
        </r>
      </text>
    </comment>
    <comment ref="A80" authorId="1" shapeId="0" xr:uid="{00000000-0006-0000-0100-000008000000}">
      <text>
        <r>
          <rPr>
            <b/>
            <sz val="9"/>
            <color indexed="81"/>
            <rFont val="Tahoma"/>
            <family val="2"/>
            <charset val="186"/>
          </rPr>
          <t>Priede pateikite edukacinių užsiėmimų temų sąrašą.</t>
        </r>
        <r>
          <rPr>
            <sz val="9"/>
            <color indexed="81"/>
            <rFont val="Tahoma"/>
            <family val="2"/>
            <charset val="186"/>
          </rPr>
          <t xml:space="preserve">
</t>
        </r>
      </text>
    </comment>
    <comment ref="A82" authorId="1" shapeId="0" xr:uid="{00000000-0006-0000-0100-000009000000}">
      <text>
        <r>
          <rPr>
            <b/>
            <sz val="9"/>
            <color indexed="81"/>
            <rFont val="Tahoma"/>
            <family val="2"/>
            <charset val="186"/>
          </rPr>
          <t>Priede patekite temų sąrašą.</t>
        </r>
      </text>
    </comment>
    <comment ref="A98" authorId="1" shapeId="0" xr:uid="{00000000-0006-0000-0100-00000A00000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<sst xmlns="http://schemas.openxmlformats.org/spreadsheetml/2006/main" count="140" uniqueCount="115">
  <si>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</si>
  <si>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</si>
  <si>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</si>
  <si>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</si>
  <si>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</si>
  <si>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</si>
  <si>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</si>
  <si>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</si>
  <si>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</si>
  <si>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</si>
  <si>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</si>
  <si>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</si>
  <si>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</si>
  <si>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</si>
  <si>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</si>
  <si>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</si>
  <si>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1. Įstaigos rinkiniuose saugomų eksponatų skaičius</t>
  </si>
  <si>
    <t>2. Per metus įgytų eksponatų skaičius</t>
  </si>
  <si>
    <t>3. Per metus suinventorintų eksponatų skaičius</t>
  </si>
  <si>
    <t>4. Per metus nurašytų eksponatų skaičius</t>
  </si>
  <si>
    <t>5. Per metus suskaitmenintų eksponatų skaičius</t>
  </si>
  <si>
    <t>6. Per metus restauruotų ir konservuotų eksponatų skaičius</t>
  </si>
  <si>
    <t>7. Per metus įvestų į LIMIS sistemą įstaigos rinkiniuose saugomų eksponatų skaičius</t>
  </si>
  <si>
    <t xml:space="preserve">9. Per metus įstaigos surengtų parodų skaičius </t>
  </si>
  <si>
    <t>Vieno apsilankymo kaina (EUR)</t>
  </si>
  <si>
    <t>3. Fondų lankytojų skaičius per metus</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</si>
  <si>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</si>
  <si>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</si>
  <si>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</si>
  <si>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</si>
  <si>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</si>
  <si>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4. Įstaigos organizuotų renginių lankytojų skaičius per metus</t>
  </si>
  <si>
    <t>1. Mokamai lankiusių ekspozicijas ir parodas lankytojų skaičius (su edukacinių užsiėmimų dalyviais)</t>
  </si>
  <si>
    <t>*Pajamos iš suteiktų paslaugų ar parduotų prekių (tūkst, EUR)</t>
  </si>
  <si>
    <t>8. Per metus naujai įrengtų/atnaujintų ekspozicijų skaičius</t>
  </si>
  <si>
    <t xml:space="preserve">9.1. Per metus įstaigos parengtų kilnojamųjų parodų skaičius </t>
  </si>
  <si>
    <t>9.2. Per metus įstaigos darbuotojų parengtų virtualių parodų skaičius</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</si>
  <si>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</si>
  <si>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</si>
  <si>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</si>
  <si>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</si>
  <si>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</si>
  <si>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</si>
  <si>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</si>
  <si>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</si>
  <si>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</si>
  <si>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</si>
  <si>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</si>
  <si>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</si>
  <si>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6. Edukacinių užsiėmimų dalyvių su specialiais poreikias skaičius.</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</si>
  <si>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</si>
  <si>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</si>
  <si>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</si>
  <si>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</si>
  <si>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</si>
  <si>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</si>
  <si>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</si>
  <si>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</si>
  <si>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</si>
  <si>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</si>
  <si>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</si>
  <si>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</si>
  <si>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</si>
  <si>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</si>
  <si>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</si>
  <si>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</si>
  <si>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12. Per metus įstaigos organizuotų renginių skaičius (be parodų)</t>
  </si>
  <si>
    <t xml:space="preserve">13. Per metus įstaigos išleistų leidinių skaičius </t>
  </si>
  <si>
    <t>14. Per metus įstaigos darbuotojų publikuotų straipsnių skaičius specialiojoje literatūroje</t>
  </si>
  <si>
    <t>15. Per metus įstaigos darbuotojų konferencijose skaitytų mokslinių pranešimų skaičius</t>
  </si>
  <si>
    <t>16. Per metus įstaigos išleistų metodinių leidinių ir priemonių skaičius</t>
  </si>
  <si>
    <t xml:space="preserve">17. Per metus įstaigos darbuotojų mokslo populiarinimo publikacijų skaičius </t>
  </si>
  <si>
    <t>5. Ekskursijų dalyvių skaičius per metus</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</si>
  <si>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</si>
  <si>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</si>
  <si>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</si>
  <si>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</si>
  <si>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</si>
  <si>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</si>
  <si>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</si>
  <si>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</si>
  <si>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</si>
  <si>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</si>
  <si>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</si>
  <si>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</si>
  <si>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</si>
  <si>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</si>
  <si>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</si>
  <si>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Pajamos iš leidimo filmuoti, fotografuoti ar kopijavimo paslaugų</t>
  </si>
  <si>
    <t>Išlaidos įstaigos išlaikymui (tūkst. EUR)</t>
  </si>
  <si>
    <t>11. Ekspozicijų ir parodų plotų pritaikytų lankyti žmonėms su specialiais poreikias dalis metų gale (proc.)</t>
  </si>
  <si>
    <t>6.2. Rezultato rodikliai (lankytojai)</t>
  </si>
  <si>
    <t>2. Nemokamai lankiusių ekspozicijas ir parodas lankytojų skaičius</t>
  </si>
  <si>
    <t>Pajamos iš suteiktų paslaugų ar parduotų prekių*</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</si>
  <si>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</si>
  <si>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</si>
  <si>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</si>
  <si>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</si>
  <si>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</si>
  <si>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</si>
  <si>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</si>
  <si>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t>1. Įgyvendinamų edukacinių</t>
    </r>
    <r>
      <rPr>
        <sz val="10"/>
        <color theme="1"/>
        <rFont val="Calibri"/>
        <family val="2"/>
        <charset val="186"/>
      </rPr>
      <t>*</t>
    </r>
    <r>
      <rPr>
        <sz val="10"/>
        <color theme="1"/>
        <rFont val="Calibri"/>
        <family val="2"/>
        <charset val="186"/>
        <scheme val="minor"/>
      </rPr>
      <t xml:space="preserve"> užsiėmimų temų skaičius</t>
    </r>
  </si>
  <si>
    <r>
      <rPr>
        <sz val="10"/>
        <color theme="1"/>
        <rFont val="Calibri"/>
        <family val="2"/>
        <charset val="186"/>
      </rPr>
      <t xml:space="preserve">* </t>
    </r>
    <r>
      <rPr>
        <sz val="10"/>
        <color theme="1"/>
        <rFont val="Calibri"/>
        <family val="2"/>
        <charset val="186"/>
        <scheme val="minor"/>
      </rPr>
      <t xml:space="preserve">Edukacinis užsiėmimas – tai vienkartinė laike nepertraukiama veikla, kuria siekiama švietimo ir mokymosi tikslų. Skaičiuojamas, jei trunka 1 akademinę valandą ir daugiau. </t>
    </r>
  </si>
  <si>
    <t>2018 m. sausio 11 d. įsakymu Nr. A15-85/18(2.1.4E-KS3)</t>
  </si>
  <si>
    <t>10. Per metus vestų ekskursijų skaičius</t>
  </si>
  <si>
    <t>BIUDŽETINĖS ĮSTAIGOS VILNIAUS MEMORIALINIŲ MUZIEJŲ DIREKCIJOS  2019 METŲ VEIKLOS ATASKAITA</t>
  </si>
  <si>
    <t>Direktorė Birutė Vagrienė</t>
  </si>
  <si>
    <t>Vyr. buhalterė Daiva Paukštienė</t>
  </si>
  <si>
    <t xml:space="preserve">1. Įstaigos veiklos 2019 metų prioritetai </t>
  </si>
  <si>
    <t>4. Tobulinti muziejų komunikaciją.</t>
  </si>
  <si>
    <t>3. Gerinti eksponatų saugojimo sąlygas. Eksponatų skaitmeninimas ir suvedimas į LIMIS;</t>
  </si>
  <si>
    <t>2. Lietuvos kultūros tarybos finansuoto B. Grincevičiūtės memorialinio buto-muziejaus projekto "Sujunk Europą dainomis" vykdymas;</t>
  </si>
  <si>
    <t>1. Venclovų namų-muziejaus rinkinį papildyti fotografo Vytauto Račkausko archyvu iš JAV;</t>
  </si>
  <si>
    <t>2019 m. veiklos prioritetų pasirinkimas pasiteisino: buvo įvykdytas LKT finansuotas projektas - V. Račkausko fotografijų rinkinio grąžinimas iš JAV į Venclovų namus-muziejų. Įvykdyta didžioji dalis LKT finansuoto B. Grincevičiūtės memorialinio buto-muziejaus projekto "Sujunk Europą dainomis" projekto veiklų (projektą LKT pratęsė į 2020 m.).. Kadangi didesnis dėmesys buvo skirtas renginiams, parodoms , edukacijai, pritrūko pajėgumų dirbti su eksponatais ir nebuvo įgyvendintas inventorinimo planas. Galima pasidžiaugti, kad muziejai vis aktyvesni socialiniuose tinkluose, kas didina jų veiklų žinomumą. Socialinių tinklų lankytojai ateina į muziejų renginius.  Atnaujintos muziejų ekspozicijos, parodų, renginių skaičiaus padidėjimas, muziejų aktyvumas socialiniuose tinkluose pagerino muziejų komunikaciją. Remiantis plano įvykdymo rezultatais, 2020 m. numatoma: siekiant dar pagerinti muziejų komunikaciją, parengti įstaigos strategiją 2020-2023 m.; sutelkti dėmesį į eksponatų inventorinimą; suvesti daugiau eksponatų į LIMIS duomenų bazę; atsakingiau planuoti rinkos tyrimus.</t>
  </si>
  <si>
    <t>Pagrindiniai produkto rodikliai įvykdyti ir šiek tiek viršyti: saugomų eksponatų skaičius, įsigytų eksponatų skaičius, suskaitmenintų eksponatų skaičius. Suinventorinta eksponatų 122 vnt. mažiau nei planuota, bet suskaitmeninta 340 vnt. daugiau nei planuota. Renginių ir parodų surengta ženkliai daugiau nei buvo planuota (renginių net 2 kartus daugiau). Ekskursijų kiekis viršytas.  Dėl  visą pirmą metų ketvirtį užsitęsusio Venclovų namų-muziejaus darbo kambario remonto ir dėl gruodį vykdyto B. Grincevičiūtės muziejaus parodų kambario remonto stebimas ne toks didelis lankytojų skaičiaus padidėjimas, kaip buvo tikėtasi. Tačiau bendras VMMD lankytojų skaičiaus planas įvykdytas ir šiek tiek viršytas. Buvo atnaujintos 5 ekspozicijos, nors suplanuotos buvo 2. Edukacijos rodiklis viršytas. Rinkodara: Krėvės muziejus neatliko suplanuoto rinkos tyrimo, bet kiti Direkcijos  rinkodaros rodikliai viršyti. Darbuotojai parašė ir publikavo 5 straipsnius (buvo planuota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</si>
</sst>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font>
    <font>
      <b/>
      <sz val="10"/>
      <color theme="1"/>
      <name val="Calibri"/>
      <family val="2"/>
      <charset val="186"/>
      <scheme val="minor"/>
    </font>
    <font>
      <sz val="9"/>
      <color indexed="81"/>
      <name val="Tahoma"/>
      <charset val="1"/>
    </font>
    <font>
      <b/>
      <sz val="9"/>
      <color indexed="81"/>
      <name val="Tahoma"/>
      <charset val="1"/>
    </font>
    <font>
      <sz val="10"/>
      <color indexed="8"/>
      <name val="Calibri"/>
      <family val="2"/>
    </font>
    <font>
      <sz val="10"/>
      <color indexed="8"/>
      <name val="Calibri"/>
      <family val="2"/>
      <charset val="186"/>
    </font>
    <font>
      <sz val="10"/>
      <name val="Calibri"/>
      <family val="2"/>
      <charset val="186"/>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7">
    <xf numFmtId="0" fontId="0" fillId="0" borderId="0" xfId="0"/>
    <xf numFmtId="0" fontId="0" fillId="0" borderId="0" xfId="0" applyAlignment="1">
      <alignment vertical="center"/>
    </xf>
    <xf numFmtId="0" fontId="0" fillId="0" borderId="0" xfId="0" applyBorder="1" applyAlignment="1">
      <alignment vertical="top"/>
    </xf>
    <xf numFmtId="0" fontId="3" fillId="0" borderId="0" xfId="0" applyFont="1" applyBorder="1"/>
    <xf numFmtId="0" fontId="3" fillId="0" borderId="0" xfId="0" applyFont="1"/>
    <xf numFmtId="0" fontId="2" fillId="3" borderId="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4"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0" xfId="0" applyFont="1"/>
    <xf numFmtId="0" fontId="11" fillId="3" borderId="11"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0" xfId="0" applyBorder="1" applyAlignment="1">
      <alignment horizontal="left" vertical="center"/>
    </xf>
    <xf numFmtId="0" fontId="2" fillId="0" borderId="1" xfId="0" applyFont="1" applyBorder="1" applyAlignment="1">
      <alignment horizontal="center" vertical="center"/>
    </xf>
    <xf numFmtId="0" fontId="0" fillId="0" borderId="0" xfId="0" applyAlignment="1">
      <alignment horizontal="left"/>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horizontal="center" vertical="center"/>
    </xf>
    <xf numFmtId="3" fontId="18" fillId="0" borderId="1" xfId="0" applyNumberFormat="1" applyFont="1" applyBorder="1" applyAlignment="1">
      <alignment horizontal="center" vertical="center" wrapText="1"/>
    </xf>
    <xf numFmtId="0" fontId="0" fillId="0" borderId="1" xfId="0" applyBorder="1" applyAlignment="1">
      <alignment horizontal="center"/>
    </xf>
    <xf numFmtId="0" fontId="2" fillId="0" borderId="1" xfId="0" applyFont="1" applyBorder="1" applyAlignment="1">
      <alignment horizontal="center" vertical="center"/>
    </xf>
    <xf numFmtId="0" fontId="9" fillId="5" borderId="1" xfId="0" applyFont="1" applyFill="1" applyBorder="1" applyAlignment="1">
      <alignment horizontal="center" vertical="center"/>
    </xf>
    <xf numFmtId="0" fontId="9" fillId="0" borderId="1" xfId="0" applyFont="1" applyBorder="1" applyAlignment="1">
      <alignment horizontal="center"/>
    </xf>
    <xf numFmtId="0" fontId="9" fillId="3" borderId="1" xfId="0" applyFont="1" applyFill="1" applyBorder="1" applyAlignment="1">
      <alignment horizontal="left"/>
    </xf>
    <xf numFmtId="0" fontId="1" fillId="2" borderId="1" xfId="0" applyFont="1" applyFill="1" applyBorder="1" applyAlignment="1">
      <alignment horizontal="left"/>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3" fillId="0" borderId="3" xfId="0" applyFont="1" applyBorder="1" applyAlignment="1">
      <alignment horizontal="center"/>
    </xf>
    <xf numFmtId="0" fontId="11" fillId="0" borderId="0" xfId="0" applyFont="1" applyAlignment="1">
      <alignment horizontal="center"/>
    </xf>
    <xf numFmtId="0" fontId="14"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Alignment="1">
      <alignment horizontal="center" vertical="center"/>
    </xf>
    <xf numFmtId="0" fontId="9" fillId="0" borderId="0" xfId="0" applyFont="1" applyAlignment="1">
      <alignment horizontal="center" vertical="center"/>
    </xf>
    <xf numFmtId="0" fontId="8" fillId="2" borderId="1" xfId="0" applyFont="1" applyFill="1" applyBorder="1" applyAlignment="1">
      <alignment horizontal="left"/>
    </xf>
    <xf numFmtId="0" fontId="4" fillId="0" borderId="6" xfId="0" applyFont="1" applyBorder="1" applyAlignment="1">
      <alignment horizontal="center"/>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2" fillId="3" borderId="1" xfId="0" applyFont="1" applyFill="1" applyBorder="1" applyAlignment="1">
      <alignment horizontal="left" vertical="top"/>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1" xfId="0" applyFont="1" applyFill="1" applyBorder="1" applyAlignment="1">
      <alignment horizontal="center" vertical="center"/>
    </xf>
    <xf numFmtId="0" fontId="9" fillId="3" borderId="2" xfId="0" applyFont="1" applyFill="1" applyBorder="1" applyAlignment="1">
      <alignment horizontal="left" vertical="top" wrapText="1" indent="2"/>
    </xf>
    <xf numFmtId="0" fontId="9" fillId="3" borderId="3" xfId="0" applyFont="1" applyFill="1" applyBorder="1" applyAlignment="1">
      <alignment horizontal="left" vertical="top" wrapText="1" indent="2"/>
    </xf>
    <xf numFmtId="0" fontId="9" fillId="3" borderId="4" xfId="0" applyFont="1" applyFill="1" applyBorder="1" applyAlignment="1">
      <alignment horizontal="left" vertical="top" wrapText="1" indent="2"/>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0" xfId="0" applyFont="1" applyBorder="1" applyAlignment="1">
      <alignment horizontal="center"/>
    </xf>
    <xf numFmtId="0" fontId="3" fillId="0" borderId="8" xfId="0" applyFont="1" applyBorder="1" applyAlignment="1">
      <alignment horizontal="center" vertical="center"/>
    </xf>
    <xf numFmtId="0" fontId="3" fillId="0" borderId="0" xfId="0" applyFont="1" applyAlignment="1">
      <alignment horizontal="center"/>
    </xf>
    <xf numFmtId="0" fontId="3" fillId="0" borderId="6" xfId="0" applyFont="1" applyBorder="1" applyAlignment="1">
      <alignment horizontal="center"/>
    </xf>
    <xf numFmtId="0" fontId="3" fillId="0" borderId="3" xfId="0" applyFont="1" applyBorder="1" applyAlignment="1">
      <alignment horizontal="center" wrapText="1"/>
    </xf>
    <xf numFmtId="0" fontId="0" fillId="0" borderId="11" xfId="0" applyBorder="1" applyAlignment="1">
      <alignment horizontal="center"/>
    </xf>
    <xf numFmtId="0" fontId="3" fillId="0" borderId="3" xfId="0" applyFont="1" applyBorder="1" applyAlignment="1">
      <alignment horizontal="center" vertical="top"/>
    </xf>
    <xf numFmtId="0" fontId="3" fillId="0" borderId="0" xfId="0" applyFont="1" applyBorder="1" applyAlignment="1">
      <alignment horizontal="center" vertical="top"/>
    </xf>
    <xf numFmtId="0" fontId="13" fillId="3" borderId="2" xfId="0" applyFont="1" applyFill="1" applyBorder="1" applyAlignment="1">
      <alignment horizontal="left" vertical="top" wrapText="1"/>
    </xf>
    <xf numFmtId="0" fontId="13" fillId="3" borderId="3" xfId="0" applyFont="1" applyFill="1" applyBorder="1" applyAlignment="1">
      <alignment horizontal="left" vertical="top" wrapText="1"/>
    </xf>
    <xf numFmtId="0" fontId="13" fillId="3" borderId="4" xfId="0" applyFont="1" applyFill="1" applyBorder="1" applyAlignment="1">
      <alignment horizontal="left" vertical="top" wrapText="1"/>
    </xf>
    <xf numFmtId="0" fontId="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9" fillId="5" borderId="0" xfId="0" applyFont="1" applyFill="1" applyBorder="1" applyAlignment="1">
      <alignment horizontal="center"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11" fillId="4" borderId="2" xfId="0" applyFont="1" applyFill="1" applyBorder="1" applyAlignment="1">
      <alignment horizontal="right" vertical="center" wrapText="1"/>
    </xf>
    <xf numFmtId="0" fontId="11" fillId="4" borderId="3" xfId="0" applyFont="1" applyFill="1" applyBorder="1" applyAlignment="1">
      <alignment horizontal="right" vertical="center" wrapText="1"/>
    </xf>
    <xf numFmtId="0" fontId="11" fillId="4" borderId="4" xfId="0" applyFont="1" applyFill="1" applyBorder="1" applyAlignment="1">
      <alignment horizontal="right"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0" fillId="0" borderId="0" xfId="0" applyAlignment="1">
      <alignment horizontal="left"/>
    </xf>
    <xf numFmtId="0" fontId="3" fillId="0" borderId="8"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0" fontId="12" fillId="0" borderId="0" xfId="0" applyFont="1" applyAlignment="1">
      <alignment horizontal="center"/>
    </xf>
    <xf numFmtId="0" fontId="0" fillId="0" borderId="3" xfId="0"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2" fillId="5" borderId="7"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5" borderId="13"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14" xfId="0" applyFont="1" applyFill="1" applyBorder="1" applyAlignment="1">
      <alignment horizontal="left"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10"/>
  <sheetViews>
    <sheetView tabSelected="1" topLeftCell="A16" workbookViewId="0">
      <selection activeCell="G46" sqref="G46:L110"/>
    </sheetView>
  </sheetViews>
  <sheetFormatPr defaultRowHeight="15" x14ac:dyDescent="0.25"/>
  <cols>
    <col min="1" max="1" width="12.5703125" customWidth="1"/>
    <col min="2" max="2" width="12.7109375" customWidth="1"/>
    <col min="3" max="3" width="11.42578125" customWidth="1"/>
    <col min="4" max="4" width="11.85546875" customWidth="1"/>
    <col min="5" max="5" width="15.42578125" customWidth="1"/>
    <col min="6" max="6" width="14.85546875" customWidth="1"/>
    <col min="7" max="7" width="11.140625" customWidth="1"/>
    <col min="8" max="8" width="14.85546875" customWidth="1"/>
    <col min="9" max="9" width="12.140625" customWidth="1"/>
    <col min="10" max="10" width="17" customWidth="1"/>
    <col min="11" max="11" width="10.7109375" customWidth="1"/>
  </cols>
  <sheetData>
    <row r="1" spans="1:12" x14ac:dyDescent="0.25">
      <c r="H1" s="120" t="s">
        <v>95</v>
      </c>
      <c r="I1" s="120"/>
      <c r="J1" s="120"/>
      <c r="K1" s="120"/>
      <c r="L1" s="120"/>
    </row>
    <row r="2" spans="1:12" x14ac:dyDescent="0.25">
      <c r="H2" s="120" t="s">
        <v>99</v>
      </c>
      <c r="I2" s="120"/>
      <c r="J2" s="120"/>
      <c r="K2" s="120"/>
      <c r="L2" s="120"/>
    </row>
    <row r="3" spans="1:12" x14ac:dyDescent="0.25">
      <c r="H3" s="120" t="s">
        <v>100</v>
      </c>
      <c r="I3" s="120"/>
      <c r="J3" s="120"/>
      <c r="K3" s="120"/>
      <c r="L3" s="120"/>
    </row>
    <row r="4" spans="1:12" x14ac:dyDescent="0.25">
      <c r="H4" s="120" t="s">
        <v>103</v>
      </c>
      <c r="I4" s="120"/>
      <c r="J4" s="120"/>
      <c r="K4" s="120"/>
      <c r="L4" s="120"/>
    </row>
    <row r="5" spans="1:12" x14ac:dyDescent="0.25">
      <c r="H5" s="25"/>
      <c r="I5" s="25"/>
      <c r="J5" s="25"/>
      <c r="K5" s="25"/>
      <c r="L5" s="25"/>
    </row>
    <row r="6" spans="1:12" x14ac:dyDescent="0.25">
      <c r="H6" s="25"/>
      <c r="I6" s="25"/>
      <c r="J6" s="25"/>
      <c r="K6" s="25"/>
      <c r="L6" s="25"/>
    </row>
    <row r="7" spans="1:12" x14ac:dyDescent="0.25">
      <c r="A7" s="58" t="s">
        <v>96</v>
      </c>
      <c r="B7" s="58"/>
      <c r="C7" s="58"/>
      <c r="D7" s="58"/>
      <c r="E7" s="58"/>
      <c r="F7" s="58"/>
      <c r="G7" s="58"/>
      <c r="H7" s="58"/>
      <c r="I7" s="58"/>
      <c r="J7" s="58"/>
      <c r="K7" s="58"/>
      <c r="L7" s="58"/>
    </row>
    <row r="8" spans="1:12" x14ac:dyDescent="0.25">
      <c r="A8" s="59" t="s">
        <v>97</v>
      </c>
      <c r="B8" s="59"/>
      <c r="C8" s="59"/>
      <c r="D8" s="59"/>
      <c r="E8" s="59"/>
      <c r="F8" s="59"/>
      <c r="G8" s="59"/>
      <c r="H8" s="59"/>
      <c r="I8" s="59"/>
      <c r="J8" s="59"/>
      <c r="K8" s="59"/>
      <c r="L8" s="59"/>
    </row>
    <row r="9" spans="1:12" ht="15" customHeight="1" x14ac:dyDescent="0.25">
      <c r="A9" s="60" t="s">
        <v>105</v>
      </c>
      <c r="B9" s="60"/>
      <c r="C9" s="60"/>
      <c r="D9" s="60"/>
      <c r="E9" s="60"/>
      <c r="F9" s="60"/>
      <c r="G9" s="60"/>
      <c r="H9" s="60"/>
      <c r="I9" s="60"/>
      <c r="J9" s="60"/>
      <c r="K9" s="60"/>
      <c r="L9" s="60"/>
    </row>
    <row r="10" spans="1:12" x14ac:dyDescent="0.25">
      <c r="A10" s="61">
        <v>43850</v>
      </c>
      <c r="B10" s="62"/>
      <c r="C10" s="62"/>
      <c r="D10" s="62"/>
      <c r="E10" s="62"/>
      <c r="F10" s="62"/>
      <c r="G10" s="62"/>
      <c r="H10" s="62"/>
      <c r="I10" s="62"/>
      <c r="J10" s="62"/>
      <c r="K10" s="62"/>
      <c r="L10" s="62"/>
    </row>
    <row r="11" spans="1:12" x14ac:dyDescent="0.25">
      <c r="A11" s="62" t="s">
        <v>98</v>
      </c>
      <c r="B11" s="62"/>
      <c r="C11" s="62"/>
      <c r="D11" s="62"/>
      <c r="E11" s="62"/>
      <c r="F11" s="62"/>
      <c r="G11" s="62"/>
      <c r="H11" s="62"/>
      <c r="I11" s="62"/>
      <c r="J11" s="62"/>
      <c r="K11" s="62"/>
      <c r="L11" s="62"/>
    </row>
    <row r="12" spans="1:12" ht="11.25" customHeight="1" x14ac:dyDescent="0.25">
      <c r="A12" s="64"/>
      <c r="B12" s="64"/>
      <c r="C12" s="64"/>
      <c r="D12" s="64"/>
      <c r="E12" s="64"/>
      <c r="F12" s="64"/>
      <c r="G12" s="64"/>
      <c r="H12" s="64"/>
      <c r="I12" s="64"/>
      <c r="J12" s="64"/>
      <c r="K12" s="64"/>
      <c r="L12" s="64"/>
    </row>
    <row r="13" spans="1:12" x14ac:dyDescent="0.25">
      <c r="A13" s="63" t="s">
        <v>108</v>
      </c>
      <c r="B13" s="63"/>
      <c r="C13" s="63"/>
      <c r="D13" s="63"/>
      <c r="E13" s="63"/>
      <c r="F13" s="63"/>
      <c r="G13" s="63"/>
      <c r="H13" s="63"/>
      <c r="I13" s="63"/>
      <c r="J13" s="63"/>
      <c r="K13" s="63"/>
      <c r="L13" s="63"/>
    </row>
    <row r="14" spans="1:12" x14ac:dyDescent="0.25">
      <c r="A14" s="35" t="s">
        <v>112</v>
      </c>
      <c r="B14" s="35"/>
      <c r="C14" s="35"/>
      <c r="D14" s="35"/>
      <c r="E14" s="35"/>
      <c r="F14" s="35"/>
      <c r="G14" s="35"/>
      <c r="H14" s="35"/>
      <c r="I14" s="35"/>
      <c r="J14" s="35"/>
      <c r="K14" s="35"/>
      <c r="L14" s="35"/>
    </row>
    <row r="15" spans="1:12" x14ac:dyDescent="0.25">
      <c r="A15" s="35" t="s">
        <v>111</v>
      </c>
      <c r="B15" s="35"/>
      <c r="C15" s="35"/>
      <c r="D15" s="35"/>
      <c r="E15" s="35"/>
      <c r="F15" s="35"/>
      <c r="G15" s="35"/>
      <c r="H15" s="35"/>
      <c r="I15" s="35"/>
      <c r="J15" s="35"/>
      <c r="K15" s="35"/>
      <c r="L15" s="35"/>
    </row>
    <row r="16" spans="1:12" x14ac:dyDescent="0.25">
      <c r="A16" s="35" t="s">
        <v>110</v>
      </c>
      <c r="B16" s="35"/>
      <c r="C16" s="35"/>
      <c r="D16" s="35"/>
      <c r="E16" s="35"/>
      <c r="F16" s="35"/>
      <c r="G16" s="35"/>
      <c r="H16" s="35"/>
      <c r="I16" s="35"/>
      <c r="J16" s="35"/>
      <c r="K16" s="35"/>
      <c r="L16" s="35"/>
    </row>
    <row r="17" spans="1:14" x14ac:dyDescent="0.25">
      <c r="A17" s="35" t="s">
        <v>109</v>
      </c>
      <c r="B17" s="35"/>
      <c r="C17" s="35"/>
      <c r="D17" s="35"/>
      <c r="E17" s="35"/>
      <c r="F17" s="35"/>
      <c r="G17" s="35"/>
      <c r="H17" s="35"/>
      <c r="I17" s="35"/>
      <c r="J17" s="35"/>
      <c r="K17" s="35"/>
      <c r="L17" s="35"/>
    </row>
    <row r="18" spans="1:14" ht="13.5" customHeight="1" x14ac:dyDescent="0.25">
      <c r="A18" s="57"/>
      <c r="B18" s="57"/>
      <c r="C18" s="57"/>
      <c r="D18" s="57"/>
      <c r="E18" s="57"/>
      <c r="F18" s="57"/>
      <c r="G18" s="57"/>
      <c r="H18" s="57"/>
      <c r="I18" s="57"/>
      <c r="J18" s="57"/>
      <c r="K18" s="57"/>
      <c r="L18" s="57"/>
    </row>
    <row r="19" spans="1:14" x14ac:dyDescent="0.25">
      <c r="A19" s="36" t="s">
        <v>51</v>
      </c>
      <c r="B19" s="36"/>
      <c r="C19" s="36"/>
      <c r="D19" s="36"/>
      <c r="E19" s="36"/>
      <c r="F19" s="36"/>
      <c r="G19" s="36"/>
      <c r="H19" s="36"/>
      <c r="I19" s="36"/>
      <c r="J19" s="36"/>
      <c r="K19" s="36"/>
      <c r="L19" s="36"/>
    </row>
    <row r="20" spans="1:14" x14ac:dyDescent="0.25">
      <c r="A20" s="37" t="s">
        <v>73</v>
      </c>
      <c r="B20" s="38"/>
      <c r="C20" s="38"/>
      <c r="D20" s="39"/>
      <c r="E20" s="43" t="s">
        <v>74</v>
      </c>
      <c r="F20" s="44"/>
      <c r="G20" s="44"/>
      <c r="H20" s="44"/>
      <c r="I20" s="44"/>
      <c r="J20" s="45"/>
      <c r="K20" s="46" t="s">
        <v>61</v>
      </c>
      <c r="L20" s="49" t="s">
        <v>2</v>
      </c>
    </row>
    <row r="21" spans="1:14" ht="15" customHeight="1" x14ac:dyDescent="0.25">
      <c r="A21" s="40"/>
      <c r="B21" s="41"/>
      <c r="C21" s="41"/>
      <c r="D21" s="42"/>
      <c r="E21" s="52" t="s">
        <v>3</v>
      </c>
      <c r="F21" s="53"/>
      <c r="G21" s="54"/>
      <c r="H21" s="46" t="s">
        <v>93</v>
      </c>
      <c r="I21" s="46" t="s">
        <v>4</v>
      </c>
      <c r="J21" s="55" t="s">
        <v>2</v>
      </c>
      <c r="K21" s="47"/>
      <c r="L21" s="50"/>
    </row>
    <row r="22" spans="1:14" ht="36.75" customHeight="1" x14ac:dyDescent="0.25">
      <c r="A22" s="9" t="s">
        <v>75</v>
      </c>
      <c r="B22" s="20" t="s">
        <v>0</v>
      </c>
      <c r="C22" s="20" t="s">
        <v>1</v>
      </c>
      <c r="D22" s="19" t="s">
        <v>2</v>
      </c>
      <c r="E22" s="13" t="s">
        <v>62</v>
      </c>
      <c r="F22" s="13" t="s">
        <v>63</v>
      </c>
      <c r="G22" s="17" t="s">
        <v>2</v>
      </c>
      <c r="H22" s="48"/>
      <c r="I22" s="48"/>
      <c r="J22" s="56"/>
      <c r="K22" s="48"/>
      <c r="L22" s="51"/>
      <c r="M22" s="3"/>
      <c r="N22" s="4"/>
    </row>
    <row r="23" spans="1:14" ht="14.25" customHeight="1" x14ac:dyDescent="0.25">
      <c r="A23" s="8" t="s">
        <v>58</v>
      </c>
      <c r="B23" s="30">
        <v>213.34899999999999</v>
      </c>
      <c r="C23" s="28">
        <v>0</v>
      </c>
      <c r="D23" s="11">
        <f>SUM(B23:C23)</f>
        <v>213.34899999999999</v>
      </c>
      <c r="E23" s="28">
        <v>2</v>
      </c>
      <c r="F23" s="28">
        <v>9.6999999999999993</v>
      </c>
      <c r="G23" s="11">
        <f>SUM(E23:F23)</f>
        <v>11.7</v>
      </c>
      <c r="H23" s="26">
        <v>1</v>
      </c>
      <c r="I23" s="28">
        <v>0</v>
      </c>
      <c r="J23" s="11">
        <f>SUM(G23:I23)</f>
        <v>12.7</v>
      </c>
      <c r="K23" s="11">
        <f>SUM(B23+J23)</f>
        <v>226.04899999999998</v>
      </c>
      <c r="L23" s="11">
        <f>D23+J23</f>
        <v>226.04899999999998</v>
      </c>
      <c r="M23" s="3"/>
      <c r="N23" s="4"/>
    </row>
    <row r="24" spans="1:14" x14ac:dyDescent="0.25">
      <c r="A24" s="8" t="s">
        <v>57</v>
      </c>
      <c r="B24" s="11">
        <v>249.7</v>
      </c>
      <c r="C24" s="11">
        <v>34.43</v>
      </c>
      <c r="D24" s="11">
        <f>SUM(B24:C24)</f>
        <v>284.13</v>
      </c>
      <c r="E24" s="11">
        <v>2</v>
      </c>
      <c r="F24" s="11">
        <v>9.34</v>
      </c>
      <c r="G24" s="11">
        <f>SUM(E24:F24)</f>
        <v>11.34</v>
      </c>
      <c r="H24" s="11">
        <v>0.7</v>
      </c>
      <c r="I24" s="11">
        <v>0</v>
      </c>
      <c r="J24" s="11">
        <f>SUM(G24:I24)</f>
        <v>12.04</v>
      </c>
      <c r="K24" s="11">
        <f>SUM(B24+J24)</f>
        <v>261.74</v>
      </c>
      <c r="L24" s="11">
        <f>D24+J24</f>
        <v>296.17</v>
      </c>
      <c r="M24" s="3"/>
      <c r="N24" s="3"/>
    </row>
    <row r="25" spans="1:14" ht="12.75" customHeight="1" x14ac:dyDescent="0.25">
      <c r="A25" s="121"/>
      <c r="B25" s="121"/>
      <c r="C25" s="121"/>
      <c r="D25" s="121"/>
      <c r="E25" s="121"/>
      <c r="F25" s="121"/>
      <c r="G25" s="121"/>
      <c r="H25" s="121"/>
      <c r="I25" s="121"/>
      <c r="J25" s="121"/>
      <c r="K25" s="121"/>
      <c r="L25" s="121"/>
    </row>
    <row r="26" spans="1:14" x14ac:dyDescent="0.25">
      <c r="A26" s="72" t="s">
        <v>75</v>
      </c>
      <c r="B26" s="65" t="s">
        <v>33</v>
      </c>
      <c r="C26" s="66"/>
      <c r="D26" s="66"/>
      <c r="E26" s="66"/>
      <c r="F26" s="66"/>
      <c r="G26" s="66"/>
      <c r="H26" s="66"/>
      <c r="I26" s="67"/>
      <c r="J26" s="122"/>
      <c r="K26" s="86"/>
      <c r="L26" s="86"/>
    </row>
    <row r="27" spans="1:14" ht="66" customHeight="1" x14ac:dyDescent="0.25">
      <c r="A27" s="72"/>
      <c r="B27" s="6" t="s">
        <v>27</v>
      </c>
      <c r="C27" s="6" t="s">
        <v>28</v>
      </c>
      <c r="D27" s="6" t="s">
        <v>29</v>
      </c>
      <c r="E27" s="6" t="s">
        <v>30</v>
      </c>
      <c r="F27" s="6" t="s">
        <v>86</v>
      </c>
      <c r="G27" s="6" t="s">
        <v>87</v>
      </c>
      <c r="H27" s="6" t="s">
        <v>88</v>
      </c>
      <c r="I27" s="12" t="s">
        <v>2</v>
      </c>
      <c r="J27" s="122"/>
      <c r="K27" s="86"/>
      <c r="L27" s="86"/>
    </row>
    <row r="28" spans="1:14" ht="13.5" customHeight="1" x14ac:dyDescent="0.25">
      <c r="A28" s="8" t="s">
        <v>56</v>
      </c>
      <c r="B28" s="28">
        <v>0</v>
      </c>
      <c r="C28" s="28">
        <v>0</v>
      </c>
      <c r="D28" s="28">
        <v>0</v>
      </c>
      <c r="E28" s="28">
        <v>0</v>
      </c>
      <c r="F28" s="28">
        <v>0</v>
      </c>
      <c r="G28" s="28">
        <v>0</v>
      </c>
      <c r="H28" s="28">
        <v>1</v>
      </c>
      <c r="I28" s="7">
        <f>SUM(B28:H28)</f>
        <v>1</v>
      </c>
      <c r="J28" s="122"/>
      <c r="K28" s="86"/>
      <c r="L28" s="86"/>
    </row>
    <row r="29" spans="1:14" ht="15" customHeight="1" x14ac:dyDescent="0.25">
      <c r="A29" s="8" t="s">
        <v>57</v>
      </c>
      <c r="B29" s="7">
        <v>0</v>
      </c>
      <c r="C29" s="7">
        <v>0</v>
      </c>
      <c r="D29" s="7">
        <v>0</v>
      </c>
      <c r="E29" s="7">
        <v>0</v>
      </c>
      <c r="F29" s="7">
        <v>0</v>
      </c>
      <c r="G29" s="7">
        <v>0</v>
      </c>
      <c r="H29" s="7">
        <v>0.7</v>
      </c>
      <c r="I29" s="7">
        <f>SUM(B29:H29)</f>
        <v>0.7</v>
      </c>
      <c r="J29" s="122"/>
      <c r="K29" s="86"/>
      <c r="L29" s="86"/>
    </row>
    <row r="30" spans="1:14" s="1" customFormat="1" ht="12.75" customHeight="1" x14ac:dyDescent="0.2">
      <c r="A30" s="86"/>
      <c r="B30" s="86"/>
      <c r="C30" s="86"/>
      <c r="D30" s="86"/>
      <c r="E30" s="86"/>
      <c r="F30" s="86"/>
      <c r="G30" s="86"/>
      <c r="H30" s="86"/>
      <c r="I30" s="86"/>
      <c r="J30" s="86"/>
      <c r="K30" s="86"/>
      <c r="L30" s="86"/>
    </row>
    <row r="31" spans="1:14" s="1" customFormat="1" x14ac:dyDescent="0.25">
      <c r="A31" s="36" t="s">
        <v>52</v>
      </c>
      <c r="B31" s="36"/>
      <c r="C31" s="36"/>
      <c r="D31" s="36"/>
      <c r="E31" s="36"/>
      <c r="F31" s="36"/>
      <c r="G31" s="36"/>
      <c r="H31" s="86"/>
      <c r="I31" s="86"/>
      <c r="J31" s="86"/>
      <c r="K31" s="86"/>
      <c r="L31" s="86"/>
    </row>
    <row r="32" spans="1:14" s="1" customFormat="1" ht="15" customHeight="1" x14ac:dyDescent="0.25">
      <c r="A32" s="84" t="s">
        <v>75</v>
      </c>
      <c r="B32" s="81" t="s">
        <v>76</v>
      </c>
      <c r="C32" s="82"/>
      <c r="D32" s="83"/>
      <c r="E32" s="79" t="s">
        <v>89</v>
      </c>
      <c r="F32" s="79" t="s">
        <v>77</v>
      </c>
      <c r="G32" s="49" t="s">
        <v>2</v>
      </c>
      <c r="H32" s="86"/>
      <c r="I32" s="86"/>
      <c r="J32" s="86"/>
      <c r="K32" s="86"/>
      <c r="L32" s="86"/>
    </row>
    <row r="33" spans="1:14" ht="53.25" customHeight="1" x14ac:dyDescent="0.25">
      <c r="A33" s="85"/>
      <c r="B33" s="5" t="s">
        <v>5</v>
      </c>
      <c r="C33" s="5" t="s">
        <v>6</v>
      </c>
      <c r="D33" s="5" t="s">
        <v>64</v>
      </c>
      <c r="E33" s="80"/>
      <c r="F33" s="80"/>
      <c r="G33" s="51"/>
      <c r="H33" s="86"/>
      <c r="I33" s="86"/>
      <c r="J33" s="86"/>
      <c r="K33" s="86"/>
      <c r="L33" s="86"/>
    </row>
    <row r="34" spans="1:14" ht="14.25" customHeight="1" x14ac:dyDescent="0.25">
      <c r="A34" s="8" t="s">
        <v>56</v>
      </c>
      <c r="B34" s="7">
        <v>179.149</v>
      </c>
      <c r="C34" s="7">
        <v>0.4</v>
      </c>
      <c r="D34" s="24">
        <v>179.54900000000001</v>
      </c>
      <c r="E34" s="7">
        <v>6.9</v>
      </c>
      <c r="F34" s="7">
        <v>26.9</v>
      </c>
      <c r="G34" s="24">
        <v>213.34900000000002</v>
      </c>
      <c r="H34" s="86"/>
      <c r="I34" s="86"/>
      <c r="J34" s="86"/>
      <c r="K34" s="86"/>
      <c r="L34" s="86"/>
    </row>
    <row r="35" spans="1:14" ht="13.5" customHeight="1" x14ac:dyDescent="0.25">
      <c r="A35" s="8" t="s">
        <v>57</v>
      </c>
      <c r="B35" s="32">
        <v>201.7</v>
      </c>
      <c r="C35" s="32">
        <v>0.4</v>
      </c>
      <c r="D35" s="32">
        <v>202.1</v>
      </c>
      <c r="E35" s="32">
        <v>10.8</v>
      </c>
      <c r="F35" s="32">
        <v>36.799999999999997</v>
      </c>
      <c r="G35" s="32">
        <v>249.7</v>
      </c>
      <c r="H35" s="86"/>
      <c r="I35" s="86"/>
      <c r="J35" s="86"/>
      <c r="K35" s="86"/>
      <c r="L35" s="86"/>
    </row>
    <row r="36" spans="1:14" ht="12" customHeight="1" x14ac:dyDescent="0.25">
      <c r="A36" s="87"/>
      <c r="B36" s="87"/>
      <c r="C36" s="87"/>
      <c r="D36" s="87"/>
      <c r="E36" s="87"/>
      <c r="F36" s="87"/>
      <c r="G36" s="87"/>
      <c r="H36" s="86"/>
      <c r="I36" s="86"/>
      <c r="J36" s="86"/>
      <c r="K36" s="86"/>
      <c r="L36" s="86"/>
    </row>
    <row r="37" spans="1:14" ht="15.75" customHeight="1" x14ac:dyDescent="0.25">
      <c r="A37" s="76" t="s">
        <v>53</v>
      </c>
      <c r="B37" s="77"/>
      <c r="C37" s="77"/>
      <c r="D37" s="77"/>
      <c r="E37" s="77"/>
      <c r="F37" s="78"/>
      <c r="G37" s="88"/>
      <c r="H37" s="86"/>
      <c r="I37" s="86"/>
      <c r="J37" s="86"/>
      <c r="K37" s="86"/>
      <c r="L37" s="86"/>
    </row>
    <row r="38" spans="1:14" ht="51" customHeight="1" x14ac:dyDescent="0.25">
      <c r="A38" s="16" t="s">
        <v>75</v>
      </c>
      <c r="B38" s="15" t="s">
        <v>8</v>
      </c>
      <c r="C38" s="5" t="s">
        <v>80</v>
      </c>
      <c r="D38" s="5" t="s">
        <v>78</v>
      </c>
      <c r="E38" s="5" t="s">
        <v>79</v>
      </c>
      <c r="F38" s="16" t="s">
        <v>2</v>
      </c>
      <c r="G38" s="88"/>
      <c r="H38" s="86"/>
      <c r="I38" s="86"/>
      <c r="J38" s="86"/>
      <c r="K38" s="86"/>
      <c r="L38" s="86"/>
    </row>
    <row r="39" spans="1:14" ht="15" customHeight="1" x14ac:dyDescent="0.25">
      <c r="A39" s="8" t="s">
        <v>11</v>
      </c>
      <c r="B39" s="28">
        <v>2</v>
      </c>
      <c r="C39" s="28">
        <v>9</v>
      </c>
      <c r="D39" s="24">
        <f>SUM(B39:C39)</f>
        <v>11</v>
      </c>
      <c r="E39" s="24">
        <v>3.25</v>
      </c>
      <c r="F39" s="24">
        <f>D39+E39</f>
        <v>14.25</v>
      </c>
      <c r="G39" s="88"/>
      <c r="H39" s="86"/>
      <c r="I39" s="86"/>
      <c r="J39" s="86"/>
      <c r="K39" s="86"/>
      <c r="L39" s="86"/>
    </row>
    <row r="40" spans="1:14" ht="26.25" customHeight="1" x14ac:dyDescent="0.25">
      <c r="A40" s="8" t="s">
        <v>7</v>
      </c>
      <c r="B40" s="28">
        <v>2</v>
      </c>
      <c r="C40" s="28">
        <v>11</v>
      </c>
      <c r="D40" s="24">
        <f>SUM(B40:C40)</f>
        <v>13</v>
      </c>
      <c r="E40" s="24">
        <v>3</v>
      </c>
      <c r="F40" s="24">
        <f>D40+E40</f>
        <v>16</v>
      </c>
      <c r="G40" s="88"/>
      <c r="H40" s="86"/>
      <c r="I40" s="86"/>
      <c r="J40" s="86"/>
      <c r="K40" s="86"/>
      <c r="L40" s="86"/>
      <c r="N40" s="2"/>
    </row>
    <row r="41" spans="1:14" ht="12.75" customHeight="1" x14ac:dyDescent="0.25">
      <c r="A41" s="90"/>
      <c r="B41" s="90"/>
      <c r="C41" s="90"/>
      <c r="D41" s="90"/>
      <c r="E41" s="90"/>
      <c r="F41" s="90"/>
      <c r="G41" s="89"/>
      <c r="H41" s="86"/>
      <c r="I41" s="86"/>
      <c r="J41" s="86"/>
      <c r="K41" s="86"/>
      <c r="L41" s="86"/>
      <c r="N41" s="2"/>
    </row>
    <row r="42" spans="1:14" x14ac:dyDescent="0.25">
      <c r="A42" s="36" t="s">
        <v>54</v>
      </c>
      <c r="B42" s="36"/>
      <c r="C42" s="36"/>
      <c r="D42" s="36"/>
      <c r="E42" s="36"/>
      <c r="F42" s="36"/>
      <c r="G42" s="36"/>
      <c r="H42" s="36"/>
      <c r="I42" s="36"/>
      <c r="J42" s="36"/>
      <c r="K42" s="36"/>
      <c r="L42" s="91"/>
      <c r="N42" s="2"/>
    </row>
    <row r="43" spans="1:14" ht="90" customHeight="1" x14ac:dyDescent="0.25">
      <c r="A43" s="10" t="s">
        <v>75</v>
      </c>
      <c r="B43" s="14" t="s">
        <v>9</v>
      </c>
      <c r="C43" s="14" t="s">
        <v>10</v>
      </c>
      <c r="D43" s="14" t="s">
        <v>15</v>
      </c>
      <c r="E43" s="14" t="s">
        <v>81</v>
      </c>
      <c r="F43" s="14" t="s">
        <v>12</v>
      </c>
      <c r="G43" s="14" t="s">
        <v>13</v>
      </c>
      <c r="H43" s="14" t="s">
        <v>14</v>
      </c>
      <c r="I43" s="14" t="s">
        <v>65</v>
      </c>
      <c r="J43" s="14" t="s">
        <v>94</v>
      </c>
      <c r="K43" s="21" t="s">
        <v>24</v>
      </c>
      <c r="L43" s="91"/>
    </row>
    <row r="44" spans="1:14" x14ac:dyDescent="0.25">
      <c r="A44" s="8" t="s">
        <v>56</v>
      </c>
      <c r="B44" s="11">
        <f>B34/G34*100</f>
        <v>83.969927208470622</v>
      </c>
      <c r="C44" s="11">
        <f>E34/G34*100</f>
        <v>3.2341374930278555</v>
      </c>
      <c r="D44" s="11">
        <f>F34/G34*100</f>
        <v>12.608449067021638</v>
      </c>
      <c r="E44" s="11">
        <f>J23/K23*100</f>
        <v>5.618250910200886</v>
      </c>
      <c r="F44" s="11">
        <f>I28/J23*100</f>
        <v>7.8740157480314963</v>
      </c>
      <c r="G44" s="11">
        <f>G23/J23*100</f>
        <v>92.125984251968504</v>
      </c>
      <c r="H44" s="11">
        <f>I23/J23*100</f>
        <v>0</v>
      </c>
      <c r="I44" s="11">
        <f>J23/F39*1000</f>
        <v>891.22807017543857</v>
      </c>
      <c r="J44" s="11">
        <f>J23/D39*1000</f>
        <v>1154.5454545454545</v>
      </c>
      <c r="K44" s="34">
        <f>G34/E77*1000</f>
        <v>17.476163171690697</v>
      </c>
      <c r="L44" s="91"/>
    </row>
    <row r="45" spans="1:14" x14ac:dyDescent="0.25">
      <c r="A45" s="8" t="s">
        <v>57</v>
      </c>
      <c r="B45" s="11">
        <f>B35/G35*100</f>
        <v>80.776932318782542</v>
      </c>
      <c r="C45" s="11">
        <f>E35/G35*100</f>
        <v>4.3251902282739296</v>
      </c>
      <c r="D45" s="11">
        <f>F35/G35*100</f>
        <v>14.73768522226672</v>
      </c>
      <c r="E45" s="11">
        <f>J24/K24*100</f>
        <v>4.5999847176587449</v>
      </c>
      <c r="F45" s="11">
        <f>I29/J24*100</f>
        <v>5.8139534883720927</v>
      </c>
      <c r="G45" s="11">
        <f>G24/J24*100</f>
        <v>94.186046511627907</v>
      </c>
      <c r="H45" s="11">
        <f>I24/J24*100</f>
        <v>0</v>
      </c>
      <c r="I45" s="11">
        <f>J24/F39*1000</f>
        <v>844.9122807017543</v>
      </c>
      <c r="J45" s="11">
        <f>J24/D39*1000</f>
        <v>1094.5454545454545</v>
      </c>
      <c r="K45" s="34">
        <f>G35/F77*1000</f>
        <v>19.953651909860952</v>
      </c>
      <c r="L45" s="91"/>
    </row>
    <row r="46" spans="1:14" ht="11.25" customHeight="1" x14ac:dyDescent="0.25">
      <c r="A46" s="92"/>
      <c r="B46" s="92"/>
      <c r="C46" s="92"/>
      <c r="D46" s="92"/>
      <c r="E46" s="92"/>
      <c r="F46" s="92"/>
      <c r="G46" s="93"/>
      <c r="H46" s="93"/>
      <c r="I46" s="93"/>
      <c r="J46" s="93"/>
      <c r="K46" s="93"/>
      <c r="L46" s="93"/>
    </row>
    <row r="47" spans="1:14" ht="11.25" customHeight="1" x14ac:dyDescent="0.25">
      <c r="A47" s="99" t="s">
        <v>55</v>
      </c>
      <c r="B47" s="100"/>
      <c r="C47" s="100"/>
      <c r="D47" s="100"/>
      <c r="E47" s="100"/>
      <c r="F47" s="101"/>
      <c r="G47" s="93"/>
      <c r="H47" s="93"/>
      <c r="I47" s="93"/>
      <c r="J47" s="93"/>
      <c r="K47" s="93"/>
      <c r="L47" s="93"/>
    </row>
    <row r="48" spans="1:14" ht="9.75" customHeight="1" x14ac:dyDescent="0.25">
      <c r="A48" s="102"/>
      <c r="B48" s="103"/>
      <c r="C48" s="103"/>
      <c r="D48" s="103"/>
      <c r="E48" s="103"/>
      <c r="F48" s="104"/>
      <c r="G48" s="93"/>
      <c r="H48" s="93"/>
      <c r="I48" s="93"/>
      <c r="J48" s="93"/>
      <c r="K48" s="93"/>
      <c r="L48" s="93"/>
    </row>
    <row r="49" spans="1:12" ht="18" customHeight="1" x14ac:dyDescent="0.25">
      <c r="A49" s="106" t="s">
        <v>82</v>
      </c>
      <c r="B49" s="107"/>
      <c r="C49" s="107"/>
      <c r="D49" s="108"/>
      <c r="E49" s="10" t="s">
        <v>56</v>
      </c>
      <c r="F49" s="10" t="s">
        <v>57</v>
      </c>
      <c r="G49" s="93"/>
      <c r="H49" s="93"/>
      <c r="I49" s="93"/>
      <c r="J49" s="93"/>
      <c r="K49" s="93"/>
      <c r="L49" s="93"/>
    </row>
    <row r="50" spans="1:12" ht="13.5" customHeight="1" x14ac:dyDescent="0.25">
      <c r="A50" s="69" t="s">
        <v>16</v>
      </c>
      <c r="B50" s="70"/>
      <c r="C50" s="70"/>
      <c r="D50" s="71"/>
      <c r="E50" s="26">
        <v>25707</v>
      </c>
      <c r="F50" s="31">
        <v>25996</v>
      </c>
      <c r="G50" s="93"/>
      <c r="H50" s="93"/>
      <c r="I50" s="93"/>
      <c r="J50" s="93"/>
      <c r="K50" s="93"/>
      <c r="L50" s="93"/>
    </row>
    <row r="51" spans="1:12" ht="15" customHeight="1" x14ac:dyDescent="0.25">
      <c r="A51" s="69" t="s">
        <v>17</v>
      </c>
      <c r="B51" s="70"/>
      <c r="C51" s="70"/>
      <c r="D51" s="71"/>
      <c r="E51" s="26">
        <v>160</v>
      </c>
      <c r="F51" s="22">
        <v>492</v>
      </c>
      <c r="G51" s="93"/>
      <c r="H51" s="93"/>
      <c r="I51" s="93"/>
      <c r="J51" s="93"/>
      <c r="K51" s="93"/>
      <c r="L51" s="93"/>
    </row>
    <row r="52" spans="1:12" ht="14.25" customHeight="1" x14ac:dyDescent="0.25">
      <c r="A52" s="69" t="s">
        <v>18</v>
      </c>
      <c r="B52" s="70"/>
      <c r="C52" s="70"/>
      <c r="D52" s="71"/>
      <c r="E52" s="26">
        <v>750</v>
      </c>
      <c r="F52" s="22">
        <v>628</v>
      </c>
      <c r="G52" s="93"/>
      <c r="H52" s="93"/>
      <c r="I52" s="93"/>
      <c r="J52" s="93"/>
      <c r="K52" s="93"/>
      <c r="L52" s="93"/>
    </row>
    <row r="53" spans="1:12" ht="14.25" customHeight="1" x14ac:dyDescent="0.25">
      <c r="A53" s="69" t="s">
        <v>19</v>
      </c>
      <c r="B53" s="70"/>
      <c r="C53" s="70"/>
      <c r="D53" s="71"/>
      <c r="E53" s="26">
        <v>0</v>
      </c>
      <c r="F53" s="22">
        <v>0</v>
      </c>
      <c r="G53" s="93"/>
      <c r="H53" s="93"/>
      <c r="I53" s="93"/>
      <c r="J53" s="93"/>
      <c r="K53" s="93"/>
      <c r="L53" s="93"/>
    </row>
    <row r="54" spans="1:12" ht="13.5" customHeight="1" x14ac:dyDescent="0.25">
      <c r="A54" s="69" t="s">
        <v>20</v>
      </c>
      <c r="B54" s="70"/>
      <c r="C54" s="70"/>
      <c r="D54" s="71"/>
      <c r="E54" s="26">
        <v>910</v>
      </c>
      <c r="F54" s="22">
        <v>1250</v>
      </c>
      <c r="G54" s="93"/>
      <c r="H54" s="93"/>
      <c r="I54" s="93"/>
      <c r="J54" s="93"/>
      <c r="K54" s="93"/>
      <c r="L54" s="93"/>
    </row>
    <row r="55" spans="1:12" ht="13.5" customHeight="1" x14ac:dyDescent="0.25">
      <c r="A55" s="69" t="s">
        <v>21</v>
      </c>
      <c r="B55" s="70"/>
      <c r="C55" s="70"/>
      <c r="D55" s="71"/>
      <c r="E55" s="26">
        <v>8</v>
      </c>
      <c r="F55" s="22">
        <v>4</v>
      </c>
      <c r="G55" s="93"/>
      <c r="H55" s="93"/>
      <c r="I55" s="93"/>
      <c r="J55" s="93"/>
      <c r="K55" s="93"/>
      <c r="L55" s="93"/>
    </row>
    <row r="56" spans="1:12" ht="27" customHeight="1" x14ac:dyDescent="0.25">
      <c r="A56" s="69" t="s">
        <v>22</v>
      </c>
      <c r="B56" s="70"/>
      <c r="C56" s="70"/>
      <c r="D56" s="71"/>
      <c r="E56" s="26">
        <v>1223</v>
      </c>
      <c r="F56" s="22">
        <v>1096</v>
      </c>
      <c r="G56" s="93"/>
      <c r="H56" s="93"/>
      <c r="I56" s="93"/>
      <c r="J56" s="93"/>
      <c r="K56" s="93"/>
      <c r="L56" s="93"/>
    </row>
    <row r="57" spans="1:12" ht="15.75" customHeight="1" x14ac:dyDescent="0.25">
      <c r="A57" s="69" t="s">
        <v>34</v>
      </c>
      <c r="B57" s="70"/>
      <c r="C57" s="70"/>
      <c r="D57" s="71"/>
      <c r="E57" s="26">
        <v>2</v>
      </c>
      <c r="F57" s="22">
        <v>5</v>
      </c>
      <c r="G57" s="93"/>
      <c r="H57" s="93"/>
      <c r="I57" s="93"/>
      <c r="J57" s="93"/>
      <c r="K57" s="93"/>
      <c r="L57" s="93"/>
    </row>
    <row r="58" spans="1:12" ht="13.5" customHeight="1" x14ac:dyDescent="0.25">
      <c r="A58" s="69" t="s">
        <v>23</v>
      </c>
      <c r="B58" s="70"/>
      <c r="C58" s="70"/>
      <c r="D58" s="71"/>
      <c r="E58" s="26">
        <v>17</v>
      </c>
      <c r="F58" s="22">
        <v>22</v>
      </c>
      <c r="G58" s="93"/>
      <c r="H58" s="93"/>
      <c r="I58" s="93"/>
      <c r="J58" s="93"/>
      <c r="K58" s="93"/>
      <c r="L58" s="93"/>
    </row>
    <row r="59" spans="1:12" ht="25.5" customHeight="1" x14ac:dyDescent="0.25">
      <c r="A59" s="73" t="s">
        <v>35</v>
      </c>
      <c r="B59" s="74"/>
      <c r="C59" s="74"/>
      <c r="D59" s="75"/>
      <c r="E59" s="26">
        <v>13</v>
      </c>
      <c r="F59" s="22">
        <v>18</v>
      </c>
      <c r="G59" s="93"/>
      <c r="H59" s="93"/>
      <c r="I59" s="93"/>
      <c r="J59" s="93"/>
      <c r="K59" s="93"/>
      <c r="L59" s="93"/>
    </row>
    <row r="60" spans="1:12" ht="26.25" customHeight="1" x14ac:dyDescent="0.25">
      <c r="A60" s="73" t="s">
        <v>36</v>
      </c>
      <c r="B60" s="74"/>
      <c r="C60" s="74"/>
      <c r="D60" s="75"/>
      <c r="E60" s="26">
        <v>5</v>
      </c>
      <c r="F60" s="22">
        <v>4</v>
      </c>
      <c r="G60" s="93"/>
      <c r="H60" s="93"/>
      <c r="I60" s="93"/>
      <c r="J60" s="93"/>
      <c r="K60" s="93"/>
      <c r="L60" s="93"/>
    </row>
    <row r="61" spans="1:12" ht="12.75" customHeight="1" x14ac:dyDescent="0.25">
      <c r="A61" s="69" t="s">
        <v>104</v>
      </c>
      <c r="B61" s="70"/>
      <c r="C61" s="70"/>
      <c r="D61" s="71"/>
      <c r="E61" s="26">
        <v>620</v>
      </c>
      <c r="F61" s="22">
        <v>736</v>
      </c>
      <c r="G61" s="93"/>
      <c r="H61" s="93"/>
      <c r="I61" s="93"/>
      <c r="J61" s="93"/>
      <c r="K61" s="93"/>
      <c r="L61" s="93"/>
    </row>
    <row r="62" spans="1:12" ht="27" customHeight="1" x14ac:dyDescent="0.25">
      <c r="A62" s="69" t="s">
        <v>90</v>
      </c>
      <c r="B62" s="70"/>
      <c r="C62" s="70"/>
      <c r="D62" s="71"/>
      <c r="E62" s="26">
        <v>0</v>
      </c>
      <c r="F62" s="33">
        <v>0</v>
      </c>
      <c r="G62" s="93"/>
      <c r="H62" s="93"/>
      <c r="I62" s="93"/>
      <c r="J62" s="93"/>
      <c r="K62" s="93"/>
      <c r="L62" s="93"/>
    </row>
    <row r="63" spans="1:12" ht="27" customHeight="1" x14ac:dyDescent="0.25">
      <c r="A63" s="69" t="s">
        <v>66</v>
      </c>
      <c r="B63" s="70"/>
      <c r="C63" s="70"/>
      <c r="D63" s="71"/>
      <c r="E63" s="26">
        <v>34</v>
      </c>
      <c r="F63" s="22">
        <v>68</v>
      </c>
      <c r="G63" s="93"/>
      <c r="H63" s="93"/>
      <c r="I63" s="93"/>
      <c r="J63" s="93"/>
      <c r="K63" s="93"/>
      <c r="L63" s="93"/>
    </row>
    <row r="64" spans="1:12" ht="14.25" customHeight="1" x14ac:dyDescent="0.25">
      <c r="A64" s="69" t="s">
        <v>67</v>
      </c>
      <c r="B64" s="70"/>
      <c r="C64" s="70"/>
      <c r="D64" s="71"/>
      <c r="E64" s="26">
        <v>3</v>
      </c>
      <c r="F64" s="22">
        <v>0</v>
      </c>
      <c r="G64" s="93"/>
      <c r="H64" s="93"/>
      <c r="I64" s="93"/>
      <c r="J64" s="93"/>
      <c r="K64" s="93"/>
      <c r="L64" s="93"/>
    </row>
    <row r="65" spans="1:12" ht="15" customHeight="1" x14ac:dyDescent="0.25">
      <c r="A65" s="69" t="s">
        <v>68</v>
      </c>
      <c r="B65" s="70"/>
      <c r="C65" s="70"/>
      <c r="D65" s="71"/>
      <c r="E65" s="26">
        <v>3</v>
      </c>
      <c r="F65" s="22">
        <v>5</v>
      </c>
      <c r="G65" s="93"/>
      <c r="H65" s="93"/>
      <c r="I65" s="93"/>
      <c r="J65" s="93"/>
      <c r="K65" s="93"/>
      <c r="L65" s="93"/>
    </row>
    <row r="66" spans="1:12" ht="26.25" customHeight="1" x14ac:dyDescent="0.25">
      <c r="A66" s="69" t="s">
        <v>69</v>
      </c>
      <c r="B66" s="70"/>
      <c r="C66" s="70"/>
      <c r="D66" s="71"/>
      <c r="E66" s="26">
        <v>0</v>
      </c>
      <c r="F66" s="22">
        <v>0</v>
      </c>
      <c r="G66" s="93"/>
      <c r="H66" s="93"/>
      <c r="I66" s="93"/>
      <c r="J66" s="93"/>
      <c r="K66" s="93"/>
      <c r="L66" s="93"/>
    </row>
    <row r="67" spans="1:12" ht="26.25" customHeight="1" x14ac:dyDescent="0.25">
      <c r="A67" s="94" t="s">
        <v>70</v>
      </c>
      <c r="B67" s="95"/>
      <c r="C67" s="95"/>
      <c r="D67" s="96"/>
      <c r="E67" s="27">
        <v>0</v>
      </c>
      <c r="F67" s="22">
        <v>3</v>
      </c>
      <c r="G67" s="93"/>
      <c r="H67" s="93"/>
      <c r="I67" s="93"/>
      <c r="J67" s="93"/>
      <c r="K67" s="93"/>
      <c r="L67" s="93"/>
    </row>
    <row r="68" spans="1:12" ht="33" customHeight="1" x14ac:dyDescent="0.25">
      <c r="A68" s="98" t="s">
        <v>71</v>
      </c>
      <c r="B68" s="98"/>
      <c r="C68" s="98"/>
      <c r="D68" s="98"/>
      <c r="E68" s="26">
        <v>1</v>
      </c>
      <c r="F68" s="22">
        <v>1</v>
      </c>
      <c r="G68" s="93"/>
      <c r="H68" s="93"/>
      <c r="I68" s="93"/>
      <c r="J68" s="93"/>
      <c r="K68" s="93"/>
      <c r="L68" s="93"/>
    </row>
    <row r="69" spans="1:12" ht="13.5" customHeight="1" x14ac:dyDescent="0.25">
      <c r="A69" s="105"/>
      <c r="B69" s="105"/>
      <c r="C69" s="105"/>
      <c r="D69" s="105"/>
      <c r="E69" s="105"/>
      <c r="F69" s="105"/>
      <c r="G69" s="93"/>
      <c r="H69" s="93"/>
      <c r="I69" s="93"/>
      <c r="J69" s="93"/>
      <c r="K69" s="93"/>
      <c r="L69" s="93"/>
    </row>
    <row r="70" spans="1:12" ht="8.25" customHeight="1" x14ac:dyDescent="0.25">
      <c r="A70" s="113" t="s">
        <v>91</v>
      </c>
      <c r="B70" s="113"/>
      <c r="C70" s="113"/>
      <c r="D70" s="113"/>
      <c r="E70" s="49" t="s">
        <v>56</v>
      </c>
      <c r="F70" s="49" t="s">
        <v>57</v>
      </c>
      <c r="G70" s="93"/>
      <c r="H70" s="93"/>
      <c r="I70" s="93"/>
      <c r="J70" s="93"/>
      <c r="K70" s="93"/>
      <c r="L70" s="93"/>
    </row>
    <row r="71" spans="1:12" ht="9" customHeight="1" x14ac:dyDescent="0.25">
      <c r="A71" s="113"/>
      <c r="B71" s="113"/>
      <c r="C71" s="113"/>
      <c r="D71" s="113"/>
      <c r="E71" s="51"/>
      <c r="F71" s="51"/>
      <c r="G71" s="93"/>
      <c r="H71" s="93"/>
      <c r="I71" s="93"/>
      <c r="J71" s="93"/>
      <c r="K71" s="93"/>
      <c r="L71" s="93"/>
    </row>
    <row r="72" spans="1:12" ht="27" customHeight="1" x14ac:dyDescent="0.25">
      <c r="A72" s="97" t="s">
        <v>32</v>
      </c>
      <c r="B72" s="97"/>
      <c r="C72" s="97"/>
      <c r="D72" s="97"/>
      <c r="E72" s="28">
        <v>0</v>
      </c>
      <c r="F72" s="7">
        <v>0</v>
      </c>
      <c r="G72" s="93"/>
      <c r="H72" s="93"/>
      <c r="I72" s="93"/>
      <c r="J72" s="93"/>
      <c r="K72" s="93"/>
      <c r="L72" s="93"/>
    </row>
    <row r="73" spans="1:12" ht="25.5" customHeight="1" x14ac:dyDescent="0.25">
      <c r="A73" s="97" t="s">
        <v>92</v>
      </c>
      <c r="B73" s="97"/>
      <c r="C73" s="97"/>
      <c r="D73" s="97"/>
      <c r="E73" s="28">
        <v>3880</v>
      </c>
      <c r="F73" s="7">
        <v>2361</v>
      </c>
      <c r="G73" s="93"/>
      <c r="H73" s="93"/>
      <c r="I73" s="93"/>
      <c r="J73" s="93"/>
      <c r="K73" s="93"/>
      <c r="L73" s="93"/>
    </row>
    <row r="74" spans="1:12" ht="12.75" customHeight="1" x14ac:dyDescent="0.25">
      <c r="A74" s="97" t="s">
        <v>25</v>
      </c>
      <c r="B74" s="97"/>
      <c r="C74" s="97"/>
      <c r="D74" s="97"/>
      <c r="E74" s="28">
        <v>28</v>
      </c>
      <c r="F74" s="7">
        <v>34</v>
      </c>
      <c r="G74" s="93"/>
      <c r="H74" s="93"/>
      <c r="I74" s="93"/>
      <c r="J74" s="93"/>
      <c r="K74" s="93"/>
      <c r="L74" s="93"/>
    </row>
    <row r="75" spans="1:12" ht="14.25" customHeight="1" x14ac:dyDescent="0.25">
      <c r="A75" s="97" t="s">
        <v>31</v>
      </c>
      <c r="B75" s="97"/>
      <c r="C75" s="97"/>
      <c r="D75" s="97"/>
      <c r="E75" s="28">
        <v>3000</v>
      </c>
      <c r="F75" s="7">
        <v>3016</v>
      </c>
      <c r="G75" s="93"/>
      <c r="H75" s="93"/>
      <c r="I75" s="93"/>
      <c r="J75" s="93"/>
      <c r="K75" s="93"/>
      <c r="L75" s="93"/>
    </row>
    <row r="76" spans="1:12" ht="14.25" customHeight="1" x14ac:dyDescent="0.25">
      <c r="A76" s="109" t="s">
        <v>72</v>
      </c>
      <c r="B76" s="110"/>
      <c r="C76" s="110"/>
      <c r="D76" s="111"/>
      <c r="E76" s="28">
        <v>5300</v>
      </c>
      <c r="F76" s="7">
        <v>7103</v>
      </c>
      <c r="G76" s="93"/>
      <c r="H76" s="93"/>
      <c r="I76" s="93"/>
      <c r="J76" s="93"/>
      <c r="K76" s="93"/>
      <c r="L76" s="93"/>
    </row>
    <row r="77" spans="1:12" ht="17.25" customHeight="1" x14ac:dyDescent="0.25">
      <c r="A77" s="114" t="s">
        <v>2</v>
      </c>
      <c r="B77" s="115"/>
      <c r="C77" s="115"/>
      <c r="D77" s="116"/>
      <c r="E77" s="32">
        <f>SUM(E72:E76)</f>
        <v>12208</v>
      </c>
      <c r="F77" s="32">
        <f>SUM(F72:F76)</f>
        <v>12514</v>
      </c>
      <c r="G77" s="93"/>
      <c r="H77" s="93"/>
      <c r="I77" s="93"/>
      <c r="J77" s="93"/>
      <c r="K77" s="93"/>
      <c r="L77" s="93"/>
    </row>
    <row r="78" spans="1:12" ht="11.25" customHeight="1" x14ac:dyDescent="0.25">
      <c r="A78" s="125"/>
      <c r="B78" s="125"/>
      <c r="C78" s="125"/>
      <c r="D78" s="125"/>
      <c r="E78" s="125"/>
      <c r="F78" s="125"/>
      <c r="G78" s="93"/>
      <c r="H78" s="93"/>
      <c r="I78" s="93"/>
      <c r="J78" s="93"/>
      <c r="K78" s="93"/>
      <c r="L78" s="93"/>
    </row>
    <row r="79" spans="1:12" ht="16.5" customHeight="1" x14ac:dyDescent="0.25">
      <c r="A79" s="113" t="s">
        <v>83</v>
      </c>
      <c r="B79" s="113"/>
      <c r="C79" s="113"/>
      <c r="D79" s="113"/>
      <c r="E79" s="16" t="s">
        <v>56</v>
      </c>
      <c r="F79" s="16" t="s">
        <v>57</v>
      </c>
      <c r="G79" s="93"/>
      <c r="H79" s="93"/>
      <c r="I79" s="93"/>
      <c r="J79" s="93"/>
      <c r="K79" s="93"/>
      <c r="L79" s="93"/>
    </row>
    <row r="80" spans="1:12" ht="15" customHeight="1" x14ac:dyDescent="0.25">
      <c r="A80" s="97" t="s">
        <v>101</v>
      </c>
      <c r="B80" s="97"/>
      <c r="C80" s="97"/>
      <c r="D80" s="97"/>
      <c r="E80" s="28">
        <v>27</v>
      </c>
      <c r="F80" s="7">
        <v>30</v>
      </c>
      <c r="G80" s="93"/>
      <c r="H80" s="93"/>
      <c r="I80" s="93"/>
      <c r="J80" s="93"/>
      <c r="K80" s="93"/>
      <c r="L80" s="93"/>
    </row>
    <row r="81" spans="1:12" ht="14.25" customHeight="1" x14ac:dyDescent="0.25">
      <c r="A81" s="112" t="s">
        <v>26</v>
      </c>
      <c r="B81" s="112"/>
      <c r="C81" s="112"/>
      <c r="D81" s="112"/>
      <c r="E81" s="28">
        <v>3</v>
      </c>
      <c r="F81" s="7">
        <v>5</v>
      </c>
      <c r="G81" s="93"/>
      <c r="H81" s="93"/>
      <c r="I81" s="93"/>
      <c r="J81" s="93"/>
      <c r="K81" s="93"/>
      <c r="L81" s="93"/>
    </row>
    <row r="82" spans="1:12" ht="26.25" customHeight="1" x14ac:dyDescent="0.25">
      <c r="A82" s="109" t="s">
        <v>50</v>
      </c>
      <c r="B82" s="110"/>
      <c r="C82" s="110"/>
      <c r="D82" s="111"/>
      <c r="E82" s="28">
        <v>5</v>
      </c>
      <c r="F82" s="7">
        <v>8</v>
      </c>
      <c r="G82" s="93"/>
      <c r="H82" s="93"/>
      <c r="I82" s="93"/>
      <c r="J82" s="93"/>
      <c r="K82" s="93"/>
      <c r="L82" s="93"/>
    </row>
    <row r="83" spans="1:12" x14ac:dyDescent="0.25">
      <c r="A83" s="68" t="s">
        <v>47</v>
      </c>
      <c r="B83" s="68"/>
      <c r="C83" s="68"/>
      <c r="D83" s="68"/>
      <c r="E83" s="28">
        <v>180</v>
      </c>
      <c r="F83" s="7">
        <v>239</v>
      </c>
      <c r="G83" s="93"/>
      <c r="H83" s="93"/>
      <c r="I83" s="93"/>
      <c r="J83" s="93"/>
      <c r="K83" s="93"/>
      <c r="L83" s="93"/>
    </row>
    <row r="84" spans="1:12" ht="15" customHeight="1" x14ac:dyDescent="0.25">
      <c r="A84" s="68" t="s">
        <v>48</v>
      </c>
      <c r="B84" s="68"/>
      <c r="C84" s="68"/>
      <c r="D84" s="68"/>
      <c r="E84" s="28">
        <v>2970</v>
      </c>
      <c r="F84" s="7">
        <v>4220</v>
      </c>
      <c r="G84" s="93"/>
      <c r="H84" s="93"/>
      <c r="I84" s="93"/>
      <c r="J84" s="93"/>
      <c r="K84" s="93"/>
      <c r="L84" s="93"/>
    </row>
    <row r="85" spans="1:12" ht="15" customHeight="1" x14ac:dyDescent="0.25">
      <c r="A85" s="97" t="s">
        <v>49</v>
      </c>
      <c r="B85" s="97"/>
      <c r="C85" s="97"/>
      <c r="D85" s="97"/>
      <c r="E85" s="28">
        <v>40</v>
      </c>
      <c r="F85" s="7">
        <v>86</v>
      </c>
      <c r="G85" s="93"/>
      <c r="H85" s="93"/>
      <c r="I85" s="93"/>
      <c r="J85" s="93"/>
      <c r="K85" s="93"/>
      <c r="L85" s="93"/>
    </row>
    <row r="86" spans="1:12" ht="27" customHeight="1" x14ac:dyDescent="0.25">
      <c r="A86" s="97" t="s">
        <v>102</v>
      </c>
      <c r="B86" s="97"/>
      <c r="C86" s="97"/>
      <c r="D86" s="97"/>
      <c r="E86" s="97"/>
      <c r="F86" s="97"/>
      <c r="G86" s="93"/>
      <c r="H86" s="93"/>
      <c r="I86" s="93"/>
      <c r="J86" s="93"/>
      <c r="K86" s="93"/>
      <c r="L86" s="93"/>
    </row>
    <row r="87" spans="1:12" ht="13.5" customHeight="1" x14ac:dyDescent="0.25">
      <c r="A87" s="125"/>
      <c r="B87" s="125"/>
      <c r="C87" s="125"/>
      <c r="D87" s="125"/>
      <c r="E87" s="125"/>
      <c r="F87" s="125"/>
      <c r="G87" s="93"/>
      <c r="H87" s="93"/>
      <c r="I87" s="93"/>
      <c r="J87" s="93"/>
      <c r="K87" s="93"/>
      <c r="L87" s="93"/>
    </row>
    <row r="88" spans="1:12" ht="12.75" customHeight="1" x14ac:dyDescent="0.25">
      <c r="A88" s="113" t="s">
        <v>84</v>
      </c>
      <c r="B88" s="113"/>
      <c r="C88" s="113"/>
      <c r="D88" s="113"/>
      <c r="E88" s="16" t="s">
        <v>56</v>
      </c>
      <c r="F88" s="16" t="s">
        <v>57</v>
      </c>
      <c r="G88" s="93"/>
      <c r="H88" s="93"/>
      <c r="I88" s="93"/>
      <c r="J88" s="93"/>
      <c r="K88" s="93"/>
      <c r="L88" s="93"/>
    </row>
    <row r="89" spans="1:12" ht="14.25" customHeight="1" x14ac:dyDescent="0.25">
      <c r="A89" s="117" t="s">
        <v>37</v>
      </c>
      <c r="B89" s="118"/>
      <c r="C89" s="118"/>
      <c r="D89" s="119"/>
      <c r="E89" s="29">
        <v>600</v>
      </c>
      <c r="F89" s="32">
        <v>700</v>
      </c>
      <c r="G89" s="93"/>
      <c r="H89" s="93"/>
      <c r="I89" s="93"/>
      <c r="J89" s="93"/>
      <c r="K89" s="93"/>
      <c r="L89" s="93"/>
    </row>
    <row r="90" spans="1:12" ht="12.75" customHeight="1" x14ac:dyDescent="0.25">
      <c r="A90" s="117" t="s">
        <v>46</v>
      </c>
      <c r="B90" s="118"/>
      <c r="C90" s="118"/>
      <c r="D90" s="119"/>
      <c r="E90" s="29">
        <v>800</v>
      </c>
      <c r="F90" s="32">
        <v>688</v>
      </c>
      <c r="G90" s="93"/>
      <c r="H90" s="93"/>
      <c r="I90" s="93"/>
      <c r="J90" s="93"/>
      <c r="K90" s="93"/>
      <c r="L90" s="93"/>
    </row>
    <row r="91" spans="1:12" ht="13.5" customHeight="1" x14ac:dyDescent="0.25">
      <c r="A91" s="117" t="s">
        <v>38</v>
      </c>
      <c r="B91" s="118"/>
      <c r="C91" s="118"/>
      <c r="D91" s="119"/>
      <c r="E91" s="29">
        <v>63</v>
      </c>
      <c r="F91" s="32">
        <v>168</v>
      </c>
      <c r="G91" s="93"/>
      <c r="H91" s="93"/>
      <c r="I91" s="93"/>
      <c r="J91" s="93"/>
      <c r="K91" s="93"/>
      <c r="L91" s="93"/>
    </row>
    <row r="92" spans="1:12" ht="13.5" customHeight="1" x14ac:dyDescent="0.25">
      <c r="A92" s="117" t="s">
        <v>45</v>
      </c>
      <c r="B92" s="118"/>
      <c r="C92" s="118"/>
      <c r="D92" s="119"/>
      <c r="E92" s="29">
        <v>72</v>
      </c>
      <c r="F92" s="32">
        <v>163</v>
      </c>
      <c r="G92" s="93"/>
      <c r="H92" s="93"/>
      <c r="I92" s="93"/>
      <c r="J92" s="93"/>
      <c r="K92" s="93"/>
      <c r="L92" s="93"/>
    </row>
    <row r="93" spans="1:12" ht="27" customHeight="1" x14ac:dyDescent="0.25">
      <c r="A93" s="97" t="s">
        <v>39</v>
      </c>
      <c r="B93" s="97"/>
      <c r="C93" s="97"/>
      <c r="D93" s="97"/>
      <c r="E93" s="29">
        <v>136</v>
      </c>
      <c r="F93" s="32">
        <v>198</v>
      </c>
      <c r="G93" s="93"/>
      <c r="H93" s="93"/>
      <c r="I93" s="93"/>
      <c r="J93" s="93"/>
      <c r="K93" s="93"/>
      <c r="L93" s="93"/>
    </row>
    <row r="94" spans="1:12" ht="15" customHeight="1" x14ac:dyDescent="0.25">
      <c r="A94" s="97" t="s">
        <v>40</v>
      </c>
      <c r="B94" s="97"/>
      <c r="C94" s="97"/>
      <c r="D94" s="97"/>
      <c r="E94" s="29">
        <v>7000</v>
      </c>
      <c r="F94" s="32">
        <v>8259</v>
      </c>
      <c r="G94" s="93"/>
      <c r="H94" s="93"/>
      <c r="I94" s="93"/>
      <c r="J94" s="93"/>
      <c r="K94" s="93"/>
      <c r="L94" s="93"/>
    </row>
    <row r="95" spans="1:12" ht="15" customHeight="1" x14ac:dyDescent="0.25">
      <c r="A95" s="97" t="s">
        <v>41</v>
      </c>
      <c r="B95" s="97"/>
      <c r="C95" s="97"/>
      <c r="D95" s="97"/>
      <c r="E95" s="29">
        <v>65600</v>
      </c>
      <c r="F95" s="32">
        <v>93696</v>
      </c>
      <c r="G95" s="93"/>
      <c r="H95" s="93"/>
      <c r="I95" s="93"/>
      <c r="J95" s="93"/>
      <c r="K95" s="93"/>
      <c r="L95" s="93"/>
    </row>
    <row r="96" spans="1:12" ht="15" customHeight="1" x14ac:dyDescent="0.25">
      <c r="A96" s="97" t="s">
        <v>42</v>
      </c>
      <c r="B96" s="97"/>
      <c r="C96" s="97"/>
      <c r="D96" s="97"/>
      <c r="E96" s="29">
        <v>8400</v>
      </c>
      <c r="F96" s="32">
        <v>8747</v>
      </c>
      <c r="G96" s="93"/>
      <c r="H96" s="93"/>
      <c r="I96" s="93"/>
      <c r="J96" s="93"/>
      <c r="K96" s="93"/>
      <c r="L96" s="93"/>
    </row>
    <row r="97" spans="1:12" x14ac:dyDescent="0.25">
      <c r="A97" s="97" t="s">
        <v>43</v>
      </c>
      <c r="B97" s="97"/>
      <c r="C97" s="97"/>
      <c r="D97" s="97"/>
      <c r="E97" s="29">
        <v>4340</v>
      </c>
      <c r="F97" s="32">
        <v>4623</v>
      </c>
      <c r="G97" s="93"/>
      <c r="H97" s="93"/>
      <c r="I97" s="93"/>
      <c r="J97" s="93"/>
      <c r="K97" s="93"/>
      <c r="L97" s="93"/>
    </row>
    <row r="98" spans="1:12" x14ac:dyDescent="0.25">
      <c r="A98" s="68" t="s">
        <v>44</v>
      </c>
      <c r="B98" s="68"/>
      <c r="C98" s="68"/>
      <c r="D98" s="68"/>
      <c r="E98" s="29">
        <v>2</v>
      </c>
      <c r="F98" s="32">
        <v>1</v>
      </c>
      <c r="G98" s="93"/>
      <c r="H98" s="93"/>
      <c r="I98" s="93"/>
      <c r="J98" s="93"/>
      <c r="K98" s="93"/>
      <c r="L98" s="93"/>
    </row>
    <row r="99" spans="1:12" ht="12" customHeight="1" x14ac:dyDescent="0.25">
      <c r="A99" s="125"/>
      <c r="B99" s="125"/>
      <c r="C99" s="125"/>
      <c r="D99" s="125"/>
      <c r="E99" s="125"/>
      <c r="F99" s="125"/>
      <c r="G99" s="93"/>
      <c r="H99" s="93"/>
      <c r="I99" s="93"/>
      <c r="J99" s="93"/>
      <c r="K99" s="93"/>
      <c r="L99" s="93"/>
    </row>
    <row r="100" spans="1:12" x14ac:dyDescent="0.25">
      <c r="A100" s="126" t="s">
        <v>59</v>
      </c>
      <c r="B100" s="126"/>
      <c r="C100" s="126"/>
      <c r="D100" s="126"/>
      <c r="E100" s="126"/>
      <c r="F100" s="126"/>
      <c r="G100" s="93"/>
      <c r="H100" s="93"/>
      <c r="I100" s="93"/>
      <c r="J100" s="93"/>
      <c r="K100" s="93"/>
      <c r="L100" s="93"/>
    </row>
    <row r="101" spans="1:12" x14ac:dyDescent="0.25">
      <c r="A101" s="128" t="s">
        <v>114</v>
      </c>
      <c r="B101" s="129"/>
      <c r="C101" s="129"/>
      <c r="D101" s="129"/>
      <c r="E101" s="129"/>
      <c r="F101" s="130"/>
      <c r="G101" s="93"/>
      <c r="H101" s="93"/>
      <c r="I101" s="93"/>
      <c r="J101" s="93"/>
      <c r="K101" s="93"/>
      <c r="L101" s="93"/>
    </row>
    <row r="102" spans="1:12" ht="124.5" customHeight="1" x14ac:dyDescent="0.25">
      <c r="A102" s="131"/>
      <c r="B102" s="132"/>
      <c r="C102" s="132"/>
      <c r="D102" s="132"/>
      <c r="E102" s="132"/>
      <c r="F102" s="133"/>
      <c r="G102" s="93"/>
      <c r="H102" s="93"/>
      <c r="I102" s="93"/>
      <c r="J102" s="93"/>
      <c r="K102" s="93"/>
      <c r="L102" s="93"/>
    </row>
    <row r="103" spans="1:12" ht="14.25" customHeight="1" x14ac:dyDescent="0.25">
      <c r="A103" s="127" t="s">
        <v>60</v>
      </c>
      <c r="B103" s="127"/>
      <c r="C103" s="127"/>
      <c r="D103" s="127"/>
      <c r="E103" s="127"/>
      <c r="F103" s="127"/>
      <c r="G103" s="93"/>
      <c r="H103" s="93"/>
      <c r="I103" s="93"/>
      <c r="J103" s="93"/>
      <c r="K103" s="93"/>
      <c r="L103" s="93"/>
    </row>
    <row r="104" spans="1:12" x14ac:dyDescent="0.25">
      <c r="A104" s="128" t="s">
        <v>113</v>
      </c>
      <c r="B104" s="129"/>
      <c r="C104" s="129"/>
      <c r="D104" s="129"/>
      <c r="E104" s="129"/>
      <c r="F104" s="130"/>
      <c r="G104" s="93"/>
      <c r="H104" s="93"/>
      <c r="I104" s="93"/>
      <c r="J104" s="93"/>
      <c r="K104" s="93"/>
      <c r="L104" s="93"/>
    </row>
    <row r="105" spans="1:12" ht="153" customHeight="1" x14ac:dyDescent="0.25">
      <c r="A105" s="134"/>
      <c r="B105" s="135"/>
      <c r="C105" s="135"/>
      <c r="D105" s="135"/>
      <c r="E105" s="135"/>
      <c r="F105" s="136"/>
      <c r="G105" s="93"/>
      <c r="H105" s="93"/>
      <c r="I105" s="93"/>
      <c r="J105" s="93"/>
      <c r="K105" s="93"/>
      <c r="L105" s="93"/>
    </row>
    <row r="106" spans="1:12" x14ac:dyDescent="0.25">
      <c r="A106" s="23"/>
      <c r="B106" s="23"/>
      <c r="C106" s="23"/>
      <c r="D106" s="23"/>
      <c r="E106" s="23"/>
      <c r="F106" s="23"/>
      <c r="G106" s="93"/>
      <c r="H106" s="93"/>
      <c r="I106" s="93"/>
      <c r="J106" s="93"/>
      <c r="K106" s="93"/>
      <c r="L106" s="93"/>
    </row>
    <row r="107" spans="1:12" x14ac:dyDescent="0.25">
      <c r="G107" s="93"/>
      <c r="H107" s="93"/>
      <c r="I107" s="93"/>
      <c r="J107" s="93"/>
      <c r="K107" s="93"/>
      <c r="L107" s="93"/>
    </row>
    <row r="108" spans="1:12" x14ac:dyDescent="0.25">
      <c r="A108" s="124" t="s">
        <v>85</v>
      </c>
      <c r="B108" s="124"/>
      <c r="C108" s="124"/>
      <c r="D108" s="124"/>
      <c r="E108" s="18" t="s">
        <v>106</v>
      </c>
      <c r="G108" s="93"/>
      <c r="H108" s="93"/>
      <c r="I108" s="93"/>
      <c r="J108" s="93"/>
      <c r="K108" s="93"/>
      <c r="L108" s="93"/>
    </row>
    <row r="109" spans="1:12" x14ac:dyDescent="0.25">
      <c r="A109" s="123"/>
      <c r="B109" s="123"/>
      <c r="C109" s="123"/>
      <c r="D109" s="123"/>
      <c r="E109" s="123"/>
      <c r="F109" s="123"/>
      <c r="G109" s="93"/>
      <c r="H109" s="93"/>
      <c r="I109" s="93"/>
      <c r="J109" s="93"/>
      <c r="K109" s="93"/>
      <c r="L109" s="93"/>
    </row>
    <row r="110" spans="1:12" x14ac:dyDescent="0.25">
      <c r="A110" s="124" t="s">
        <v>85</v>
      </c>
      <c r="B110" s="124"/>
      <c r="C110" s="124"/>
      <c r="D110" s="124"/>
      <c r="E110" s="18" t="s">
        <v>107</v>
      </c>
      <c r="G110" s="93"/>
      <c r="H110" s="93"/>
      <c r="I110" s="93"/>
      <c r="J110" s="93"/>
      <c r="K110" s="93"/>
      <c r="L110" s="93"/>
    </row>
  </sheetData>
  <mergeCells count="105">
    <mergeCell ref="H1:L1"/>
    <mergeCell ref="H2:L2"/>
    <mergeCell ref="H3:L3"/>
    <mergeCell ref="H4:L4"/>
    <mergeCell ref="A25:L25"/>
    <mergeCell ref="J26:L29"/>
    <mergeCell ref="A30:L30"/>
    <mergeCell ref="A109:F109"/>
    <mergeCell ref="A110:D110"/>
    <mergeCell ref="A99:F99"/>
    <mergeCell ref="A100:F100"/>
    <mergeCell ref="A101:F102"/>
    <mergeCell ref="A103:F103"/>
    <mergeCell ref="A104:F105"/>
    <mergeCell ref="A108:D108"/>
    <mergeCell ref="A98:D98"/>
    <mergeCell ref="E70:E71"/>
    <mergeCell ref="F70:F71"/>
    <mergeCell ref="A78:F78"/>
    <mergeCell ref="A79:D79"/>
    <mergeCell ref="A85:D85"/>
    <mergeCell ref="A86:F86"/>
    <mergeCell ref="A87:F87"/>
    <mergeCell ref="A96:D96"/>
    <mergeCell ref="A97:D97"/>
    <mergeCell ref="A72:D72"/>
    <mergeCell ref="A73:D73"/>
    <mergeCell ref="A74:D74"/>
    <mergeCell ref="A76:D76"/>
    <mergeCell ref="A80:D80"/>
    <mergeCell ref="A81:D81"/>
    <mergeCell ref="A70:D71"/>
    <mergeCell ref="A77:D77"/>
    <mergeCell ref="A82:D82"/>
    <mergeCell ref="A83:D83"/>
    <mergeCell ref="A91:D91"/>
    <mergeCell ref="A88:D88"/>
    <mergeCell ref="A95:D95"/>
    <mergeCell ref="A92:D92"/>
    <mergeCell ref="A93:D93"/>
    <mergeCell ref="A89:D89"/>
    <mergeCell ref="A90:D90"/>
    <mergeCell ref="A94:D94"/>
    <mergeCell ref="A59:D59"/>
    <mergeCell ref="A67:D67"/>
    <mergeCell ref="A75:D75"/>
    <mergeCell ref="A64:D64"/>
    <mergeCell ref="A65:D65"/>
    <mergeCell ref="A58:D58"/>
    <mergeCell ref="A62:D62"/>
    <mergeCell ref="A68:D68"/>
    <mergeCell ref="A47:F48"/>
    <mergeCell ref="A69:F69"/>
    <mergeCell ref="A49:D49"/>
    <mergeCell ref="A50:D50"/>
    <mergeCell ref="A51:D51"/>
    <mergeCell ref="A52:D52"/>
    <mergeCell ref="A53:D53"/>
    <mergeCell ref="A54:D54"/>
    <mergeCell ref="A55:D55"/>
    <mergeCell ref="B26:I26"/>
    <mergeCell ref="A84:D84"/>
    <mergeCell ref="A66:D66"/>
    <mergeCell ref="A61:D61"/>
    <mergeCell ref="A63:D63"/>
    <mergeCell ref="A26:A27"/>
    <mergeCell ref="A60:D60"/>
    <mergeCell ref="A37:F37"/>
    <mergeCell ref="E32:E33"/>
    <mergeCell ref="F32:F33"/>
    <mergeCell ref="G32:G33"/>
    <mergeCell ref="B32:D32"/>
    <mergeCell ref="A31:G31"/>
    <mergeCell ref="A32:A33"/>
    <mergeCell ref="A42:K42"/>
    <mergeCell ref="A56:D56"/>
    <mergeCell ref="A57:D57"/>
    <mergeCell ref="H31:L41"/>
    <mergeCell ref="A36:G36"/>
    <mergeCell ref="G37:G41"/>
    <mergeCell ref="A41:F41"/>
    <mergeCell ref="L42:L45"/>
    <mergeCell ref="A46:F46"/>
    <mergeCell ref="G46:L110"/>
    <mergeCell ref="A7:L7"/>
    <mergeCell ref="A8:L8"/>
    <mergeCell ref="A9:L9"/>
    <mergeCell ref="A10:L10"/>
    <mergeCell ref="A13:L13"/>
    <mergeCell ref="A14:L14"/>
    <mergeCell ref="A15:L15"/>
    <mergeCell ref="A16:L16"/>
    <mergeCell ref="A12:L12"/>
    <mergeCell ref="A11:L11"/>
    <mergeCell ref="A17:L17"/>
    <mergeCell ref="A19:L19"/>
    <mergeCell ref="A20:D21"/>
    <mergeCell ref="E20:J20"/>
    <mergeCell ref="K20:K22"/>
    <mergeCell ref="L20:L22"/>
    <mergeCell ref="E21:G21"/>
    <mergeCell ref="H21:H22"/>
    <mergeCell ref="I21:I22"/>
    <mergeCell ref="J21:J22"/>
    <mergeCell ref="A18:L18"/>
  </mergeCells>
  <pageMargins left="0.70866141732283472" right="0.70866141732283472" top="0.74803149606299213" bottom="0.74803149606299213" header="0.31496062992125984" footer="0.31496062992125984"/>
  <pageSetup paperSize="9" scale="85" fitToHeight="0" orientation="landscape" horizontalDpi="4294967293" r:id="rId1"/>
  <rowBreaks count="4" manualBreakCount="4">
    <brk id="42" max="16383" man="1"/>
    <brk id="63" max="16383" man="1"/>
    <brk id="83" max="16383" man="1"/>
    <brk id="96"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Įvardytieji diapazonai</vt:lpstr>
      </vt:variant>
      <vt:variant>
        <vt:i4>1</vt:i4>
      </vt:variant>
    </vt:vector>
  </HeadingPairs>
  <TitlesOfParts>
    <vt:vector size="2" baseType="lpstr">
      <vt:lpstr>Muziejai</vt:lpstr>
      <vt:lpstr>Muziejai!_ftn1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Birutė</cp:lastModifiedBy>
  <cp:lastPrinted>2020-01-27T15:13:11Z</cp:lastPrinted>
  <dcterms:created xsi:type="dcterms:W3CDTF">2017-05-09T07:10:11Z</dcterms:created>
  <dcterms:modified xsi:type="dcterms:W3CDTF">2020-01-27T15:15:26Z</dcterms:modified>
</cp:coreProperties>
</file>