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Kemeža\2015 m\gatviu prieziura ziema\"/>
    </mc:Choice>
  </mc:AlternateContent>
  <bookViews>
    <workbookView xWindow="0" yWindow="615" windowWidth="19155" windowHeight="11310"/>
  </bookViews>
  <sheets>
    <sheet name="Aktas" sheetId="1" r:id="rId1"/>
    <sheet name="Lapas2" sheetId="2" r:id="rId2"/>
    <sheet name="Lapas3" sheetId="3" r:id="rId3"/>
  </sheets>
  <calcPr calcId="171027"/>
</workbook>
</file>

<file path=xl/calcChain.xml><?xml version="1.0" encoding="utf-8"?>
<calcChain xmlns="http://schemas.openxmlformats.org/spreadsheetml/2006/main">
  <c r="H56" i="2" l="1"/>
  <c r="H54" i="2"/>
  <c r="H52" i="2"/>
  <c r="H48" i="2"/>
  <c r="H45" i="2"/>
  <c r="H26" i="2"/>
  <c r="H25" i="2"/>
  <c r="H59" i="2" s="1"/>
  <c r="H60" i="2" l="1"/>
  <c r="H61" i="2" s="1"/>
  <c r="H26" i="1" l="1"/>
  <c r="H39" i="1"/>
  <c r="H42" i="1"/>
  <c r="H44" i="1"/>
  <c r="H46" i="1"/>
  <c r="H25" i="1"/>
  <c r="H49" i="1" l="1"/>
  <c r="H50" i="1" s="1"/>
  <c r="H51" i="1" s="1"/>
</calcChain>
</file>

<file path=xl/sharedStrings.xml><?xml version="1.0" encoding="utf-8"?>
<sst xmlns="http://schemas.openxmlformats.org/spreadsheetml/2006/main" count="210" uniqueCount="97">
  <si>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</si>
  <si>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</si>
  <si>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</si>
  <si>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</si>
  <si>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</si>
  <si>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</si>
  <si>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</si>
  <si>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</si>
  <si>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</si>
  <si>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</si>
  <si>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</si>
  <si>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</si>
  <si>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</si>
  <si>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vnt</t>
  </si>
  <si>
    <t>Viso</t>
  </si>
  <si>
    <t>VISO:</t>
  </si>
  <si>
    <t>PVM 21%</t>
  </si>
  <si>
    <t>IŠ VISO:</t>
  </si>
  <si>
    <t>Miesto tvarkymo projektų vadovas</t>
  </si>
  <si>
    <t>UŽSAKOVAS: VILNIAUS M. savivaldybės administracijos</t>
  </si>
  <si>
    <t>Miesto ūkio ir transporto departamentas</t>
  </si>
  <si>
    <t>Konstitucijos pr. 3, LT - 03609 Vilnius</t>
  </si>
  <si>
    <t>RANGOVAS: UAB "GRINDA"</t>
  </si>
  <si>
    <t>A.s.LT 91 7044 0600 0146 3742  AB "SEB bankas"</t>
  </si>
  <si>
    <t>Įm. kodas 188710061</t>
  </si>
  <si>
    <t xml:space="preserve"> Įm.PVM kodas LT201530410, įm. kodas 120153047</t>
  </si>
  <si>
    <t>2011 m. gruodžio 29 d.</t>
  </si>
  <si>
    <t>Sutartis Nr. A72 - 2189(3.1.36 -UK)</t>
  </si>
  <si>
    <t>Medžiagų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</si>
  <si>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</si>
  <si>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2014 m. kovo 28d.</t>
  </si>
  <si>
    <t xml:space="preserve"> Papildomas susitarimas Nr.A72-610/14 (3.1.36-UK)</t>
  </si>
  <si>
    <t>Eigulių g. 32, LT-03150 Vilnius</t>
  </si>
  <si>
    <t>Vilniaus miesto gatvių barstymas</t>
  </si>
  <si>
    <t>smėlio-druskos mišiniu</t>
  </si>
  <si>
    <t>2014 m. lapkričio mėn.</t>
  </si>
  <si>
    <t>druskos tirpalo paruošimas</t>
  </si>
  <si>
    <t>Budėjimas</t>
  </si>
  <si>
    <t>val.</t>
  </si>
  <si>
    <t>Šlapių druskų barstytuvais</t>
  </si>
  <si>
    <t>Druskos barstytuvais</t>
  </si>
  <si>
    <t>Smėlio-druskos mišinio barstytuvais</t>
  </si>
  <si>
    <t>Bazių išlaikymo išlaidos</t>
  </si>
  <si>
    <t>Pagalbinio punkto darbas( Justiniškių 14 Geologų 12)</t>
  </si>
  <si>
    <t>druska</t>
  </si>
  <si>
    <r>
      <t>1000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</si>
  <si>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t>šlapia druska</t>
  </si>
  <si>
    <t>Pagrindinės bazės darbas(Eigulių 32)</t>
  </si>
  <si>
    <t>1.1.3.</t>
  </si>
  <si>
    <t>1.1.4.</t>
  </si>
  <si>
    <t>1.1.5.</t>
  </si>
  <si>
    <t>1.1.6.</t>
  </si>
  <si>
    <t>1.1.7.</t>
  </si>
  <si>
    <t>1.1.7.1</t>
  </si>
  <si>
    <t>1.1.7.2.</t>
  </si>
  <si>
    <t>1.1.7.3.</t>
  </si>
  <si>
    <t xml:space="preserve"> VILNIAUS MIESTO GATVIŲ PRIEŽIŪRA ŽIEMĄ </t>
  </si>
  <si>
    <t>2015 m.  lapkričio mėn.</t>
  </si>
  <si>
    <t>VILNIAUS MIESTO GATVIŲ PRIEŽIŪRA ŽIEMĄ</t>
  </si>
  <si>
    <t>7 d.dx12 val.x 12 a/m=1008 val.</t>
  </si>
  <si>
    <t>3 d.dx12 val.x 17 a/m=612 val.</t>
  </si>
  <si>
    <t>1620 val-414 val=1206 val</t>
  </si>
  <si>
    <t>10 d.dx12 val.x 1 a/m=120 val.</t>
  </si>
  <si>
    <t>120 val-10,5 val=109,5 val</t>
  </si>
  <si>
    <t>7 d.dx12 val.x 2 a/m=168 val.</t>
  </si>
  <si>
    <t>3 d.dx12 val.x 4 a/m=144 val.</t>
  </si>
  <si>
    <t>312 val-12 val=300 val</t>
  </si>
  <si>
    <t>Pagrindinės bazės darbas(Eigulių 7)</t>
  </si>
  <si>
    <t>10 d.dx12 val.= 120 val.</t>
  </si>
  <si>
    <r>
      <t>21000m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x7 reisai</t>
    </r>
    <r>
      <rPr>
        <sz val="10"/>
        <color indexed="8"/>
        <rFont val="Calibri"/>
        <family val="2"/>
        <charset val="186"/>
      </rPr>
      <t>=147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</si>
  <si>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r>
      <t>21000m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x8 reisai</t>
    </r>
    <r>
      <rPr>
        <sz val="10"/>
        <color indexed="8"/>
        <rFont val="Calibri"/>
        <family val="2"/>
        <charset val="186"/>
      </rPr>
      <t>= 168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</si>
  <si>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r>
      <t>155507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x141 reisas</t>
    </r>
    <r>
      <rPr>
        <sz val="10"/>
        <color indexed="8"/>
        <rFont val="Calibri"/>
        <family val="2"/>
        <charset val="186"/>
      </rPr>
      <t xml:space="preserve">=21926,487 </t>
    </r>
    <r>
      <rPr>
        <sz val="10"/>
        <color indexed="8"/>
        <rFont val="Times New Roman"/>
        <family val="1"/>
        <charset val="186"/>
      </rPr>
      <t>t.m</t>
    </r>
    <r>
      <rPr>
        <sz val="10"/>
        <color indexed="8"/>
        <rFont val="Calibri"/>
        <family val="2"/>
        <charset val="186"/>
      </rPr>
      <t>²</t>
    </r>
  </si>
  <si>
    <t>Danguolė Pakalniškytė</t>
  </si>
  <si>
    <t xml:space="preserve"> ATLIKTŲ DARBŲ A K T A S  Nr.  1412/11</t>
  </si>
  <si>
    <t>A.s. LT76 7180 3000 1046 7627 AB Šiaulių bankas</t>
  </si>
  <si>
    <t>2015 m. lapkričio mėn.</t>
  </si>
  <si>
    <t>Papildomas susitarimas Nr. A72-567/15 (3.1.36-UK)</t>
  </si>
  <si>
    <t>2015m. balandžio 23d.</t>
  </si>
  <si>
    <t>Susisiekimo komunikacijų skyriaus</t>
  </si>
  <si>
    <t>Statybos poskyrio vedėja</t>
  </si>
  <si>
    <t>155507 m² x 141 reisas=21926,487 t.m²</t>
  </si>
  <si>
    <t>10 d.d. x 12 val.= 120 val.</t>
  </si>
  <si>
    <t>21000 m² x 7 reisai=147 t.m²</t>
  </si>
  <si>
    <t>21000 m² x 8 reisai= 168 t.m²</t>
  </si>
  <si>
    <t>3 d.d. x 12 val. x 17 a/m=612 val.</t>
  </si>
  <si>
    <t>7 d.d. x 12 val. x 2 a/m=168 val.</t>
  </si>
  <si>
    <t>Pagrindinės bazės darbas (Eigulių g. 32)</t>
  </si>
  <si>
    <t>Kaina,</t>
  </si>
  <si>
    <t>Eur</t>
  </si>
  <si>
    <t>3 d.d. x 12 val.. x 4 a/m=144 val.</t>
  </si>
  <si>
    <t>10 d.d x 12 val. x 1 a/m=120 val.</t>
  </si>
  <si>
    <t>7 d.d. x 12 val. x 12 a/m=1008 val.</t>
  </si>
  <si>
    <t>312 val.-12 val.=300 val</t>
  </si>
  <si>
    <t>1620 val.- 414 val.=1206 val</t>
  </si>
  <si>
    <t>120 val.-10,5 val.=109,5 val</t>
  </si>
  <si>
    <t>A.s. LT 91 7044 0600 0146 3742  AB "SEB bankas"</t>
  </si>
  <si>
    <t xml:space="preserve"> Įm. PVM kodas LT201530410, įm. kodas 120153047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</si>
</sst>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Arial"/>
      <family val="2"/>
      <charset val="186"/>
    </font>
    <font>
      <vertAlign val="superscript"/>
      <sz val="10"/>
      <color indexed="8"/>
      <name val="Times New Roman"/>
      <family val="1"/>
      <charset val="186"/>
    </font>
    <font>
      <b/>
      <sz val="11"/>
      <color theme="1"/>
      <name val="Calibri"/>
      <family val="2"/>
      <charset val="186"/>
      <scheme val="minor"/>
    </font>
    <font>
      <b/>
      <sz val="10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1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0" borderId="0"/>
    <xf numFmtId="0" fontId="1" fillId="0" borderId="0"/>
  </cellStyleXfs>
  <cellXfs count="133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center" vertical="top"/>
    </xf>
    <xf numFmtId="2" fontId="3" fillId="0" borderId="1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3" applyFont="1"/>
    <xf numFmtId="0" fontId="3" fillId="0" borderId="0" xfId="3" applyFont="1"/>
    <xf numFmtId="0" fontId="5" fillId="0" borderId="0" xfId="1" applyFont="1" applyAlignment="1">
      <alignment horizontal="center"/>
    </xf>
    <xf numFmtId="0" fontId="0" fillId="0" borderId="0" xfId="0" applyBorder="1"/>
    <xf numFmtId="0" fontId="3" fillId="0" borderId="0" xfId="4" applyFont="1"/>
    <xf numFmtId="0" fontId="5" fillId="0" borderId="0" xfId="4" applyFont="1"/>
    <xf numFmtId="0" fontId="3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14" fontId="3" fillId="0" borderId="0" xfId="0" applyNumberFormat="1" applyFont="1"/>
    <xf numFmtId="0" fontId="4" fillId="0" borderId="0" xfId="1" applyFont="1"/>
    <xf numFmtId="0" fontId="3" fillId="0" borderId="7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2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3" fillId="0" borderId="9" xfId="0" applyFont="1" applyBorder="1"/>
    <xf numFmtId="0" fontId="3" fillId="0" borderId="10" xfId="0" applyFont="1" applyBorder="1"/>
    <xf numFmtId="2" fontId="4" fillId="0" borderId="10" xfId="0" applyNumberFormat="1" applyFont="1" applyBorder="1" applyAlignment="1">
      <alignment horizontal="center"/>
    </xf>
    <xf numFmtId="0" fontId="2" fillId="0" borderId="2" xfId="0" applyFont="1" applyBorder="1" applyAlignment="1">
      <alignment horizontal="justify" vertical="top" wrapText="1"/>
    </xf>
    <xf numFmtId="0" fontId="10" fillId="0" borderId="2" xfId="0" applyFont="1" applyBorder="1" applyAlignment="1">
      <alignment horizontal="justify" vertical="top" wrapText="1"/>
    </xf>
    <xf numFmtId="0" fontId="4" fillId="0" borderId="10" xfId="0" applyFont="1" applyBorder="1"/>
    <xf numFmtId="0" fontId="0" fillId="0" borderId="2" xfId="0" applyBorder="1"/>
    <xf numFmtId="0" fontId="0" fillId="0" borderId="10" xfId="0" applyBorder="1"/>
    <xf numFmtId="0" fontId="0" fillId="0" borderId="1" xfId="0" applyBorder="1"/>
    <xf numFmtId="0" fontId="0" fillId="0" borderId="9" xfId="0" applyBorder="1"/>
    <xf numFmtId="0" fontId="2" fillId="0" borderId="10" xfId="0" applyFont="1" applyBorder="1" applyAlignment="1">
      <alignment horizontal="justify" vertical="top" wrapText="1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2" fontId="3" fillId="0" borderId="10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justify" vertical="center" wrapText="1"/>
    </xf>
    <xf numFmtId="2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3" applyFont="1" applyAlignment="1">
      <alignment horizontal="left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/>
    <xf numFmtId="0" fontId="3" fillId="0" borderId="0" xfId="1" applyFont="1"/>
    <xf numFmtId="0" fontId="5" fillId="0" borderId="0" xfId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3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2" fontId="3" fillId="0" borderId="1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4" fillId="0" borderId="9" xfId="0" applyFont="1" applyBorder="1"/>
    <xf numFmtId="0" fontId="3" fillId="0" borderId="1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/>
    <xf numFmtId="0" fontId="3" fillId="0" borderId="0" xfId="0" applyFont="1" applyAlignment="1">
      <alignment horizontal="left"/>
    </xf>
    <xf numFmtId="2" fontId="4" fillId="0" borderId="10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0" fontId="13" fillId="0" borderId="0" xfId="0" applyFont="1"/>
    <xf numFmtId="2" fontId="4" fillId="0" borderId="2" xfId="0" applyNumberFormat="1" applyFont="1" applyBorder="1" applyAlignment="1">
      <alignment horizontal="center"/>
    </xf>
    <xf numFmtId="0" fontId="3" fillId="0" borderId="0" xfId="1" applyFont="1" applyBorder="1"/>
    <xf numFmtId="0" fontId="5" fillId="0" borderId="0" xfId="1" applyFont="1" applyBorder="1"/>
    <xf numFmtId="0" fontId="4" fillId="0" borderId="0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3" fillId="0" borderId="0" xfId="0" applyFont="1"/>
    <xf numFmtId="0" fontId="3" fillId="0" borderId="0" xfId="3" applyFont="1" applyAlignment="1">
      <alignment horizontal="left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3" applyFont="1" applyAlignment="1">
      <alignment horizontal="left"/>
    </xf>
  </cellXfs>
  <cellStyles count="5">
    <cellStyle name="Įprastas" xfId="0" builtinId="0"/>
    <cellStyle name="Normal_Sheet1" xfId="3"/>
    <cellStyle name="Paprastas 2" xfId="2"/>
    <cellStyle name="Paprastas 3" xfId="1"/>
    <cellStyle name="Paprastas_Lapas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tabSelected="1" zoomScaleNormal="100" workbookViewId="0">
      <selection activeCell="E59" sqref="E59"/>
    </sheetView>
  </sheetViews>
  <sheetFormatPr defaultRowHeight="15" x14ac:dyDescent="0.25"/>
  <cols>
    <col min="1" max="1" width="3.7109375" customWidth="1"/>
    <col min="2" max="2" width="5.7109375" customWidth="1"/>
    <col min="3" max="3" width="8.140625" customWidth="1"/>
    <col min="4" max="4" width="33.85546875" customWidth="1"/>
    <col min="5" max="5" width="7.28515625" customWidth="1"/>
    <col min="6" max="6" width="10.7109375" customWidth="1"/>
    <col min="7" max="7" width="7.5703125" customWidth="1"/>
    <col min="8" max="8" width="15.42578125" customWidth="1"/>
    <col min="9" max="9" width="3.5703125" style="72" customWidth="1"/>
    <col min="12" max="12" width="8.7109375" customWidth="1"/>
    <col min="13" max="13" width="38.5703125" customWidth="1"/>
    <col min="14" max="14" width="14.42578125" customWidth="1"/>
    <col min="15" max="15" width="12.28515625" customWidth="1"/>
  </cols>
  <sheetData>
    <row r="1" spans="2:17" x14ac:dyDescent="0.25">
      <c r="B1" s="17" t="s">
        <v>19</v>
      </c>
      <c r="C1" s="18"/>
      <c r="D1" s="18"/>
      <c r="E1" s="1"/>
      <c r="F1" s="1"/>
      <c r="G1" s="1"/>
      <c r="H1" s="26" t="s">
        <v>0</v>
      </c>
      <c r="I1" s="26"/>
    </row>
    <row r="2" spans="2:17" x14ac:dyDescent="0.25">
      <c r="B2" s="18"/>
      <c r="D2" s="24" t="s">
        <v>20</v>
      </c>
      <c r="E2" s="1"/>
      <c r="F2" s="1"/>
      <c r="G2" s="1"/>
      <c r="H2" s="1"/>
      <c r="I2" s="73"/>
    </row>
    <row r="3" spans="2:17" x14ac:dyDescent="0.25">
      <c r="B3" s="129" t="s">
        <v>21</v>
      </c>
      <c r="C3" s="129"/>
      <c r="D3" s="129"/>
      <c r="E3" s="1"/>
      <c r="F3" s="1"/>
      <c r="G3" s="1"/>
      <c r="H3" s="1"/>
      <c r="I3" s="73"/>
    </row>
    <row r="4" spans="2:17" x14ac:dyDescent="0.25">
      <c r="B4" s="129" t="s">
        <v>95</v>
      </c>
      <c r="C4" s="129"/>
      <c r="D4" s="129"/>
      <c r="E4" s="129"/>
      <c r="F4" s="1"/>
      <c r="G4" s="1"/>
      <c r="H4" s="1"/>
      <c r="I4" s="73"/>
    </row>
    <row r="5" spans="2:17" x14ac:dyDescent="0.25">
      <c r="B5" s="129" t="s">
        <v>24</v>
      </c>
      <c r="C5" s="129"/>
      <c r="D5" s="129"/>
      <c r="E5" s="1"/>
      <c r="F5" s="1"/>
      <c r="G5" s="1"/>
      <c r="H5" s="1"/>
      <c r="I5" s="73"/>
    </row>
    <row r="6" spans="2:17" x14ac:dyDescent="0.25">
      <c r="B6" s="17" t="s">
        <v>22</v>
      </c>
      <c r="C6" s="18"/>
      <c r="D6" s="18"/>
      <c r="E6" s="1"/>
      <c r="F6" s="1"/>
      <c r="G6" s="1"/>
      <c r="H6" s="1"/>
      <c r="I6" s="73"/>
    </row>
    <row r="7" spans="2:17" x14ac:dyDescent="0.25">
      <c r="B7" s="129" t="s">
        <v>32</v>
      </c>
      <c r="C7" s="129"/>
      <c r="D7" s="129"/>
      <c r="E7" s="1"/>
      <c r="F7" s="1"/>
      <c r="G7" s="1"/>
      <c r="H7" s="1"/>
      <c r="I7" s="73"/>
    </row>
    <row r="8" spans="2:17" x14ac:dyDescent="0.25">
      <c r="B8" s="132" t="s">
        <v>74</v>
      </c>
      <c r="C8" s="132"/>
      <c r="D8" s="132"/>
      <c r="E8" s="1"/>
      <c r="F8" s="1"/>
      <c r="G8" s="1"/>
      <c r="H8" s="1"/>
      <c r="I8" s="73"/>
    </row>
    <row r="9" spans="2:17" x14ac:dyDescent="0.25">
      <c r="B9" s="129" t="s">
        <v>96</v>
      </c>
      <c r="C9" s="129"/>
      <c r="D9" s="129"/>
      <c r="E9" s="1"/>
      <c r="F9" s="1"/>
      <c r="G9" s="1"/>
      <c r="H9" s="1"/>
      <c r="I9" s="73"/>
    </row>
    <row r="10" spans="2:17" ht="10.5" customHeight="1" x14ac:dyDescent="0.25">
      <c r="B10" s="23"/>
      <c r="C10" s="23"/>
      <c r="D10" s="23"/>
      <c r="E10" s="1"/>
      <c r="F10" s="1"/>
      <c r="G10" s="1"/>
      <c r="H10" s="1"/>
      <c r="I10" s="73"/>
    </row>
    <row r="11" spans="2:17" x14ac:dyDescent="0.25">
      <c r="B11" s="21" t="s">
        <v>26</v>
      </c>
      <c r="C11" s="21"/>
      <c r="D11" s="21"/>
      <c r="E11" s="1"/>
      <c r="F11" s="1"/>
      <c r="G11" s="1"/>
      <c r="H11" s="1"/>
      <c r="I11" s="73"/>
    </row>
    <row r="12" spans="2:17" ht="15.75" x14ac:dyDescent="0.25">
      <c r="B12" s="21" t="s">
        <v>27</v>
      </c>
      <c r="C12" s="21"/>
      <c r="D12" s="22"/>
      <c r="E12" s="1"/>
      <c r="F12" s="1"/>
      <c r="G12" s="1"/>
      <c r="H12" s="1"/>
      <c r="I12" s="73"/>
    </row>
    <row r="13" spans="2:17" x14ac:dyDescent="0.25">
      <c r="B13" s="25" t="s">
        <v>77</v>
      </c>
      <c r="C13" s="2"/>
      <c r="D13" s="2"/>
      <c r="E13" s="1"/>
      <c r="F13" s="1"/>
      <c r="G13" s="1"/>
      <c r="H13" s="1"/>
      <c r="I13" s="73"/>
    </row>
    <row r="14" spans="2:17" x14ac:dyDescent="0.25">
      <c r="B14" s="126" t="s">
        <v>76</v>
      </c>
      <c r="C14" s="126"/>
      <c r="D14" s="126"/>
      <c r="E14" s="1"/>
      <c r="F14" s="1"/>
      <c r="G14" s="1"/>
      <c r="H14" s="1"/>
      <c r="I14" s="73"/>
      <c r="K14" s="20"/>
      <c r="L14" s="20"/>
      <c r="M14" s="20"/>
      <c r="N14" s="20"/>
      <c r="O14" s="20"/>
      <c r="P14" s="20"/>
      <c r="Q14" s="20"/>
    </row>
    <row r="15" spans="2:17" ht="15" customHeight="1" x14ac:dyDescent="0.25">
      <c r="B15" s="21"/>
      <c r="C15" s="21"/>
      <c r="D15" s="22"/>
      <c r="E15" s="1"/>
      <c r="F15" s="1"/>
      <c r="G15" s="1"/>
      <c r="H15" s="1"/>
      <c r="I15" s="73"/>
      <c r="K15" s="20"/>
      <c r="L15" s="20"/>
      <c r="M15" s="20"/>
      <c r="N15" s="20"/>
      <c r="O15" s="20"/>
      <c r="P15" s="20"/>
      <c r="Q15" s="20"/>
    </row>
    <row r="16" spans="2:17" ht="15.75" x14ac:dyDescent="0.25">
      <c r="B16" s="1"/>
      <c r="C16" s="1"/>
      <c r="D16" s="130" t="s">
        <v>73</v>
      </c>
      <c r="E16" s="130"/>
      <c r="F16" s="130"/>
      <c r="G16" s="1"/>
      <c r="H16" s="1"/>
      <c r="I16" s="73"/>
      <c r="K16" s="20"/>
      <c r="L16" s="20"/>
      <c r="M16" s="20"/>
      <c r="N16" s="20"/>
      <c r="O16" s="20"/>
      <c r="P16" s="20"/>
      <c r="Q16" s="20"/>
    </row>
    <row r="17" spans="1:17" ht="7.5" customHeight="1" x14ac:dyDescent="0.25">
      <c r="B17" s="1"/>
      <c r="C17" s="1"/>
      <c r="D17" s="19"/>
      <c r="E17" s="19"/>
      <c r="F17" s="19"/>
      <c r="G17" s="1"/>
      <c r="H17" s="1"/>
      <c r="I17" s="73"/>
      <c r="K17" s="111"/>
      <c r="L17" s="111"/>
      <c r="M17" s="112"/>
      <c r="N17" s="112"/>
      <c r="O17" s="111"/>
      <c r="P17" s="111"/>
      <c r="Q17" s="111"/>
    </row>
    <row r="18" spans="1:17" x14ac:dyDescent="0.25">
      <c r="B18" s="2"/>
      <c r="C18" s="2"/>
      <c r="D18" s="131" t="s">
        <v>1</v>
      </c>
      <c r="E18" s="131"/>
      <c r="F18" s="131"/>
      <c r="G18" s="131"/>
      <c r="H18" s="2"/>
      <c r="I18" s="75"/>
      <c r="K18" s="101"/>
      <c r="L18" s="101"/>
      <c r="M18" s="113"/>
      <c r="N18" s="101"/>
      <c r="O18" s="20"/>
      <c r="P18" s="101"/>
      <c r="Q18" s="101"/>
    </row>
    <row r="19" spans="1:17" ht="8.25" customHeight="1" x14ac:dyDescent="0.25">
      <c r="B19" s="2"/>
      <c r="C19" s="2"/>
      <c r="D19" s="3"/>
      <c r="E19" s="2"/>
      <c r="F19" s="4"/>
      <c r="G19" s="2"/>
      <c r="H19" s="2"/>
      <c r="I19" s="75"/>
      <c r="K19" s="101"/>
      <c r="L19" s="101"/>
      <c r="M19" s="20"/>
      <c r="N19" s="101"/>
      <c r="O19" s="114"/>
      <c r="P19" s="114"/>
      <c r="Q19" s="101"/>
    </row>
    <row r="20" spans="1:17" x14ac:dyDescent="0.25">
      <c r="B20" s="2"/>
      <c r="C20" s="131" t="s">
        <v>56</v>
      </c>
      <c r="D20" s="131"/>
      <c r="E20" s="131"/>
      <c r="F20" s="131"/>
      <c r="G20" s="131"/>
      <c r="H20" s="131"/>
      <c r="I20" s="67"/>
      <c r="J20" s="20"/>
      <c r="K20" s="20"/>
      <c r="L20" s="124"/>
      <c r="M20" s="124"/>
      <c r="N20" s="124"/>
      <c r="O20" s="124"/>
      <c r="P20" s="20"/>
      <c r="Q20" s="20"/>
    </row>
    <row r="21" spans="1:17" ht="15.75" thickBot="1" x14ac:dyDescent="0.3">
      <c r="B21" s="2"/>
      <c r="C21" s="2"/>
      <c r="D21" s="3"/>
      <c r="E21" s="2"/>
      <c r="F21" s="125" t="s">
        <v>75</v>
      </c>
      <c r="G21" s="125"/>
      <c r="H21" s="125"/>
      <c r="I21" s="100"/>
      <c r="K21" s="20"/>
      <c r="L21" s="20"/>
      <c r="M21" s="20"/>
      <c r="N21" s="20"/>
      <c r="O21" s="114"/>
      <c r="P21" s="20"/>
      <c r="Q21" s="20"/>
    </row>
    <row r="22" spans="1:17" x14ac:dyDescent="0.25">
      <c r="A22" s="20"/>
      <c r="B22" s="5" t="s">
        <v>8</v>
      </c>
      <c r="C22" s="5"/>
      <c r="D22" s="6" t="s">
        <v>9</v>
      </c>
      <c r="E22" s="5" t="s">
        <v>10</v>
      </c>
      <c r="F22" s="5"/>
      <c r="G22" s="7" t="s">
        <v>87</v>
      </c>
      <c r="H22" s="7"/>
      <c r="I22" s="101"/>
      <c r="K22" s="101"/>
      <c r="L22" s="101"/>
      <c r="M22" s="100"/>
      <c r="N22" s="101"/>
      <c r="O22" s="101"/>
      <c r="P22" s="101"/>
      <c r="Q22" s="101"/>
    </row>
    <row r="23" spans="1:17" ht="15.75" thickBot="1" x14ac:dyDescent="0.3">
      <c r="B23" s="8" t="s">
        <v>11</v>
      </c>
      <c r="C23" s="8" t="s">
        <v>2</v>
      </c>
      <c r="D23" s="9" t="s">
        <v>12</v>
      </c>
      <c r="E23" s="8" t="s">
        <v>13</v>
      </c>
      <c r="F23" s="8" t="s">
        <v>3</v>
      </c>
      <c r="G23" s="10" t="s">
        <v>88</v>
      </c>
      <c r="H23" s="10" t="s">
        <v>14</v>
      </c>
      <c r="I23" s="101"/>
      <c r="K23" s="101"/>
      <c r="L23" s="101"/>
      <c r="M23" s="100"/>
      <c r="N23" s="101"/>
      <c r="O23" s="101"/>
      <c r="P23" s="101"/>
      <c r="Q23" s="101"/>
    </row>
    <row r="24" spans="1:17" x14ac:dyDescent="0.25">
      <c r="A24" s="62"/>
      <c r="B24" s="60">
        <v>1</v>
      </c>
      <c r="C24" s="27"/>
      <c r="D24" s="52" t="s">
        <v>28</v>
      </c>
      <c r="E24" s="12"/>
      <c r="F24" s="33"/>
      <c r="G24" s="12"/>
      <c r="H24" s="36"/>
      <c r="I24" s="71"/>
      <c r="K24" s="100"/>
      <c r="L24" s="100"/>
      <c r="M24" s="113"/>
      <c r="N24" s="101"/>
      <c r="O24" s="100"/>
      <c r="P24" s="101"/>
      <c r="Q24" s="71"/>
    </row>
    <row r="25" spans="1:17" s="35" customFormat="1" ht="15.75" x14ac:dyDescent="0.25">
      <c r="A25" s="62"/>
      <c r="B25" s="61"/>
      <c r="C25" s="28" t="s">
        <v>48</v>
      </c>
      <c r="D25" s="88" t="s">
        <v>36</v>
      </c>
      <c r="E25" s="31" t="s">
        <v>29</v>
      </c>
      <c r="F25" s="89">
        <v>338.4</v>
      </c>
      <c r="G25" s="32">
        <v>14.34</v>
      </c>
      <c r="H25" s="56">
        <f>SUM(F25*G25)</f>
        <v>4852.6559999999999</v>
      </c>
      <c r="I25" s="107"/>
      <c r="K25" s="100"/>
      <c r="L25" s="100"/>
      <c r="M25" s="116"/>
      <c r="N25" s="117"/>
      <c r="O25" s="117"/>
      <c r="P25" s="117"/>
      <c r="Q25" s="71"/>
    </row>
    <row r="26" spans="1:17" ht="15.75" customHeight="1" x14ac:dyDescent="0.25">
      <c r="A26" s="62"/>
      <c r="B26" s="61">
        <v>2</v>
      </c>
      <c r="C26" s="28" t="s">
        <v>49</v>
      </c>
      <c r="D26" s="92" t="s">
        <v>37</v>
      </c>
      <c r="E26" s="31" t="s">
        <v>38</v>
      </c>
      <c r="F26" s="93">
        <v>1615.5</v>
      </c>
      <c r="G26" s="58">
        <v>18.75</v>
      </c>
      <c r="H26" s="56">
        <f>SUM(F26*G26)</f>
        <v>30290.625</v>
      </c>
      <c r="I26" s="107"/>
      <c r="K26" s="100"/>
      <c r="L26" s="118"/>
      <c r="M26" s="119"/>
      <c r="N26" s="117"/>
      <c r="O26" s="120"/>
      <c r="P26" s="120"/>
      <c r="Q26" s="71"/>
    </row>
    <row r="27" spans="1:17" x14ac:dyDescent="0.25">
      <c r="A27" s="44"/>
      <c r="B27" s="61"/>
      <c r="C27" s="28"/>
      <c r="D27" s="53" t="s">
        <v>39</v>
      </c>
      <c r="E27" s="31"/>
      <c r="F27" s="57"/>
      <c r="G27" s="58"/>
      <c r="H27" s="56"/>
      <c r="I27" s="107"/>
      <c r="K27" s="100"/>
      <c r="L27" s="100"/>
      <c r="M27" s="119"/>
      <c r="N27" s="117"/>
      <c r="O27" s="120"/>
      <c r="P27" s="120"/>
      <c r="Q27" s="71"/>
    </row>
    <row r="28" spans="1:17" s="34" customFormat="1" x14ac:dyDescent="0.25">
      <c r="A28" s="44"/>
      <c r="B28" s="61"/>
      <c r="C28" s="28"/>
      <c r="D28" s="88" t="s">
        <v>91</v>
      </c>
      <c r="E28" s="31"/>
      <c r="F28" s="57"/>
      <c r="G28" s="58"/>
      <c r="H28" s="56"/>
      <c r="I28" s="107"/>
      <c r="K28" s="100"/>
      <c r="L28" s="100"/>
      <c r="M28" s="116"/>
      <c r="N28" s="117"/>
      <c r="O28" s="120"/>
      <c r="P28" s="120"/>
      <c r="Q28" s="71"/>
    </row>
    <row r="29" spans="1:17" s="34" customFormat="1" x14ac:dyDescent="0.25">
      <c r="A29" s="44"/>
      <c r="B29" s="61"/>
      <c r="C29" s="28"/>
      <c r="D29" s="88" t="s">
        <v>84</v>
      </c>
      <c r="E29" s="31"/>
      <c r="F29" s="57"/>
      <c r="G29" s="58"/>
      <c r="H29" s="56"/>
      <c r="I29" s="107"/>
      <c r="K29" s="100"/>
      <c r="L29" s="100"/>
      <c r="M29" s="116"/>
      <c r="N29" s="117"/>
      <c r="O29" s="120"/>
      <c r="P29" s="120"/>
      <c r="Q29" s="71"/>
    </row>
    <row r="30" spans="1:17" s="34" customFormat="1" x14ac:dyDescent="0.25">
      <c r="A30" s="44"/>
      <c r="B30" s="61"/>
      <c r="C30" s="28"/>
      <c r="D30" s="88" t="s">
        <v>93</v>
      </c>
      <c r="E30" s="31"/>
      <c r="F30" s="57"/>
      <c r="G30" s="58"/>
      <c r="H30" s="56"/>
      <c r="I30" s="107"/>
      <c r="K30" s="100"/>
      <c r="L30" s="100"/>
      <c r="M30" s="116"/>
      <c r="N30" s="117"/>
      <c r="O30" s="120"/>
      <c r="P30" s="120"/>
      <c r="Q30" s="71"/>
    </row>
    <row r="31" spans="1:17" x14ac:dyDescent="0.25">
      <c r="A31" s="44"/>
      <c r="B31" s="61"/>
      <c r="C31" s="28"/>
      <c r="D31" s="92" t="s">
        <v>40</v>
      </c>
      <c r="E31" s="31"/>
      <c r="F31" s="57"/>
      <c r="G31" s="58"/>
      <c r="H31" s="56"/>
      <c r="I31" s="107"/>
      <c r="K31" s="100"/>
      <c r="L31" s="100"/>
      <c r="M31" s="116"/>
      <c r="N31" s="117"/>
      <c r="O31" s="120"/>
      <c r="P31" s="120"/>
      <c r="Q31" s="71"/>
    </row>
    <row r="32" spans="1:17" x14ac:dyDescent="0.25">
      <c r="A32" s="44"/>
      <c r="B32" s="61"/>
      <c r="C32" s="28"/>
      <c r="D32" s="88" t="s">
        <v>90</v>
      </c>
      <c r="E32" s="31"/>
      <c r="F32" s="57"/>
      <c r="G32" s="58"/>
      <c r="H32" s="56"/>
      <c r="I32" s="107"/>
      <c r="K32" s="100"/>
      <c r="L32" s="100"/>
      <c r="M32" s="121"/>
      <c r="N32" s="117"/>
      <c r="O32" s="120"/>
      <c r="P32" s="120"/>
      <c r="Q32" s="71"/>
    </row>
    <row r="33" spans="1:17" x14ac:dyDescent="0.25">
      <c r="A33" s="44"/>
      <c r="B33" s="63"/>
      <c r="C33" s="65"/>
      <c r="D33" s="88" t="s">
        <v>94</v>
      </c>
      <c r="E33" s="31"/>
      <c r="F33" s="57"/>
      <c r="G33" s="58"/>
      <c r="H33" s="56"/>
      <c r="I33" s="107"/>
      <c r="K33" s="100"/>
      <c r="L33" s="100"/>
      <c r="M33" s="116"/>
      <c r="N33" s="117"/>
      <c r="O33" s="120"/>
      <c r="P33" s="120"/>
      <c r="Q33" s="71"/>
    </row>
    <row r="34" spans="1:17" x14ac:dyDescent="0.25">
      <c r="B34" s="64"/>
      <c r="C34" s="66"/>
      <c r="D34" s="54" t="s">
        <v>41</v>
      </c>
      <c r="E34" s="31"/>
      <c r="F34" s="57"/>
      <c r="G34" s="58"/>
      <c r="H34" s="56"/>
      <c r="I34" s="107"/>
      <c r="K34" s="100"/>
      <c r="L34" s="100"/>
      <c r="M34" s="119"/>
      <c r="N34" s="117"/>
      <c r="O34" s="117"/>
      <c r="P34" s="117"/>
      <c r="Q34" s="71"/>
    </row>
    <row r="35" spans="1:17" x14ac:dyDescent="0.25">
      <c r="B35" s="64"/>
      <c r="C35" s="66"/>
      <c r="D35" s="88" t="s">
        <v>85</v>
      </c>
      <c r="E35" s="31"/>
      <c r="F35" s="57"/>
      <c r="G35" s="58"/>
      <c r="H35" s="56"/>
      <c r="I35" s="107"/>
      <c r="K35" s="100"/>
      <c r="L35" s="122"/>
      <c r="M35" s="116"/>
      <c r="N35" s="117"/>
      <c r="O35" s="117"/>
      <c r="P35" s="117"/>
      <c r="Q35" s="71"/>
    </row>
    <row r="36" spans="1:17" x14ac:dyDescent="0.25">
      <c r="B36" s="64"/>
      <c r="C36" s="66"/>
      <c r="D36" s="88" t="s">
        <v>89</v>
      </c>
      <c r="E36" s="31"/>
      <c r="F36" s="57"/>
      <c r="G36" s="58"/>
      <c r="H36" s="56"/>
      <c r="I36" s="107"/>
      <c r="K36" s="100"/>
      <c r="L36" s="100"/>
      <c r="M36" s="116"/>
      <c r="N36" s="117"/>
      <c r="O36" s="117"/>
      <c r="P36" s="117"/>
      <c r="Q36" s="71"/>
    </row>
    <row r="37" spans="1:17" x14ac:dyDescent="0.25">
      <c r="B37" s="64"/>
      <c r="C37" s="66"/>
      <c r="D37" s="88" t="s">
        <v>92</v>
      </c>
      <c r="E37" s="31"/>
      <c r="F37" s="57"/>
      <c r="G37" s="58"/>
      <c r="H37" s="56"/>
      <c r="I37" s="107"/>
      <c r="J37" s="29"/>
      <c r="K37" s="100"/>
      <c r="L37" s="122"/>
      <c r="M37" s="119"/>
      <c r="N37" s="117"/>
      <c r="O37" s="117"/>
      <c r="P37" s="117"/>
      <c r="Q37" s="71"/>
    </row>
    <row r="38" spans="1:17" x14ac:dyDescent="0.25">
      <c r="B38" s="64">
        <v>3</v>
      </c>
      <c r="C38" s="66"/>
      <c r="D38" s="42" t="s">
        <v>42</v>
      </c>
      <c r="E38" s="31"/>
      <c r="F38" s="31"/>
      <c r="G38" s="32"/>
      <c r="H38" s="56"/>
      <c r="I38" s="107"/>
      <c r="J38" s="29"/>
      <c r="K38" s="100"/>
      <c r="L38" s="122"/>
      <c r="M38" s="119"/>
      <c r="N38" s="117"/>
      <c r="O38" s="117"/>
      <c r="P38" s="117"/>
      <c r="Q38" s="71"/>
    </row>
    <row r="39" spans="1:17" x14ac:dyDescent="0.25">
      <c r="B39" s="64"/>
      <c r="C39" s="66" t="s">
        <v>50</v>
      </c>
      <c r="D39" s="41" t="s">
        <v>86</v>
      </c>
      <c r="E39" s="31" t="s">
        <v>38</v>
      </c>
      <c r="F39" s="89">
        <v>120</v>
      </c>
      <c r="G39" s="32">
        <v>96.53</v>
      </c>
      <c r="H39" s="56">
        <f>SUM(F39*G39)</f>
        <v>11583.6</v>
      </c>
      <c r="I39" s="107"/>
      <c r="J39" s="29"/>
      <c r="K39" s="100"/>
      <c r="L39" s="100"/>
      <c r="M39" s="116"/>
      <c r="N39" s="117"/>
      <c r="O39" s="117"/>
      <c r="P39" s="117"/>
      <c r="Q39" s="71"/>
    </row>
    <row r="40" spans="1:17" x14ac:dyDescent="0.25">
      <c r="B40" s="64"/>
      <c r="C40" s="66"/>
      <c r="D40" s="88" t="s">
        <v>81</v>
      </c>
      <c r="E40" s="31"/>
      <c r="F40" s="31"/>
      <c r="G40" s="32"/>
      <c r="H40" s="56"/>
      <c r="I40" s="107"/>
      <c r="J40" s="30"/>
      <c r="K40" s="100"/>
      <c r="L40" s="122"/>
      <c r="M40" s="119"/>
      <c r="N40" s="117"/>
      <c r="O40" s="123"/>
      <c r="P40" s="117"/>
      <c r="Q40" s="71"/>
    </row>
    <row r="41" spans="1:17" x14ac:dyDescent="0.25">
      <c r="B41" s="64">
        <v>4</v>
      </c>
      <c r="C41" s="66" t="s">
        <v>52</v>
      </c>
      <c r="D41" s="55" t="s">
        <v>33</v>
      </c>
      <c r="E41" s="31"/>
      <c r="F41" s="31"/>
      <c r="G41" s="32"/>
      <c r="H41" s="56"/>
      <c r="I41" s="107"/>
      <c r="K41" s="100"/>
      <c r="L41" s="101"/>
      <c r="M41" s="101"/>
      <c r="N41" s="101"/>
      <c r="O41" s="101"/>
      <c r="P41" s="101"/>
      <c r="Q41" s="102"/>
    </row>
    <row r="42" spans="1:17" ht="15.75" x14ac:dyDescent="0.25">
      <c r="B42" s="64"/>
      <c r="C42" s="66" t="s">
        <v>53</v>
      </c>
      <c r="D42" s="42" t="s">
        <v>44</v>
      </c>
      <c r="E42" s="31" t="s">
        <v>45</v>
      </c>
      <c r="F42" s="89">
        <v>147</v>
      </c>
      <c r="G42" s="32">
        <v>1.1299999999999999</v>
      </c>
      <c r="H42" s="56">
        <f>SUM(F42*G42)</f>
        <v>166.10999999999999</v>
      </c>
      <c r="I42" s="107"/>
      <c r="K42" s="100"/>
      <c r="L42" s="101"/>
      <c r="M42" s="101"/>
      <c r="N42" s="101"/>
      <c r="O42" s="101"/>
      <c r="P42" s="101"/>
      <c r="Q42" s="102"/>
    </row>
    <row r="43" spans="1:17" x14ac:dyDescent="0.25">
      <c r="B43" s="64"/>
      <c r="C43" s="66"/>
      <c r="D43" s="88" t="s">
        <v>82</v>
      </c>
      <c r="E43" s="31"/>
      <c r="F43" s="31"/>
      <c r="G43" s="32"/>
      <c r="H43" s="56"/>
      <c r="I43" s="107"/>
      <c r="K43" s="100"/>
      <c r="L43" s="101"/>
      <c r="M43" s="101"/>
      <c r="N43" s="115"/>
      <c r="O43" s="101"/>
      <c r="P43" s="101"/>
      <c r="Q43" s="102"/>
    </row>
    <row r="44" spans="1:17" ht="15.75" x14ac:dyDescent="0.25">
      <c r="B44" s="64"/>
      <c r="C44" s="66" t="s">
        <v>54</v>
      </c>
      <c r="D44" s="42" t="s">
        <v>34</v>
      </c>
      <c r="E44" s="31" t="s">
        <v>45</v>
      </c>
      <c r="F44" s="89">
        <v>168</v>
      </c>
      <c r="G44" s="32">
        <v>3.07</v>
      </c>
      <c r="H44" s="56">
        <f>SUM(F44*G44)</f>
        <v>515.76</v>
      </c>
      <c r="I44" s="107"/>
      <c r="K44" s="101"/>
      <c r="L44" s="101"/>
      <c r="M44" s="101"/>
      <c r="N44" s="115"/>
      <c r="O44" s="101"/>
      <c r="P44" s="101"/>
      <c r="Q44" s="101"/>
    </row>
    <row r="45" spans="1:17" x14ac:dyDescent="0.25">
      <c r="B45" s="64"/>
      <c r="C45" s="66"/>
      <c r="D45" s="88" t="s">
        <v>83</v>
      </c>
      <c r="E45" s="31"/>
      <c r="F45" s="31"/>
      <c r="G45" s="32"/>
      <c r="H45" s="56"/>
      <c r="I45" s="107"/>
      <c r="K45" s="20"/>
      <c r="L45" s="20"/>
      <c r="M45" s="20"/>
      <c r="N45" s="101"/>
      <c r="O45" s="20"/>
      <c r="P45" s="20"/>
      <c r="Q45" s="20"/>
    </row>
    <row r="46" spans="1:17" ht="15.75" x14ac:dyDescent="0.25">
      <c r="B46" s="64"/>
      <c r="C46" s="66" t="s">
        <v>55</v>
      </c>
      <c r="D46" s="42" t="s">
        <v>46</v>
      </c>
      <c r="E46" s="31" t="s">
        <v>45</v>
      </c>
      <c r="F46" s="106">
        <v>21926.487000000001</v>
      </c>
      <c r="G46" s="32">
        <v>0.67</v>
      </c>
      <c r="H46" s="56">
        <f>SUM(F46*G46)</f>
        <v>14690.746290000001</v>
      </c>
      <c r="I46" s="107"/>
    </row>
    <row r="47" spans="1:17" x14ac:dyDescent="0.25">
      <c r="B47" s="64"/>
      <c r="C47" s="44"/>
      <c r="D47" s="88" t="s">
        <v>80</v>
      </c>
      <c r="E47" s="13"/>
      <c r="F47" s="13"/>
      <c r="G47" s="37"/>
      <c r="H47" s="36"/>
      <c r="I47" s="71"/>
    </row>
    <row r="48" spans="1:17" s="35" customFormat="1" x14ac:dyDescent="0.25">
      <c r="B48" s="47"/>
      <c r="C48" s="45"/>
      <c r="D48" s="48"/>
      <c r="E48" s="49"/>
      <c r="F48" s="49"/>
      <c r="G48" s="50"/>
      <c r="H48" s="51"/>
      <c r="I48" s="71"/>
    </row>
    <row r="49" spans="2:9" x14ac:dyDescent="0.25">
      <c r="B49" s="46"/>
      <c r="C49" s="44"/>
      <c r="D49" s="12" t="s">
        <v>15</v>
      </c>
      <c r="E49" s="11"/>
      <c r="F49" s="14"/>
      <c r="G49" s="12"/>
      <c r="H49" s="110">
        <f>SUM(H25:H47)</f>
        <v>62099.497290000007</v>
      </c>
      <c r="I49" s="71"/>
    </row>
    <row r="50" spans="2:9" x14ac:dyDescent="0.25">
      <c r="B50" s="46"/>
      <c r="C50" s="44"/>
      <c r="D50" s="12" t="s">
        <v>16</v>
      </c>
      <c r="E50" s="11"/>
      <c r="F50" s="11"/>
      <c r="G50" s="12"/>
      <c r="H50" s="36">
        <f>SUM(H49*0.21)</f>
        <v>13040.894430900002</v>
      </c>
      <c r="I50" s="71"/>
    </row>
    <row r="51" spans="2:9" x14ac:dyDescent="0.25">
      <c r="B51" s="47"/>
      <c r="C51" s="45"/>
      <c r="D51" s="43" t="s">
        <v>17</v>
      </c>
      <c r="E51" s="38"/>
      <c r="F51" s="38"/>
      <c r="G51" s="39"/>
      <c r="H51" s="40">
        <f>SUM(H49:H50)</f>
        <v>75140.391720900006</v>
      </c>
      <c r="I51" s="108"/>
    </row>
    <row r="53" spans="2:9" x14ac:dyDescent="0.25">
      <c r="D53" s="15" t="s">
        <v>5</v>
      </c>
      <c r="E53" s="2" t="s">
        <v>18</v>
      </c>
      <c r="F53" s="15"/>
      <c r="G53" s="15"/>
      <c r="H53" s="16"/>
      <c r="I53" s="102"/>
    </row>
    <row r="54" spans="2:9" x14ac:dyDescent="0.25">
      <c r="D54" s="15"/>
      <c r="E54" s="2" t="s">
        <v>6</v>
      </c>
      <c r="F54" s="15"/>
      <c r="G54" s="15"/>
      <c r="H54" s="16"/>
      <c r="I54" s="102"/>
    </row>
    <row r="55" spans="2:9" x14ac:dyDescent="0.25">
      <c r="D55" s="15"/>
      <c r="E55" s="2"/>
      <c r="F55" s="15"/>
      <c r="G55" s="15"/>
      <c r="H55" s="16"/>
      <c r="I55" s="102"/>
    </row>
    <row r="56" spans="2:9" x14ac:dyDescent="0.25">
      <c r="D56" s="15"/>
      <c r="E56" s="2"/>
      <c r="F56" s="15"/>
      <c r="G56" s="15"/>
      <c r="H56" s="16"/>
      <c r="I56" s="102"/>
    </row>
    <row r="57" spans="2:9" x14ac:dyDescent="0.25">
      <c r="D57" s="15" t="s">
        <v>7</v>
      </c>
      <c r="E57" s="127" t="s">
        <v>78</v>
      </c>
      <c r="F57" s="127"/>
      <c r="G57" s="127"/>
      <c r="H57" s="127"/>
      <c r="I57" s="29"/>
    </row>
    <row r="58" spans="2:9" x14ac:dyDescent="0.25">
      <c r="E58" s="128" t="s">
        <v>79</v>
      </c>
      <c r="F58" s="128"/>
      <c r="G58" s="128"/>
      <c r="H58" s="128"/>
    </row>
    <row r="59" spans="2:9" x14ac:dyDescent="0.25">
      <c r="E59" s="75" t="s">
        <v>72</v>
      </c>
      <c r="F59" s="109"/>
      <c r="G59" s="109"/>
      <c r="H59" s="109"/>
    </row>
  </sheetData>
  <mergeCells count="14">
    <mergeCell ref="B9:D9"/>
    <mergeCell ref="D16:F16"/>
    <mergeCell ref="D18:G18"/>
    <mergeCell ref="C20:H20"/>
    <mergeCell ref="B3:D3"/>
    <mergeCell ref="B4:E4"/>
    <mergeCell ref="B5:D5"/>
    <mergeCell ref="B7:D7"/>
    <mergeCell ref="B8:D8"/>
    <mergeCell ref="L20:O20"/>
    <mergeCell ref="F21:H21"/>
    <mergeCell ref="B14:D14"/>
    <mergeCell ref="E57:H57"/>
    <mergeCell ref="E58:H58"/>
  </mergeCells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28" workbookViewId="0">
      <selection activeCell="H9" sqref="H9"/>
    </sheetView>
  </sheetViews>
  <sheetFormatPr defaultRowHeight="15" x14ac:dyDescent="0.25"/>
  <cols>
    <col min="1" max="1" width="2.5703125" style="72" customWidth="1"/>
    <col min="2" max="2" width="5.7109375" style="72" customWidth="1"/>
    <col min="3" max="3" width="8.140625" style="72" customWidth="1"/>
    <col min="4" max="4" width="33.85546875" style="72" customWidth="1"/>
    <col min="5" max="5" width="7.28515625" style="72" customWidth="1"/>
    <col min="6" max="6" width="10.7109375" style="72" customWidth="1"/>
    <col min="7" max="7" width="7.5703125" style="72" customWidth="1"/>
    <col min="8" max="8" width="15.42578125" style="72" customWidth="1"/>
    <col min="9" max="9" width="3.5703125" style="72" customWidth="1"/>
    <col min="10" max="11" width="9.140625" style="72"/>
    <col min="12" max="12" width="8.7109375" style="72" customWidth="1"/>
    <col min="13" max="13" width="38.5703125" style="72" customWidth="1"/>
    <col min="14" max="14" width="14.42578125" style="72" customWidth="1"/>
    <col min="15" max="15" width="12.28515625" style="72" customWidth="1"/>
    <col min="16" max="16384" width="9.140625" style="72"/>
  </cols>
  <sheetData>
    <row r="1" spans="2:12" x14ac:dyDescent="0.25">
      <c r="B1" s="17" t="s">
        <v>19</v>
      </c>
      <c r="C1" s="18"/>
      <c r="D1" s="18"/>
      <c r="E1" s="73"/>
      <c r="F1" s="73"/>
      <c r="G1" s="73"/>
      <c r="H1" s="26" t="s">
        <v>0</v>
      </c>
      <c r="I1" s="26"/>
    </row>
    <row r="2" spans="2:12" x14ac:dyDescent="0.25">
      <c r="B2" s="18"/>
      <c r="D2" s="24" t="s">
        <v>20</v>
      </c>
      <c r="E2" s="73"/>
      <c r="F2" s="73"/>
      <c r="G2" s="73"/>
      <c r="H2" s="73"/>
      <c r="I2" s="73"/>
    </row>
    <row r="3" spans="2:12" x14ac:dyDescent="0.25">
      <c r="B3" s="129" t="s">
        <v>21</v>
      </c>
      <c r="C3" s="129"/>
      <c r="D3" s="129"/>
      <c r="E3" s="73"/>
      <c r="F3" s="73"/>
      <c r="G3" s="73"/>
      <c r="H3" s="73"/>
      <c r="I3" s="73"/>
    </row>
    <row r="4" spans="2:12" x14ac:dyDescent="0.25">
      <c r="B4" s="129" t="s">
        <v>23</v>
      </c>
      <c r="C4" s="129"/>
      <c r="D4" s="129"/>
      <c r="E4" s="129"/>
      <c r="F4" s="73"/>
      <c r="G4" s="73"/>
      <c r="H4" s="73"/>
      <c r="I4" s="73"/>
    </row>
    <row r="5" spans="2:12" x14ac:dyDescent="0.25">
      <c r="B5" s="129" t="s">
        <v>24</v>
      </c>
      <c r="C5" s="129"/>
      <c r="D5" s="129"/>
      <c r="E5" s="73"/>
      <c r="F5" s="73"/>
      <c r="G5" s="73"/>
      <c r="H5" s="73"/>
      <c r="I5" s="73"/>
    </row>
    <row r="6" spans="2:12" x14ac:dyDescent="0.25">
      <c r="B6" s="17" t="s">
        <v>22</v>
      </c>
      <c r="C6" s="18"/>
      <c r="D6" s="18"/>
      <c r="E6" s="73"/>
      <c r="F6" s="73"/>
      <c r="G6" s="73"/>
      <c r="H6" s="73"/>
      <c r="I6" s="73"/>
    </row>
    <row r="7" spans="2:12" x14ac:dyDescent="0.25">
      <c r="B7" s="129" t="s">
        <v>32</v>
      </c>
      <c r="C7" s="129"/>
      <c r="D7" s="129"/>
      <c r="E7" s="73"/>
      <c r="F7" s="73"/>
      <c r="G7" s="73"/>
      <c r="H7" s="73"/>
      <c r="I7" s="73"/>
    </row>
    <row r="8" spans="2:12" x14ac:dyDescent="0.25">
      <c r="B8" s="132" t="s">
        <v>74</v>
      </c>
      <c r="C8" s="132"/>
      <c r="D8" s="132"/>
      <c r="E8" s="73"/>
      <c r="F8" s="73"/>
      <c r="G8" s="73"/>
      <c r="H8" s="73"/>
      <c r="I8" s="73"/>
    </row>
    <row r="9" spans="2:12" x14ac:dyDescent="0.25">
      <c r="B9" s="129" t="s">
        <v>25</v>
      </c>
      <c r="C9" s="129"/>
      <c r="D9" s="129"/>
      <c r="E9" s="73"/>
      <c r="F9" s="73"/>
      <c r="G9" s="73"/>
      <c r="H9" s="73"/>
      <c r="I9" s="73"/>
    </row>
    <row r="10" spans="2:12" x14ac:dyDescent="0.25">
      <c r="B10" s="68"/>
      <c r="C10" s="68"/>
      <c r="D10" s="68"/>
      <c r="E10" s="73"/>
      <c r="F10" s="73"/>
      <c r="G10" s="73"/>
      <c r="H10" s="73"/>
      <c r="I10" s="73"/>
    </row>
    <row r="11" spans="2:12" x14ac:dyDescent="0.25">
      <c r="B11" s="21" t="s">
        <v>26</v>
      </c>
      <c r="C11" s="21"/>
      <c r="D11" s="21"/>
      <c r="E11" s="73"/>
      <c r="F11" s="73"/>
      <c r="G11" s="73"/>
      <c r="H11" s="73"/>
      <c r="I11" s="73"/>
    </row>
    <row r="12" spans="2:12" ht="15.75" x14ac:dyDescent="0.25">
      <c r="B12" s="21" t="s">
        <v>27</v>
      </c>
      <c r="C12" s="21"/>
      <c r="D12" s="22"/>
      <c r="E12" s="73"/>
      <c r="F12" s="73"/>
      <c r="G12" s="73"/>
      <c r="H12" s="73"/>
      <c r="I12" s="73"/>
    </row>
    <row r="13" spans="2:12" x14ac:dyDescent="0.25">
      <c r="B13" s="25" t="s">
        <v>30</v>
      </c>
      <c r="C13" s="75"/>
      <c r="D13" s="75"/>
      <c r="E13" s="73"/>
      <c r="F13" s="73"/>
      <c r="G13" s="73"/>
      <c r="H13" s="73"/>
      <c r="I13" s="73"/>
    </row>
    <row r="14" spans="2:12" x14ac:dyDescent="0.25">
      <c r="B14" s="75" t="s">
        <v>31</v>
      </c>
      <c r="C14" s="75"/>
      <c r="D14" s="75"/>
      <c r="E14" s="73"/>
      <c r="F14" s="73"/>
      <c r="G14" s="73"/>
      <c r="H14" s="73"/>
      <c r="I14" s="73"/>
    </row>
    <row r="15" spans="2:12" ht="15.75" x14ac:dyDescent="0.25">
      <c r="B15" s="21"/>
      <c r="C15" s="21"/>
      <c r="D15" s="22"/>
      <c r="E15" s="73"/>
      <c r="F15" s="73"/>
      <c r="G15" s="73"/>
      <c r="H15" s="73"/>
      <c r="I15" s="73"/>
    </row>
    <row r="16" spans="2:12" ht="15.75" x14ac:dyDescent="0.25">
      <c r="B16" s="73"/>
      <c r="C16" s="73"/>
      <c r="D16" s="130" t="s">
        <v>73</v>
      </c>
      <c r="E16" s="130"/>
      <c r="F16" s="130"/>
      <c r="G16" s="73"/>
      <c r="H16" s="73"/>
      <c r="I16" s="73"/>
      <c r="L16" s="72" t="s">
        <v>73</v>
      </c>
    </row>
    <row r="17" spans="1:17" ht="15.75" x14ac:dyDescent="0.25">
      <c r="B17" s="73"/>
      <c r="C17" s="73"/>
      <c r="D17" s="69"/>
      <c r="E17" s="69"/>
      <c r="F17" s="69"/>
      <c r="G17" s="73"/>
      <c r="H17" s="73"/>
      <c r="I17" s="73"/>
      <c r="K17" s="73"/>
      <c r="L17" s="73"/>
      <c r="M17" s="74"/>
      <c r="N17" s="74"/>
      <c r="O17" s="73"/>
      <c r="P17" s="73"/>
      <c r="Q17" s="73"/>
    </row>
    <row r="18" spans="1:17" x14ac:dyDescent="0.25">
      <c r="B18" s="75"/>
      <c r="C18" s="75"/>
      <c r="D18" s="131" t="s">
        <v>1</v>
      </c>
      <c r="E18" s="131"/>
      <c r="F18" s="131"/>
      <c r="G18" s="131"/>
      <c r="H18" s="75"/>
      <c r="I18" s="75"/>
      <c r="K18" s="75"/>
      <c r="L18" s="75"/>
      <c r="M18" s="76" t="s">
        <v>1</v>
      </c>
      <c r="N18" s="75"/>
      <c r="P18" s="75"/>
      <c r="Q18" s="75"/>
    </row>
    <row r="19" spans="1:17" x14ac:dyDescent="0.25">
      <c r="B19" s="75"/>
      <c r="C19" s="75"/>
      <c r="D19" s="76"/>
      <c r="E19" s="75"/>
      <c r="F19" s="77"/>
      <c r="G19" s="75"/>
      <c r="H19" s="75"/>
      <c r="I19" s="75"/>
      <c r="K19" s="75"/>
      <c r="L19" s="75"/>
      <c r="N19" s="75"/>
      <c r="O19" s="77"/>
      <c r="P19" s="77"/>
      <c r="Q19" s="75"/>
    </row>
    <row r="20" spans="1:17" x14ac:dyDescent="0.25">
      <c r="B20" s="75"/>
      <c r="C20" s="131" t="s">
        <v>56</v>
      </c>
      <c r="D20" s="131"/>
      <c r="E20" s="131"/>
      <c r="F20" s="131"/>
      <c r="G20" s="131"/>
      <c r="H20" s="131"/>
      <c r="I20" s="70"/>
      <c r="J20" s="20"/>
      <c r="L20" s="131" t="s">
        <v>58</v>
      </c>
      <c r="M20" s="131"/>
      <c r="N20" s="131"/>
      <c r="O20" s="131"/>
    </row>
    <row r="21" spans="1:17" ht="15.75" thickBot="1" x14ac:dyDescent="0.3">
      <c r="B21" s="75"/>
      <c r="C21" s="75"/>
      <c r="D21" s="76"/>
      <c r="E21" s="75"/>
      <c r="F21" s="77"/>
      <c r="G21" s="100" t="s">
        <v>35</v>
      </c>
      <c r="H21" s="100"/>
      <c r="I21" s="100"/>
      <c r="O21" s="77" t="s">
        <v>57</v>
      </c>
    </row>
    <row r="22" spans="1:17" x14ac:dyDescent="0.25">
      <c r="A22" s="20"/>
      <c r="B22" s="78" t="s">
        <v>8</v>
      </c>
      <c r="C22" s="78"/>
      <c r="D22" s="79" t="s">
        <v>9</v>
      </c>
      <c r="E22" s="78" t="s">
        <v>10</v>
      </c>
      <c r="F22" s="78"/>
      <c r="G22" s="80"/>
      <c r="H22" s="80"/>
      <c r="I22" s="101"/>
      <c r="K22" s="78" t="s">
        <v>8</v>
      </c>
      <c r="L22" s="78"/>
      <c r="M22" s="79" t="s">
        <v>9</v>
      </c>
      <c r="N22" s="78" t="s">
        <v>10</v>
      </c>
      <c r="O22" s="78"/>
      <c r="P22" s="80"/>
      <c r="Q22" s="80"/>
    </row>
    <row r="23" spans="1:17" ht="15.75" thickBot="1" x14ac:dyDescent="0.3">
      <c r="B23" s="81" t="s">
        <v>11</v>
      </c>
      <c r="C23" s="81" t="s">
        <v>2</v>
      </c>
      <c r="D23" s="82" t="s">
        <v>12</v>
      </c>
      <c r="E23" s="81" t="s">
        <v>13</v>
      </c>
      <c r="F23" s="81" t="s">
        <v>3</v>
      </c>
      <c r="G23" s="83" t="s">
        <v>4</v>
      </c>
      <c r="H23" s="83" t="s">
        <v>14</v>
      </c>
      <c r="I23" s="101"/>
      <c r="K23" s="81" t="s">
        <v>11</v>
      </c>
      <c r="L23" s="81" t="s">
        <v>2</v>
      </c>
      <c r="M23" s="82" t="s">
        <v>12</v>
      </c>
      <c r="N23" s="81" t="s">
        <v>13</v>
      </c>
      <c r="O23" s="81" t="s">
        <v>3</v>
      </c>
      <c r="P23" s="83" t="s">
        <v>4</v>
      </c>
      <c r="Q23" s="83" t="s">
        <v>14</v>
      </c>
    </row>
    <row r="24" spans="1:17" x14ac:dyDescent="0.25">
      <c r="A24" s="62"/>
      <c r="B24" s="60">
        <v>1</v>
      </c>
      <c r="C24" s="27"/>
      <c r="D24" s="52" t="s">
        <v>28</v>
      </c>
      <c r="E24" s="87"/>
      <c r="F24" s="84"/>
      <c r="G24" s="87"/>
      <c r="H24" s="91"/>
      <c r="I24" s="71"/>
      <c r="K24" s="84"/>
      <c r="L24" s="84"/>
      <c r="M24" s="86" t="s">
        <v>28</v>
      </c>
      <c r="N24" s="87"/>
      <c r="O24" s="84"/>
      <c r="P24" s="87"/>
      <c r="Q24" s="91"/>
    </row>
    <row r="25" spans="1:17" ht="15.75" x14ac:dyDescent="0.25">
      <c r="A25" s="62"/>
      <c r="B25" s="61"/>
      <c r="C25" s="28" t="s">
        <v>48</v>
      </c>
      <c r="D25" s="88" t="s">
        <v>36</v>
      </c>
      <c r="E25" s="31" t="s">
        <v>29</v>
      </c>
      <c r="F25" s="89">
        <v>338.4</v>
      </c>
      <c r="G25" s="32">
        <v>48.54</v>
      </c>
      <c r="H25" s="56">
        <f>SUM(F25*G25)</f>
        <v>16425.935999999998</v>
      </c>
      <c r="I25" s="107"/>
      <c r="K25" s="84">
        <v>1</v>
      </c>
      <c r="L25" s="84" t="s">
        <v>48</v>
      </c>
      <c r="M25" s="88" t="s">
        <v>36</v>
      </c>
      <c r="N25" s="89" t="s">
        <v>29</v>
      </c>
      <c r="O25" s="89">
        <v>338.4</v>
      </c>
      <c r="P25" s="90"/>
      <c r="Q25" s="91"/>
    </row>
    <row r="26" spans="1:17" ht="15.75" customHeight="1" x14ac:dyDescent="0.25">
      <c r="A26" s="62"/>
      <c r="B26" s="61">
        <v>2</v>
      </c>
      <c r="C26" s="28" t="s">
        <v>49</v>
      </c>
      <c r="D26" s="92" t="s">
        <v>37</v>
      </c>
      <c r="E26" s="31" t="s">
        <v>38</v>
      </c>
      <c r="F26" s="93">
        <v>1615.5</v>
      </c>
      <c r="G26" s="58">
        <v>63.46</v>
      </c>
      <c r="H26" s="56">
        <f>SUM(F26*G26)</f>
        <v>102519.63</v>
      </c>
      <c r="I26" s="107"/>
      <c r="K26" s="84">
        <v>2</v>
      </c>
      <c r="L26" s="28" t="s">
        <v>49</v>
      </c>
      <c r="M26" s="92" t="s">
        <v>37</v>
      </c>
      <c r="N26" s="89" t="s">
        <v>38</v>
      </c>
      <c r="O26" s="93">
        <v>1615.5</v>
      </c>
      <c r="P26" s="94"/>
      <c r="Q26" s="91"/>
    </row>
    <row r="27" spans="1:17" x14ac:dyDescent="0.25">
      <c r="A27" s="44"/>
      <c r="B27" s="61"/>
      <c r="C27" s="28"/>
      <c r="D27" s="53" t="s">
        <v>39</v>
      </c>
      <c r="E27" s="31"/>
      <c r="F27" s="57"/>
      <c r="G27" s="58"/>
      <c r="H27" s="56"/>
      <c r="I27" s="107"/>
      <c r="K27" s="84"/>
      <c r="L27" s="84"/>
      <c r="M27" s="92" t="s">
        <v>39</v>
      </c>
      <c r="N27" s="89"/>
      <c r="O27" s="93"/>
      <c r="P27" s="94"/>
      <c r="Q27" s="91"/>
    </row>
    <row r="28" spans="1:17" x14ac:dyDescent="0.25">
      <c r="A28" s="44"/>
      <c r="B28" s="61"/>
      <c r="C28" s="28"/>
      <c r="D28" s="88" t="s">
        <v>59</v>
      </c>
      <c r="E28" s="31"/>
      <c r="F28" s="57"/>
      <c r="G28" s="58"/>
      <c r="H28" s="56"/>
      <c r="I28" s="107"/>
      <c r="K28" s="84"/>
      <c r="L28" s="84"/>
      <c r="M28" s="88" t="s">
        <v>59</v>
      </c>
      <c r="N28" s="89"/>
      <c r="O28" s="93"/>
      <c r="P28" s="94"/>
      <c r="Q28" s="91"/>
    </row>
    <row r="29" spans="1:17" x14ac:dyDescent="0.25">
      <c r="A29" s="44"/>
      <c r="B29" s="61"/>
      <c r="C29" s="28"/>
      <c r="D29" s="88" t="s">
        <v>60</v>
      </c>
      <c r="E29" s="31"/>
      <c r="F29" s="57"/>
      <c r="G29" s="58"/>
      <c r="H29" s="56"/>
      <c r="I29" s="107"/>
      <c r="K29" s="84"/>
      <c r="L29" s="84"/>
      <c r="M29" s="88" t="s">
        <v>60</v>
      </c>
      <c r="N29" s="89"/>
      <c r="O29" s="93"/>
      <c r="P29" s="94"/>
      <c r="Q29" s="91"/>
    </row>
    <row r="30" spans="1:17" x14ac:dyDescent="0.25">
      <c r="A30" s="44"/>
      <c r="B30" s="61"/>
      <c r="C30" s="28"/>
      <c r="D30" s="88" t="s">
        <v>61</v>
      </c>
      <c r="E30" s="31"/>
      <c r="F30" s="57"/>
      <c r="G30" s="58"/>
      <c r="H30" s="56"/>
      <c r="I30" s="107"/>
      <c r="K30" s="84"/>
      <c r="L30" s="84"/>
      <c r="M30" s="88" t="s">
        <v>61</v>
      </c>
      <c r="N30" s="89"/>
      <c r="O30" s="93"/>
      <c r="P30" s="94"/>
      <c r="Q30" s="91"/>
    </row>
    <row r="31" spans="1:17" x14ac:dyDescent="0.25">
      <c r="A31" s="44"/>
      <c r="B31" s="61"/>
      <c r="C31" s="28"/>
      <c r="D31" s="88"/>
      <c r="E31" s="31"/>
      <c r="F31" s="57"/>
      <c r="G31" s="58"/>
      <c r="H31" s="56"/>
      <c r="I31" s="107"/>
      <c r="K31" s="84"/>
      <c r="L31" s="84"/>
      <c r="M31" s="92" t="s">
        <v>40</v>
      </c>
      <c r="N31" s="89"/>
      <c r="O31" s="93"/>
      <c r="P31" s="94"/>
      <c r="Q31" s="91"/>
    </row>
    <row r="32" spans="1:17" x14ac:dyDescent="0.25">
      <c r="A32" s="44"/>
      <c r="B32" s="61"/>
      <c r="C32" s="28"/>
      <c r="D32" s="88"/>
      <c r="E32" s="31"/>
      <c r="F32" s="57"/>
      <c r="G32" s="58"/>
      <c r="H32" s="56"/>
      <c r="I32" s="107"/>
      <c r="K32" s="84"/>
      <c r="L32" s="84"/>
      <c r="M32" s="88" t="s">
        <v>62</v>
      </c>
      <c r="N32" s="89"/>
      <c r="O32" s="93"/>
      <c r="P32" s="94"/>
      <c r="Q32" s="91"/>
    </row>
    <row r="33" spans="1:17" x14ac:dyDescent="0.25">
      <c r="A33" s="44"/>
      <c r="B33" s="61"/>
      <c r="C33" s="28"/>
      <c r="D33" s="92" t="s">
        <v>40</v>
      </c>
      <c r="E33" s="31"/>
      <c r="F33" s="57"/>
      <c r="G33" s="58"/>
      <c r="H33" s="56"/>
      <c r="I33" s="107"/>
      <c r="K33" s="84"/>
      <c r="L33" s="84"/>
      <c r="M33" s="88" t="s">
        <v>63</v>
      </c>
      <c r="N33" s="89"/>
      <c r="O33" s="93"/>
      <c r="P33" s="94"/>
      <c r="Q33" s="91"/>
    </row>
    <row r="34" spans="1:17" x14ac:dyDescent="0.25">
      <c r="A34" s="44"/>
      <c r="B34" s="61"/>
      <c r="C34" s="28"/>
      <c r="D34" s="88" t="s">
        <v>62</v>
      </c>
      <c r="E34" s="31"/>
      <c r="F34" s="57"/>
      <c r="G34" s="58"/>
      <c r="H34" s="56"/>
      <c r="I34" s="107"/>
      <c r="K34" s="84"/>
      <c r="L34" s="84"/>
      <c r="M34" s="105" t="s">
        <v>41</v>
      </c>
      <c r="N34" s="89"/>
      <c r="O34" s="93"/>
      <c r="P34" s="94"/>
      <c r="Q34" s="91"/>
    </row>
    <row r="35" spans="1:17" x14ac:dyDescent="0.25">
      <c r="A35" s="44"/>
      <c r="B35" s="63"/>
      <c r="C35" s="65"/>
      <c r="D35" s="88" t="s">
        <v>63</v>
      </c>
      <c r="E35" s="31"/>
      <c r="F35" s="57"/>
      <c r="G35" s="58"/>
      <c r="H35" s="56"/>
      <c r="I35" s="107"/>
      <c r="K35" s="84"/>
      <c r="L35" s="84"/>
      <c r="M35" s="88" t="s">
        <v>64</v>
      </c>
      <c r="N35" s="89"/>
      <c r="O35" s="93"/>
      <c r="P35" s="94"/>
      <c r="Q35" s="91"/>
    </row>
    <row r="36" spans="1:17" x14ac:dyDescent="0.25">
      <c r="B36" s="64"/>
      <c r="C36" s="66"/>
      <c r="D36" s="41"/>
      <c r="E36" s="31"/>
      <c r="F36" s="57"/>
      <c r="G36" s="58"/>
      <c r="H36" s="56"/>
      <c r="I36" s="107"/>
      <c r="K36" s="84"/>
      <c r="L36" s="84"/>
      <c r="M36" s="88" t="s">
        <v>65</v>
      </c>
      <c r="N36" s="89"/>
      <c r="O36" s="93"/>
      <c r="P36" s="94"/>
      <c r="Q36" s="91"/>
    </row>
    <row r="37" spans="1:17" x14ac:dyDescent="0.25">
      <c r="B37" s="64"/>
      <c r="C37" s="66"/>
      <c r="D37" s="41"/>
      <c r="E37" s="31"/>
      <c r="F37" s="57"/>
      <c r="G37" s="58"/>
      <c r="H37" s="56"/>
      <c r="I37" s="107"/>
      <c r="K37" s="84"/>
      <c r="L37" s="84"/>
      <c r="M37" s="88" t="s">
        <v>66</v>
      </c>
      <c r="N37" s="89"/>
      <c r="O37" s="93"/>
      <c r="P37" s="94"/>
      <c r="Q37" s="91"/>
    </row>
    <row r="38" spans="1:17" x14ac:dyDescent="0.25">
      <c r="B38" s="64"/>
      <c r="C38" s="66"/>
      <c r="D38" s="54" t="s">
        <v>41</v>
      </c>
      <c r="E38" s="31"/>
      <c r="F38" s="57"/>
      <c r="G38" s="58"/>
      <c r="H38" s="56"/>
      <c r="I38" s="107"/>
      <c r="K38" s="84">
        <v>3</v>
      </c>
      <c r="L38" s="84"/>
      <c r="M38" s="92" t="s">
        <v>42</v>
      </c>
      <c r="N38" s="89"/>
      <c r="O38" s="89"/>
      <c r="P38" s="90"/>
      <c r="Q38" s="91"/>
    </row>
    <row r="39" spans="1:17" x14ac:dyDescent="0.25">
      <c r="B39" s="64"/>
      <c r="C39" s="66"/>
      <c r="D39" s="88" t="s">
        <v>64</v>
      </c>
      <c r="E39" s="31"/>
      <c r="F39" s="57"/>
      <c r="G39" s="58"/>
      <c r="H39" s="56"/>
      <c r="I39" s="107"/>
      <c r="K39" s="84"/>
      <c r="L39" s="66" t="s">
        <v>50</v>
      </c>
      <c r="M39" s="88" t="s">
        <v>67</v>
      </c>
      <c r="N39" s="89" t="s">
        <v>38</v>
      </c>
      <c r="O39" s="89">
        <v>120</v>
      </c>
      <c r="P39" s="90"/>
      <c r="Q39" s="91"/>
    </row>
    <row r="40" spans="1:17" x14ac:dyDescent="0.25">
      <c r="B40" s="64"/>
      <c r="C40" s="66"/>
      <c r="D40" s="88" t="s">
        <v>65</v>
      </c>
      <c r="E40" s="31"/>
      <c r="F40" s="57"/>
      <c r="G40" s="58"/>
      <c r="H40" s="56"/>
      <c r="I40" s="107"/>
      <c r="K40" s="84"/>
      <c r="L40" s="84"/>
      <c r="M40" s="88" t="s">
        <v>68</v>
      </c>
      <c r="N40" s="89"/>
      <c r="O40" s="89"/>
      <c r="P40" s="90"/>
      <c r="Q40" s="91"/>
    </row>
    <row r="41" spans="1:17" x14ac:dyDescent="0.25">
      <c r="B41" s="64"/>
      <c r="C41" s="66"/>
      <c r="D41" s="88" t="s">
        <v>66</v>
      </c>
      <c r="E41" s="31"/>
      <c r="F41" s="57"/>
      <c r="G41" s="58"/>
      <c r="H41" s="56"/>
      <c r="I41" s="107"/>
      <c r="J41" s="29"/>
      <c r="K41" s="84">
        <v>4</v>
      </c>
      <c r="L41" s="66" t="s">
        <v>52</v>
      </c>
      <c r="M41" s="92" t="s">
        <v>33</v>
      </c>
      <c r="N41" s="89"/>
      <c r="O41" s="89"/>
      <c r="P41" s="90"/>
      <c r="Q41" s="91"/>
    </row>
    <row r="42" spans="1:17" ht="15.75" x14ac:dyDescent="0.25">
      <c r="B42" s="64"/>
      <c r="C42" s="66"/>
      <c r="D42" s="41"/>
      <c r="E42" s="31"/>
      <c r="F42" s="57"/>
      <c r="G42" s="58"/>
      <c r="H42" s="56"/>
      <c r="I42" s="107"/>
      <c r="J42" s="30"/>
      <c r="K42" s="84"/>
      <c r="L42" s="66" t="s">
        <v>53</v>
      </c>
      <c r="M42" s="92" t="s">
        <v>44</v>
      </c>
      <c r="N42" s="89" t="s">
        <v>45</v>
      </c>
      <c r="O42" s="89">
        <v>147</v>
      </c>
      <c r="P42" s="90"/>
      <c r="Q42" s="91"/>
    </row>
    <row r="43" spans="1:17" x14ac:dyDescent="0.25">
      <c r="B43" s="64"/>
      <c r="C43" s="66"/>
      <c r="D43" s="41"/>
      <c r="E43" s="31"/>
      <c r="F43" s="57"/>
      <c r="G43" s="58"/>
      <c r="H43" s="56"/>
      <c r="I43" s="107"/>
      <c r="J43" s="29"/>
      <c r="K43" s="84"/>
      <c r="L43" s="84"/>
      <c r="M43" s="88" t="s">
        <v>69</v>
      </c>
      <c r="N43" s="89"/>
      <c r="O43" s="89"/>
      <c r="P43" s="90"/>
      <c r="Q43" s="91"/>
    </row>
    <row r="44" spans="1:17" ht="15.75" x14ac:dyDescent="0.25">
      <c r="B44" s="64">
        <v>3</v>
      </c>
      <c r="C44" s="66"/>
      <c r="D44" s="42" t="s">
        <v>42</v>
      </c>
      <c r="E44" s="31"/>
      <c r="F44" s="31"/>
      <c r="G44" s="32"/>
      <c r="H44" s="56"/>
      <c r="I44" s="107"/>
      <c r="J44" s="29"/>
      <c r="K44" s="84"/>
      <c r="L44" s="66" t="s">
        <v>54</v>
      </c>
      <c r="M44" s="92" t="s">
        <v>34</v>
      </c>
      <c r="N44" s="89" t="s">
        <v>45</v>
      </c>
      <c r="O44" s="89">
        <v>168</v>
      </c>
      <c r="P44" s="90"/>
      <c r="Q44" s="91"/>
    </row>
    <row r="45" spans="1:17" x14ac:dyDescent="0.25">
      <c r="B45" s="64"/>
      <c r="C45" s="66" t="s">
        <v>50</v>
      </c>
      <c r="D45" s="41" t="s">
        <v>47</v>
      </c>
      <c r="E45" s="31" t="s">
        <v>38</v>
      </c>
      <c r="F45" s="31">
        <v>288</v>
      </c>
      <c r="G45" s="32">
        <v>326.75</v>
      </c>
      <c r="H45" s="56">
        <f>SUM(F45*G45)</f>
        <v>94104</v>
      </c>
      <c r="I45" s="107"/>
      <c r="J45" s="29"/>
      <c r="K45" s="84"/>
      <c r="L45" s="84"/>
      <c r="M45" s="88" t="s">
        <v>70</v>
      </c>
      <c r="N45" s="89"/>
      <c r="O45" s="89"/>
      <c r="P45" s="90"/>
      <c r="Q45" s="91"/>
    </row>
    <row r="46" spans="1:17" ht="15.75" x14ac:dyDescent="0.25">
      <c r="B46" s="64"/>
      <c r="C46" s="66"/>
      <c r="D46" s="88" t="s">
        <v>68</v>
      </c>
      <c r="E46" s="31"/>
      <c r="F46" s="31"/>
      <c r="G46" s="32"/>
      <c r="H46" s="56"/>
      <c r="I46" s="107"/>
      <c r="J46" s="30"/>
      <c r="K46" s="84"/>
      <c r="L46" s="66" t="s">
        <v>55</v>
      </c>
      <c r="M46" s="92" t="s">
        <v>46</v>
      </c>
      <c r="N46" s="89" t="s">
        <v>45</v>
      </c>
      <c r="O46" s="106">
        <v>21926.487000000001</v>
      </c>
      <c r="P46" s="90"/>
      <c r="Q46" s="91"/>
    </row>
    <row r="47" spans="1:17" x14ac:dyDescent="0.25">
      <c r="B47" s="64"/>
      <c r="C47" s="66"/>
      <c r="D47" s="41"/>
      <c r="E47" s="31"/>
      <c r="F47" s="31"/>
      <c r="G47" s="32"/>
      <c r="H47" s="56"/>
      <c r="I47" s="107"/>
      <c r="K47" s="84"/>
      <c r="L47" s="84"/>
      <c r="M47" s="88" t="s">
        <v>71</v>
      </c>
      <c r="N47" s="89"/>
      <c r="O47" s="89"/>
      <c r="P47" s="94"/>
      <c r="Q47" s="91"/>
    </row>
    <row r="48" spans="1:17" ht="30" customHeight="1" x14ac:dyDescent="0.25">
      <c r="B48" s="64"/>
      <c r="C48" s="66" t="s">
        <v>51</v>
      </c>
      <c r="D48" s="41" t="s">
        <v>43</v>
      </c>
      <c r="E48" s="31" t="s">
        <v>38</v>
      </c>
      <c r="F48" s="31">
        <v>312</v>
      </c>
      <c r="G48" s="32">
        <v>98.79</v>
      </c>
      <c r="H48" s="56">
        <f>SUM(F48*G48)</f>
        <v>30822.480000000003</v>
      </c>
      <c r="I48" s="107"/>
      <c r="K48" s="84"/>
      <c r="L48" s="84"/>
      <c r="M48" s="87" t="s">
        <v>15</v>
      </c>
      <c r="N48" s="85"/>
      <c r="O48" s="95"/>
      <c r="P48" s="87"/>
      <c r="Q48" s="91"/>
    </row>
    <row r="49" spans="2:17" x14ac:dyDescent="0.25">
      <c r="B49" s="64"/>
      <c r="C49" s="66"/>
      <c r="D49" s="41"/>
      <c r="E49" s="31"/>
      <c r="F49" s="31"/>
      <c r="G49" s="32"/>
      <c r="H49" s="56"/>
      <c r="I49" s="107"/>
      <c r="K49" s="84"/>
      <c r="L49" s="84"/>
      <c r="M49" s="85" t="s">
        <v>16</v>
      </c>
      <c r="N49" s="85"/>
      <c r="O49" s="85"/>
      <c r="P49" s="87"/>
      <c r="Q49" s="91"/>
    </row>
    <row r="50" spans="2:17" x14ac:dyDescent="0.25">
      <c r="B50" s="64"/>
      <c r="C50" s="66"/>
      <c r="D50" s="41"/>
      <c r="E50" s="31"/>
      <c r="F50" s="31"/>
      <c r="G50" s="32"/>
      <c r="H50" s="56"/>
      <c r="I50" s="107"/>
      <c r="K50" s="96"/>
      <c r="L50" s="97"/>
      <c r="M50" s="98" t="s">
        <v>17</v>
      </c>
      <c r="N50" s="97"/>
      <c r="O50" s="97"/>
      <c r="P50" s="99"/>
      <c r="Q50" s="104"/>
    </row>
    <row r="51" spans="2:17" x14ac:dyDescent="0.25">
      <c r="B51" s="64">
        <v>4</v>
      </c>
      <c r="C51" s="66" t="s">
        <v>52</v>
      </c>
      <c r="D51" s="55" t="s">
        <v>33</v>
      </c>
      <c r="E51" s="31"/>
      <c r="F51" s="31"/>
      <c r="G51" s="32"/>
      <c r="H51" s="56"/>
      <c r="I51" s="107"/>
      <c r="K51" s="100"/>
      <c r="L51" s="101"/>
      <c r="M51" s="101" t="s">
        <v>5</v>
      </c>
      <c r="N51" s="75" t="s">
        <v>18</v>
      </c>
      <c r="O51" s="101"/>
      <c r="P51" s="101"/>
      <c r="Q51" s="102"/>
    </row>
    <row r="52" spans="2:17" ht="15.75" x14ac:dyDescent="0.25">
      <c r="B52" s="64"/>
      <c r="C52" s="66" t="s">
        <v>53</v>
      </c>
      <c r="D52" s="42" t="s">
        <v>44</v>
      </c>
      <c r="E52" s="31" t="s">
        <v>45</v>
      </c>
      <c r="F52" s="31">
        <v>651</v>
      </c>
      <c r="G52" s="32">
        <v>3.83</v>
      </c>
      <c r="H52" s="56">
        <f>SUM(F52*G52)</f>
        <v>2493.33</v>
      </c>
      <c r="I52" s="107"/>
      <c r="K52" s="100"/>
      <c r="L52" s="101"/>
      <c r="M52" s="101"/>
      <c r="N52" s="75" t="s">
        <v>6</v>
      </c>
      <c r="O52" s="101"/>
      <c r="P52" s="101"/>
      <c r="Q52" s="102"/>
    </row>
    <row r="53" spans="2:17" x14ac:dyDescent="0.25">
      <c r="B53" s="64"/>
      <c r="C53" s="66"/>
      <c r="D53" s="88" t="s">
        <v>69</v>
      </c>
      <c r="E53" s="31"/>
      <c r="F53" s="31"/>
      <c r="G53" s="32"/>
      <c r="H53" s="56"/>
      <c r="I53" s="107"/>
      <c r="K53" s="100"/>
      <c r="L53" s="101"/>
      <c r="M53" s="101" t="s">
        <v>7</v>
      </c>
      <c r="N53" s="103"/>
      <c r="O53" s="75"/>
      <c r="P53" s="101"/>
      <c r="Q53" s="102"/>
    </row>
    <row r="54" spans="2:17" ht="15.75" x14ac:dyDescent="0.25">
      <c r="B54" s="64"/>
      <c r="C54" s="66" t="s">
        <v>54</v>
      </c>
      <c r="D54" s="42" t="s">
        <v>34</v>
      </c>
      <c r="E54" s="31" t="s">
        <v>45</v>
      </c>
      <c r="F54" s="31">
        <v>1806</v>
      </c>
      <c r="G54" s="32">
        <v>10.39</v>
      </c>
      <c r="H54" s="56">
        <f>SUM(F54*G54)</f>
        <v>18764.34</v>
      </c>
      <c r="I54" s="107"/>
      <c r="K54" s="75"/>
      <c r="L54" s="75"/>
      <c r="M54" s="75"/>
      <c r="N54" s="103"/>
      <c r="O54" s="75"/>
      <c r="P54" s="75"/>
      <c r="Q54" s="75"/>
    </row>
    <row r="55" spans="2:17" x14ac:dyDescent="0.25">
      <c r="B55" s="64"/>
      <c r="C55" s="66"/>
      <c r="D55" s="88" t="s">
        <v>70</v>
      </c>
      <c r="E55" s="31"/>
      <c r="F55" s="31"/>
      <c r="G55" s="32"/>
      <c r="H55" s="56"/>
      <c r="I55" s="107"/>
      <c r="N55" s="75" t="s">
        <v>72</v>
      </c>
    </row>
    <row r="56" spans="2:17" ht="15.75" x14ac:dyDescent="0.25">
      <c r="B56" s="64"/>
      <c r="C56" s="66" t="s">
        <v>55</v>
      </c>
      <c r="D56" s="42" t="s">
        <v>46</v>
      </c>
      <c r="E56" s="31" t="s">
        <v>45</v>
      </c>
      <c r="F56" s="59">
        <v>25658.654999999999</v>
      </c>
      <c r="G56" s="32">
        <v>2.2599999999999998</v>
      </c>
      <c r="H56" s="56">
        <f>SUM(F56*G56)</f>
        <v>57988.56029999999</v>
      </c>
      <c r="I56" s="107"/>
    </row>
    <row r="57" spans="2:17" x14ac:dyDescent="0.25">
      <c r="B57" s="64"/>
      <c r="C57" s="44"/>
      <c r="D57" s="88" t="s">
        <v>71</v>
      </c>
      <c r="E57" s="89"/>
      <c r="F57" s="89"/>
      <c r="G57" s="94"/>
      <c r="H57" s="91"/>
      <c r="I57" s="71"/>
    </row>
    <row r="58" spans="2:17" x14ac:dyDescent="0.25">
      <c r="B58" s="47"/>
      <c r="C58" s="45"/>
      <c r="D58" s="48"/>
      <c r="E58" s="49"/>
      <c r="F58" s="49"/>
      <c r="G58" s="50"/>
      <c r="H58" s="51"/>
      <c r="I58" s="71"/>
    </row>
    <row r="59" spans="2:17" x14ac:dyDescent="0.25">
      <c r="B59" s="46"/>
      <c r="C59" s="44"/>
      <c r="D59" s="87" t="s">
        <v>15</v>
      </c>
      <c r="E59" s="85"/>
      <c r="F59" s="95"/>
      <c r="G59" s="87"/>
      <c r="H59" s="91">
        <f>SUM(H25:H57)</f>
        <v>323118.27630000003</v>
      </c>
      <c r="I59" s="71"/>
    </row>
    <row r="60" spans="2:17" x14ac:dyDescent="0.25">
      <c r="B60" s="46"/>
      <c r="C60" s="44"/>
      <c r="D60" s="87" t="s">
        <v>16</v>
      </c>
      <c r="E60" s="85"/>
      <c r="F60" s="85"/>
      <c r="G60" s="87"/>
      <c r="H60" s="91">
        <f>SUM(H59*0.21)</f>
        <v>67854.838023000004</v>
      </c>
      <c r="I60" s="71"/>
    </row>
    <row r="61" spans="2:17" x14ac:dyDescent="0.25">
      <c r="B61" s="47"/>
      <c r="C61" s="45"/>
      <c r="D61" s="43" t="s">
        <v>17</v>
      </c>
      <c r="E61" s="97"/>
      <c r="F61" s="97"/>
      <c r="G61" s="99"/>
      <c r="H61" s="104">
        <f>SUM(H59:H60)</f>
        <v>390973.11432300002</v>
      </c>
      <c r="I61" s="108"/>
    </row>
    <row r="63" spans="2:17" x14ac:dyDescent="0.25">
      <c r="D63" s="101" t="s">
        <v>5</v>
      </c>
      <c r="E63" s="75" t="s">
        <v>18</v>
      </c>
      <c r="F63" s="101"/>
      <c r="G63" s="101"/>
      <c r="H63" s="102"/>
      <c r="I63" s="102"/>
    </row>
    <row r="64" spans="2:17" x14ac:dyDescent="0.25">
      <c r="D64" s="101"/>
      <c r="E64" s="75" t="s">
        <v>6</v>
      </c>
      <c r="F64" s="101"/>
      <c r="G64" s="101"/>
      <c r="H64" s="102"/>
      <c r="I64" s="102"/>
    </row>
    <row r="65" spans="4:9" x14ac:dyDescent="0.25">
      <c r="D65" s="101"/>
      <c r="E65" s="75"/>
      <c r="F65" s="101"/>
      <c r="G65" s="101"/>
      <c r="H65" s="102"/>
      <c r="I65" s="102"/>
    </row>
    <row r="66" spans="4:9" x14ac:dyDescent="0.25">
      <c r="D66" s="101"/>
      <c r="E66" s="75"/>
      <c r="F66" s="101"/>
      <c r="G66" s="101"/>
      <c r="H66" s="102"/>
      <c r="I66" s="102"/>
    </row>
    <row r="67" spans="4:9" x14ac:dyDescent="0.25">
      <c r="D67" s="101" t="s">
        <v>7</v>
      </c>
      <c r="E67" s="29"/>
      <c r="F67" s="29"/>
      <c r="G67" s="29"/>
      <c r="H67" s="29"/>
      <c r="I67" s="29"/>
    </row>
  </sheetData>
  <mergeCells count="10">
    <mergeCell ref="D16:F16"/>
    <mergeCell ref="D18:G18"/>
    <mergeCell ref="C20:H20"/>
    <mergeCell ref="L20:O20"/>
    <mergeCell ref="B3:D3"/>
    <mergeCell ref="B4:E4"/>
    <mergeCell ref="B5:D5"/>
    <mergeCell ref="B7:D7"/>
    <mergeCell ref="B8:D8"/>
    <mergeCell ref="B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Aktas</vt:lpstr>
      <vt:lpstr>Lapas2</vt:lpstr>
      <vt:lpstr>Lapas3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Inga</cp:lastModifiedBy>
  <cp:lastPrinted>2015-12-02T05:58:50Z</cp:lastPrinted>
  <dcterms:created xsi:type="dcterms:W3CDTF">2010-08-30T11:21:14Z</dcterms:created>
  <dcterms:modified xsi:type="dcterms:W3CDTF">2016-06-29T05:25:27Z</dcterms:modified>
</cp:coreProperties>
</file>