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5 m\gatviu prieziura\"/>
    </mc:Choice>
  </mc:AlternateContent>
  <bookViews>
    <workbookView xWindow="-255" yWindow="60" windowWidth="12780" windowHeight="12870"/>
  </bookViews>
  <sheets>
    <sheet name="Lapas1" sheetId="1" r:id="rId1"/>
    <sheet name="Lapas2" sheetId="2" r:id="rId2"/>
    <sheet name="Lapas3" sheetId="3" r:id="rId3"/>
  </sheets>
  <calcPr calcId="171027"/>
</workbook>
</file>

<file path=xl/calcChain.xml><?xml version="1.0" encoding="utf-8"?>
<calcChain xmlns="http://schemas.openxmlformats.org/spreadsheetml/2006/main">
  <c r="G25" i="1" l="1"/>
  <c r="G69" i="1"/>
  <c r="G25" i="2"/>
  <c r="G28" i="2"/>
  <c r="G28" i="1"/>
  <c r="G75" i="1"/>
  <c r="G29" i="2" l="1"/>
  <c r="G30" i="2" s="1"/>
  <c r="G29" i="1"/>
  <c r="G30" i="1" s="1"/>
  <c r="G76" i="1"/>
  <c r="G77" i="1" s="1"/>
</calcChain>
</file>

<file path=xl/sharedStrings.xml><?xml version="1.0" encoding="utf-8"?>
<sst xmlns="http://schemas.openxmlformats.org/spreadsheetml/2006/main" count="130" uniqueCount="58">
  <si>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</si>
  <si>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</si>
  <si>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</si>
  <si>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</si>
  <si>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</si>
  <si>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</si>
  <si>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</si>
  <si>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</si>
  <si>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</si>
  <si>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</si>
  <si>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</si>
  <si>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</si>
  <si>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</si>
  <si>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</si>
  <si>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</si>
  <si>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DARBŲ PAVADINIMAS</t>
  </si>
  <si>
    <t>Mato vnt.</t>
  </si>
  <si>
    <t>Suma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</si>
  <si>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</si>
  <si>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</si>
  <si>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Miesto tvarkymo skyriaus</t>
  </si>
  <si>
    <t>Prival. paslaugos</t>
  </si>
  <si>
    <t>MIESTO ŪKIO IR TRANSPORTO DEPARTAMENTAS</t>
  </si>
  <si>
    <t>Miesto tvarkymo tarnybos projektų vadovas</t>
  </si>
  <si>
    <t>Įmonės kodas 188710061</t>
  </si>
  <si>
    <t>2011 m. gruodžio 29d.</t>
  </si>
  <si>
    <t>Sutartis Nr. A72-2189(3.1.36 -UK )</t>
  </si>
  <si>
    <t>Eigulių g. 32, LT-03150 Vilnius</t>
  </si>
  <si>
    <t>2014 m. gruodžio 10 d. Vilniaus miesto savivaldybės tarybos sprendimas Nr. 1-2176</t>
  </si>
  <si>
    <t xml:space="preserve"> VILNIAUS MIESTO GATVIŲ MECHANIZUOTAS VALYMAS </t>
  </si>
  <si>
    <t>1000 m²</t>
  </si>
  <si>
    <t>1.5.1.</t>
  </si>
  <si>
    <t>Teritorijų tvarkymo poskyrio</t>
  </si>
  <si>
    <t>vyriausias specialistas</t>
  </si>
  <si>
    <t>Arvydas Rėza</t>
  </si>
  <si>
    <t>2015m. balandžio 23d.</t>
  </si>
  <si>
    <t>Papildomas susitarimas Nr. A72-567/15(3.1.36-AD4)</t>
  </si>
  <si>
    <t xml:space="preserve"> A.s. LT76 7180 3000 1046 7627 AB Šiaulių bankas</t>
  </si>
  <si>
    <t xml:space="preserve"> </t>
  </si>
  <si>
    <t>Ašinių linijų valymas</t>
  </si>
  <si>
    <t>(Oro taršos mažinimas)</t>
  </si>
  <si>
    <r>
      <t>1000 m</t>
    </r>
    <r>
      <rPr>
        <sz val="10"/>
        <rFont val="Calibri"/>
        <family val="2"/>
        <charset val="186"/>
      </rPr>
      <t>²</t>
    </r>
  </si>
  <si>
    <t>2015 m. rugpūčio mėn.</t>
  </si>
  <si>
    <t xml:space="preserve">     Atliktų darbų aktas Nr. 1298/08</t>
  </si>
  <si>
    <t xml:space="preserve">Mechanizuotas gatvių važiuojamosios dalies plovimas                                Oro taršos kietosiomis dalelėmis (KD - 10) mažinimas </t>
  </si>
  <si>
    <t>1.5.2.</t>
  </si>
  <si>
    <r>
      <rPr>
        <b/>
        <sz val="10"/>
        <rFont val="Times New Roman"/>
        <family val="1"/>
        <charset val="186"/>
      </rPr>
      <t xml:space="preserve">Mechanizuotas gatvių važiuojamosios dalies valymas  </t>
    </r>
    <r>
      <rPr>
        <sz val="10"/>
        <rFont val="Times New Roman"/>
        <family val="1"/>
        <charset val="186"/>
      </rPr>
      <t xml:space="preserve">                                                       Ašinių linijų ir važiuojamosios dalies valymas sudrėkinant (Oro taršos mažinimas)</t>
    </r>
  </si>
  <si>
    <t xml:space="preserve"> VILNIAUS MIESTO GATVIŲ MECHANIZUOTAS PLOVIMAS </t>
  </si>
  <si>
    <t xml:space="preserve">dalies valymas                    </t>
  </si>
  <si>
    <t xml:space="preserve">Mechanizuotas gatvių važiuojamosios                    </t>
  </si>
  <si>
    <t>95168 x 5 kartai=475,84 t.m²</t>
  </si>
  <si>
    <t>2015 m. rugsėjo mėn.</t>
  </si>
  <si>
    <t xml:space="preserve">     Atliktų darbų aktas Nr. 1340/09</t>
  </si>
  <si>
    <t xml:space="preserve">     Atliktų darbų aktas Nr. 1341/09</t>
  </si>
  <si>
    <t>Įm. kodas 120153047, Įm. PVM kodas LT201530410</t>
  </si>
  <si>
    <t>Sutartis Nr. A72-2189 (3.1.36 -UK )</t>
  </si>
  <si>
    <t>Papildomas susitarimas Nr. A72-567/15 (3.1.36-AD4)</t>
  </si>
  <si>
    <t>A.s. LT76 7180 3000 1046 7627 AB Šiaulių bankas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</si>
</sst>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3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78">
    <xf numFmtId="0" fontId="0" fillId="0" borderId="0" xfId="0"/>
    <xf numFmtId="0" fontId="18" fillId="0" borderId="0" xfId="36" applyFont="1"/>
    <xf numFmtId="0" fontId="19" fillId="0" borderId="0" xfId="36" applyFont="1"/>
    <xf numFmtId="0" fontId="20" fillId="0" borderId="0" xfId="36" applyFont="1"/>
    <xf numFmtId="0" fontId="19" fillId="0" borderId="0" xfId="36" applyFont="1" applyAlignment="1">
      <alignment horizontal="left"/>
    </xf>
    <xf numFmtId="0" fontId="21" fillId="0" borderId="0" xfId="36" applyFont="1"/>
    <xf numFmtId="0" fontId="24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2" fillId="0" borderId="0" xfId="36" applyFont="1"/>
    <xf numFmtId="0" fontId="19" fillId="0" borderId="11" xfId="36" applyFont="1" applyBorder="1" applyAlignment="1">
      <alignment horizontal="center" wrapText="1"/>
    </xf>
    <xf numFmtId="0" fontId="19" fillId="0" borderId="11" xfId="36" applyFont="1" applyBorder="1" applyAlignment="1">
      <alignment horizontal="center"/>
    </xf>
    <xf numFmtId="0" fontId="19" fillId="0" borderId="10" xfId="36" applyFont="1" applyBorder="1" applyAlignment="1">
      <alignment horizontal="center"/>
    </xf>
    <xf numFmtId="2" fontId="19" fillId="0" borderId="12" xfId="36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6" applyNumberFormat="1" applyFont="1" applyBorder="1" applyAlignment="1">
      <alignment horizontal="center"/>
    </xf>
    <xf numFmtId="0" fontId="19" fillId="0" borderId="10" xfId="36" applyFont="1" applyBorder="1"/>
    <xf numFmtId="0" fontId="23" fillId="0" borderId="10" xfId="36" applyFont="1" applyBorder="1" applyAlignment="1">
      <alignment horizontal="justify" vertical="top" wrapText="1"/>
    </xf>
    <xf numFmtId="0" fontId="23" fillId="0" borderId="10" xfId="36" applyFont="1" applyBorder="1" applyAlignment="1">
      <alignment horizontal="center" vertical="top"/>
    </xf>
    <xf numFmtId="0" fontId="23" fillId="0" borderId="12" xfId="36" applyFont="1" applyBorder="1" applyAlignment="1">
      <alignment horizontal="center" vertical="top"/>
    </xf>
    <xf numFmtId="0" fontId="19" fillId="0" borderId="12" xfId="36" applyFont="1" applyBorder="1"/>
    <xf numFmtId="2" fontId="19" fillId="0" borderId="10" xfId="36" applyNumberFormat="1" applyFont="1" applyBorder="1"/>
    <xf numFmtId="2" fontId="20" fillId="0" borderId="10" xfId="0" applyNumberFormat="1" applyFont="1" applyBorder="1"/>
    <xf numFmtId="0" fontId="19" fillId="0" borderId="13" xfId="36" applyFont="1" applyBorder="1" applyAlignment="1">
      <alignment horizontal="center"/>
    </xf>
    <xf numFmtId="0" fontId="19" fillId="0" borderId="13" xfId="36" applyFont="1" applyBorder="1"/>
    <xf numFmtId="0" fontId="20" fillId="0" borderId="13" xfId="36" applyFont="1" applyBorder="1"/>
    <xf numFmtId="0" fontId="19" fillId="0" borderId="14" xfId="36" applyFont="1" applyBorder="1"/>
    <xf numFmtId="2" fontId="20" fillId="0" borderId="14" xfId="36" applyNumberFormat="1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Border="1"/>
    <xf numFmtId="2" fontId="24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27" fillId="0" borderId="0" xfId="0" applyFont="1" applyBorder="1"/>
    <xf numFmtId="2" fontId="27" fillId="0" borderId="0" xfId="0" applyNumberFormat="1" applyFont="1" applyBorder="1"/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20" fillId="0" borderId="0" xfId="36" applyFont="1" applyBorder="1"/>
    <xf numFmtId="2" fontId="20" fillId="0" borderId="0" xfId="36" applyNumberFormat="1" applyFont="1" applyBorder="1"/>
    <xf numFmtId="2" fontId="19" fillId="0" borderId="0" xfId="36" applyNumberFormat="1" applyFont="1" applyBorder="1"/>
    <xf numFmtId="0" fontId="19" fillId="0" borderId="0" xfId="36" applyFont="1" applyBorder="1" applyAlignment="1">
      <alignment horizontal="left"/>
    </xf>
    <xf numFmtId="0" fontId="19" fillId="0" borderId="10" xfId="36" applyFont="1" applyBorder="1" applyAlignment="1">
      <alignment horizontal="center" wrapText="1"/>
    </xf>
    <xf numFmtId="0" fontId="19" fillId="0" borderId="12" xfId="36" applyFont="1" applyBorder="1" applyAlignment="1">
      <alignment horizontal="center"/>
    </xf>
    <xf numFmtId="0" fontId="28" fillId="0" borderId="10" xfId="36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35" applyFont="1" applyBorder="1" applyAlignment="1">
      <alignment vertical="center" wrapText="1"/>
    </xf>
    <xf numFmtId="0" fontId="19" fillId="0" borderId="10" xfId="36" applyFont="1" applyBorder="1" applyAlignment="1">
      <alignment horizontal="center" vertical="center"/>
    </xf>
    <xf numFmtId="0" fontId="19" fillId="0" borderId="10" xfId="35" applyFont="1" applyBorder="1" applyAlignment="1">
      <alignment horizontal="center" vertical="center"/>
    </xf>
    <xf numFmtId="0" fontId="19" fillId="0" borderId="0" xfId="34" applyFont="1" applyAlignment="1">
      <alignment horizontal="left"/>
    </xf>
    <xf numFmtId="0" fontId="19" fillId="0" borderId="0" xfId="34" applyFont="1"/>
    <xf numFmtId="0" fontId="19" fillId="0" borderId="0" xfId="34" applyFont="1" applyBorder="1"/>
    <xf numFmtId="14" fontId="19" fillId="0" borderId="0" xfId="32" applyNumberFormat="1" applyFont="1" applyBorder="1"/>
    <xf numFmtId="0" fontId="19" fillId="0" borderId="0" xfId="32" applyFont="1" applyBorder="1"/>
    <xf numFmtId="0" fontId="19" fillId="0" borderId="10" xfId="34" applyFont="1" applyBorder="1" applyAlignment="1">
      <alignment horizontal="center" vertical="center"/>
    </xf>
    <xf numFmtId="0" fontId="19" fillId="0" borderId="10" xfId="34" applyFont="1" applyBorder="1" applyAlignment="1">
      <alignment horizontal="center"/>
    </xf>
    <xf numFmtId="0" fontId="18" fillId="0" borderId="10" xfId="0" applyFont="1" applyBorder="1"/>
    <xf numFmtId="0" fontId="20" fillId="0" borderId="10" xfId="0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32" fillId="0" borderId="10" xfId="34" applyFont="1" applyBorder="1" applyAlignment="1">
      <alignment horizontal="justify" vertical="top" wrapText="1"/>
    </xf>
    <xf numFmtId="0" fontId="18" fillId="0" borderId="0" xfId="0" applyFont="1" applyBorder="1"/>
    <xf numFmtId="0" fontId="20" fillId="0" borderId="0" xfId="0" applyFont="1" applyBorder="1"/>
    <xf numFmtId="0" fontId="31" fillId="0" borderId="0" xfId="34" applyFont="1" applyBorder="1" applyAlignment="1">
      <alignment horizontal="justify" vertical="top" wrapText="1"/>
    </xf>
    <xf numFmtId="2" fontId="19" fillId="0" borderId="12" xfId="34" applyNumberFormat="1" applyFont="1" applyBorder="1" applyAlignment="1">
      <alignment vertical="center"/>
    </xf>
    <xf numFmtId="0" fontId="20" fillId="0" borderId="10" xfId="35" applyFont="1" applyBorder="1" applyAlignment="1">
      <alignment vertical="center" wrapText="1"/>
    </xf>
    <xf numFmtId="0" fontId="34" fillId="0" borderId="10" xfId="35" applyFont="1" applyBorder="1" applyAlignment="1">
      <alignment horizontal="center" vertical="center"/>
    </xf>
    <xf numFmtId="0" fontId="34" fillId="0" borderId="12" xfId="34" applyFont="1" applyBorder="1" applyAlignment="1">
      <alignment vertical="center"/>
    </xf>
    <xf numFmtId="0" fontId="19" fillId="0" borderId="12" xfId="34" applyFont="1" applyBorder="1" applyAlignment="1">
      <alignment horizontal="center" vertical="center"/>
    </xf>
    <xf numFmtId="0" fontId="19" fillId="0" borderId="12" xfId="34" applyFont="1" applyBorder="1" applyAlignment="1">
      <alignment horizontal="center"/>
    </xf>
    <xf numFmtId="0" fontId="20" fillId="0" borderId="0" xfId="36" applyFont="1" applyAlignment="1">
      <alignment horizontal="center"/>
    </xf>
    <xf numFmtId="0" fontId="22" fillId="0" borderId="15" xfId="36" applyFont="1" applyBorder="1" applyAlignment="1">
      <alignment horizontal="center"/>
    </xf>
    <xf numFmtId="0" fontId="29" fillId="0" borderId="0" xfId="36" applyFont="1" applyAlignment="1">
      <alignment horizontal="center"/>
    </xf>
  </cellXfs>
  <cellStyles count="49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Normal_Sheet1" xfId="32"/>
    <cellStyle name="Paprastas 2" xfId="33"/>
    <cellStyle name="Paprastas 3" xfId="34"/>
    <cellStyle name="Paprastas 4" xfId="35"/>
    <cellStyle name="Paprastas_Lapas1" xfId="36"/>
    <cellStyle name="Paryškinimas 1" xfId="37" builtinId="29" customBuiltin="1"/>
    <cellStyle name="Paryškinimas 2" xfId="38" builtinId="33" customBuiltin="1"/>
    <cellStyle name="Paryškinimas 3" xfId="39" builtinId="37" customBuiltin="1"/>
    <cellStyle name="Paryškinimas 4" xfId="40" builtinId="41" customBuiltin="1"/>
    <cellStyle name="Paryškinimas 5" xfId="41" builtinId="45" customBuiltin="1"/>
    <cellStyle name="Paryškinimas 6" xfId="42" builtinId="49" customBuiltin="1"/>
    <cellStyle name="Pastaba" xfId="43" builtinId="10" customBuiltin="1"/>
    <cellStyle name="Pavadinimas" xfId="44" builtinId="15" customBuiltin="1"/>
    <cellStyle name="Skaičiavimas" xfId="45" builtinId="22" customBuiltin="1"/>
    <cellStyle name="Suma" xfId="46" builtinId="25" customBuiltin="1"/>
    <cellStyle name="Susietas langelis" xfId="47" builtinId="24" customBuiltin="1"/>
    <cellStyle name="Tikrinimo langelis" xfId="48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tabSelected="1" zoomScaleNormal="100" workbookViewId="0">
      <selection activeCell="I25" sqref="I25"/>
    </sheetView>
  </sheetViews>
  <sheetFormatPr defaultRowHeight="12.75" x14ac:dyDescent="0.2"/>
  <cols>
    <col min="1" max="1" width="3.28515625" customWidth="1"/>
    <col min="2" max="2" width="11.14062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13</v>
      </c>
    </row>
    <row r="2" spans="1:7" ht="14.25" x14ac:dyDescent="0.2">
      <c r="A2" s="1"/>
      <c r="B2" s="2"/>
      <c r="C2" s="3" t="s">
        <v>22</v>
      </c>
      <c r="D2" s="2"/>
      <c r="E2" s="2"/>
      <c r="F2" s="2"/>
      <c r="G2" s="2"/>
    </row>
    <row r="3" spans="1:7" x14ac:dyDescent="0.2">
      <c r="A3" s="2"/>
      <c r="C3" s="4" t="s">
        <v>12</v>
      </c>
      <c r="D3" s="2"/>
      <c r="E3" s="2"/>
      <c r="F3" s="2"/>
      <c r="G3" s="2"/>
    </row>
    <row r="4" spans="1:7" x14ac:dyDescent="0.2">
      <c r="A4" s="2"/>
      <c r="C4" s="2" t="s">
        <v>24</v>
      </c>
      <c r="D4" s="2"/>
      <c r="E4" s="2"/>
      <c r="F4" s="2"/>
      <c r="G4" s="2"/>
    </row>
    <row r="5" spans="1:7" ht="14.25" x14ac:dyDescent="0.2">
      <c r="A5" s="1"/>
      <c r="C5" s="2" t="s">
        <v>10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57</v>
      </c>
      <c r="D7" s="2"/>
      <c r="E7" s="2"/>
      <c r="F7" s="2"/>
      <c r="G7" s="2"/>
    </row>
    <row r="8" spans="1:7" x14ac:dyDescent="0.2">
      <c r="A8" s="2"/>
      <c r="C8" s="2" t="s">
        <v>54</v>
      </c>
      <c r="D8" s="2"/>
      <c r="E8" s="2"/>
      <c r="F8" s="2"/>
      <c r="G8" s="2"/>
    </row>
    <row r="9" spans="1:7" x14ac:dyDescent="0.2">
      <c r="A9" s="2"/>
      <c r="C9" s="2" t="s">
        <v>27</v>
      </c>
      <c r="D9" s="2"/>
      <c r="E9" s="2"/>
      <c r="F9" s="2"/>
      <c r="G9" s="2"/>
    </row>
    <row r="10" spans="1:7" x14ac:dyDescent="0.2">
      <c r="A10" s="2" t="s">
        <v>25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55</v>
      </c>
      <c r="B11" s="2"/>
      <c r="C11" s="5"/>
      <c r="D11" s="2"/>
      <c r="E11" s="2"/>
      <c r="F11" s="2"/>
      <c r="G11" s="2"/>
    </row>
    <row r="12" spans="1:7" x14ac:dyDescent="0.2">
      <c r="A12" s="57" t="s">
        <v>35</v>
      </c>
      <c r="B12" s="58"/>
      <c r="C12" s="58"/>
      <c r="D12" s="2"/>
      <c r="E12" s="2"/>
      <c r="F12" s="2"/>
      <c r="G12" s="2"/>
    </row>
    <row r="13" spans="1:7" x14ac:dyDescent="0.2">
      <c r="A13" s="58" t="s">
        <v>56</v>
      </c>
      <c r="B13" s="58"/>
      <c r="C13" s="58"/>
      <c r="D13" s="2"/>
      <c r="E13" s="2"/>
      <c r="F13" s="2"/>
      <c r="G13" s="2"/>
    </row>
    <row r="14" spans="1:7" x14ac:dyDescent="0.2">
      <c r="A14" s="2" t="s">
        <v>28</v>
      </c>
      <c r="B14" s="7"/>
      <c r="C14" s="6"/>
      <c r="D14" s="2"/>
      <c r="E14" s="2"/>
      <c r="F14" s="2"/>
      <c r="G14" s="2"/>
    </row>
    <row r="15" spans="1:7" x14ac:dyDescent="0.2">
      <c r="A15" s="49"/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77" t="s">
        <v>53</v>
      </c>
      <c r="D18" s="77"/>
      <c r="E18" s="77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ht="15" customHeight="1" x14ac:dyDescent="0.2">
      <c r="A20" s="2"/>
      <c r="B20" s="2"/>
      <c r="C20" s="75" t="s">
        <v>1</v>
      </c>
      <c r="D20" s="75"/>
      <c r="E20" s="75"/>
    </row>
    <row r="21" spans="1:7" ht="15" x14ac:dyDescent="0.25">
      <c r="A21" s="2"/>
      <c r="B21" s="2"/>
      <c r="C21" s="3" t="s">
        <v>29</v>
      </c>
      <c r="D21" s="2"/>
      <c r="E21" s="13"/>
      <c r="F21" s="13"/>
      <c r="G21" s="2"/>
    </row>
    <row r="22" spans="1:7" ht="15" x14ac:dyDescent="0.25">
      <c r="A22" s="2"/>
      <c r="B22" s="2"/>
      <c r="C22" s="3"/>
      <c r="D22" s="2"/>
      <c r="E22" s="76" t="s">
        <v>51</v>
      </c>
      <c r="F22" s="76"/>
      <c r="G22" s="76"/>
    </row>
    <row r="23" spans="1:7" ht="25.5" x14ac:dyDescent="0.2">
      <c r="A23" s="14" t="s">
        <v>14</v>
      </c>
      <c r="B23" s="15" t="s">
        <v>2</v>
      </c>
      <c r="C23" s="15" t="s">
        <v>15</v>
      </c>
      <c r="D23" s="15" t="s">
        <v>16</v>
      </c>
      <c r="E23" s="15" t="s">
        <v>3</v>
      </c>
      <c r="F23" s="15" t="s">
        <v>4</v>
      </c>
      <c r="G23" s="15" t="s">
        <v>17</v>
      </c>
    </row>
    <row r="24" spans="1:7" ht="22.5" x14ac:dyDescent="0.2">
      <c r="A24" s="46"/>
      <c r="B24" s="48" t="s">
        <v>21</v>
      </c>
      <c r="C24" s="16"/>
      <c r="D24" s="47"/>
      <c r="E24" s="16"/>
      <c r="F24" s="47"/>
      <c r="G24" s="47"/>
    </row>
    <row r="25" spans="1:7" ht="54.75" customHeight="1" x14ac:dyDescent="0.2">
      <c r="A25" s="52">
        <v>1</v>
      </c>
      <c r="B25" s="53" t="s">
        <v>31</v>
      </c>
      <c r="C25" s="51" t="s">
        <v>46</v>
      </c>
      <c r="D25" s="50" t="s">
        <v>30</v>
      </c>
      <c r="E25" s="59">
        <v>237.38499999999999</v>
      </c>
      <c r="F25" s="73">
        <v>10.02</v>
      </c>
      <c r="G25" s="69">
        <f>SUM(E25*F25)</f>
        <v>2378.5976999999998</v>
      </c>
    </row>
    <row r="26" spans="1:7" x14ac:dyDescent="0.2">
      <c r="A26" s="16"/>
      <c r="B26" s="8"/>
      <c r="C26" s="18"/>
      <c r="D26" s="19"/>
      <c r="E26" s="19"/>
      <c r="F26" s="20"/>
      <c r="G26" s="21"/>
    </row>
    <row r="27" spans="1:7" x14ac:dyDescent="0.2">
      <c r="A27" s="16"/>
      <c r="B27" s="22"/>
      <c r="C27" s="23"/>
      <c r="D27" s="24"/>
      <c r="E27" s="24"/>
      <c r="F27" s="25"/>
      <c r="G27" s="21"/>
    </row>
    <row r="28" spans="1:7" x14ac:dyDescent="0.2">
      <c r="A28" s="16"/>
      <c r="B28" s="22"/>
      <c r="C28" s="26" t="s">
        <v>5</v>
      </c>
      <c r="D28" s="22"/>
      <c r="E28" s="27"/>
      <c r="F28" s="26"/>
      <c r="G28" s="28">
        <f>+ROUND(SUM(G24:G27),2)</f>
        <v>2378.6</v>
      </c>
    </row>
    <row r="29" spans="1:7" x14ac:dyDescent="0.2">
      <c r="A29" s="16"/>
      <c r="B29" s="22"/>
      <c r="C29" s="22" t="s">
        <v>18</v>
      </c>
      <c r="D29" s="22"/>
      <c r="E29" s="22"/>
      <c r="F29" s="26"/>
      <c r="G29" s="17">
        <f>+ROUND(0.21*G28,2)</f>
        <v>499.51</v>
      </c>
    </row>
    <row r="30" spans="1:7" x14ac:dyDescent="0.2">
      <c r="A30" s="29"/>
      <c r="B30" s="30"/>
      <c r="C30" s="31" t="s">
        <v>19</v>
      </c>
      <c r="D30" s="30"/>
      <c r="E30" s="30"/>
      <c r="F30" s="32"/>
      <c r="G30" s="33">
        <f>+ROUND(SUM(G28+G29),2)</f>
        <v>2878.11</v>
      </c>
    </row>
    <row r="31" spans="1:7" x14ac:dyDescent="0.2">
      <c r="A31" s="34"/>
      <c r="B31" s="35"/>
      <c r="C31" s="6"/>
      <c r="D31" s="6"/>
      <c r="E31" s="6"/>
      <c r="F31" s="6"/>
      <c r="G31" s="36"/>
    </row>
    <row r="32" spans="1:7" x14ac:dyDescent="0.2">
      <c r="A32" s="37"/>
      <c r="B32" s="6"/>
      <c r="C32" s="38"/>
      <c r="D32" s="6"/>
      <c r="E32" s="6"/>
      <c r="F32" s="6"/>
      <c r="G32" s="39"/>
    </row>
    <row r="33" spans="1:7" x14ac:dyDescent="0.2">
      <c r="A33" s="40"/>
      <c r="B33" s="41"/>
      <c r="C33" s="42"/>
      <c r="D33" s="41"/>
      <c r="E33" s="41"/>
      <c r="F33" s="41"/>
      <c r="G33" s="43"/>
    </row>
    <row r="34" spans="1:7" x14ac:dyDescent="0.2">
      <c r="A34" s="40"/>
      <c r="B34" s="41"/>
      <c r="C34" s="41" t="s">
        <v>6</v>
      </c>
      <c r="D34" s="2" t="s">
        <v>23</v>
      </c>
      <c r="E34" s="41"/>
      <c r="F34" s="41"/>
      <c r="G34" s="44"/>
    </row>
    <row r="35" spans="1:7" x14ac:dyDescent="0.2">
      <c r="A35" s="40"/>
      <c r="B35" s="41"/>
      <c r="C35" s="41"/>
      <c r="D35" s="2" t="s">
        <v>8</v>
      </c>
      <c r="E35" s="41"/>
      <c r="F35" s="41"/>
      <c r="G35" s="44"/>
    </row>
    <row r="36" spans="1:7" x14ac:dyDescent="0.2">
      <c r="A36" s="40"/>
      <c r="B36" s="41"/>
      <c r="C36" s="41"/>
      <c r="D36" s="2"/>
      <c r="E36" s="41"/>
      <c r="F36" s="41"/>
      <c r="G36" s="44" t="s">
        <v>38</v>
      </c>
    </row>
    <row r="37" spans="1:7" x14ac:dyDescent="0.2">
      <c r="A37" s="40"/>
      <c r="B37" s="41"/>
      <c r="C37" s="41"/>
      <c r="D37" s="2"/>
      <c r="E37" s="41"/>
      <c r="F37" s="41"/>
      <c r="G37" s="44"/>
    </row>
    <row r="38" spans="1:7" x14ac:dyDescent="0.2">
      <c r="A38" s="40"/>
      <c r="B38" s="41"/>
      <c r="C38" s="41" t="s">
        <v>7</v>
      </c>
      <c r="D38" s="54" t="s">
        <v>20</v>
      </c>
      <c r="E38" s="55"/>
      <c r="F38" s="56"/>
      <c r="G38" s="44"/>
    </row>
    <row r="39" spans="1:7" x14ac:dyDescent="0.2">
      <c r="A39" s="40"/>
      <c r="B39" s="41"/>
      <c r="C39" s="41"/>
      <c r="D39" s="54" t="s">
        <v>32</v>
      </c>
      <c r="E39" s="55"/>
      <c r="F39" s="56"/>
      <c r="G39" s="44"/>
    </row>
    <row r="40" spans="1:7" x14ac:dyDescent="0.2">
      <c r="A40" s="2"/>
      <c r="B40" s="2"/>
      <c r="C40" s="2"/>
      <c r="D40" s="55" t="s">
        <v>33</v>
      </c>
      <c r="E40" s="55"/>
      <c r="F40" s="55"/>
      <c r="G40" s="2"/>
    </row>
    <row r="41" spans="1:7" x14ac:dyDescent="0.2">
      <c r="A41" s="2"/>
      <c r="B41" s="2"/>
      <c r="C41" s="2"/>
      <c r="D41" s="55" t="s">
        <v>34</v>
      </c>
      <c r="E41" s="55"/>
      <c r="F41" s="55"/>
      <c r="G41" s="2"/>
    </row>
    <row r="42" spans="1:7" x14ac:dyDescent="0.2">
      <c r="A42" s="2"/>
      <c r="B42" s="2"/>
      <c r="C42" s="2"/>
      <c r="D42" s="55"/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  <row r="44" spans="1:7" x14ac:dyDescent="0.2">
      <c r="A44" s="9"/>
      <c r="B44" s="9"/>
      <c r="C44" s="12"/>
      <c r="D44" s="11"/>
      <c r="E44" s="11"/>
      <c r="F44" s="11"/>
      <c r="G44" s="10"/>
    </row>
    <row r="45" spans="1:7" ht="14.25" x14ac:dyDescent="0.2">
      <c r="A45" s="1" t="s">
        <v>9</v>
      </c>
      <c r="B45" s="1"/>
      <c r="C45" s="2"/>
      <c r="D45" s="2"/>
      <c r="E45" s="2"/>
      <c r="F45" s="2"/>
      <c r="G45" s="3" t="s">
        <v>13</v>
      </c>
    </row>
    <row r="46" spans="1:7" ht="14.25" x14ac:dyDescent="0.2">
      <c r="A46" s="1"/>
      <c r="B46" s="2"/>
      <c r="C46" s="3" t="s">
        <v>22</v>
      </c>
      <c r="D46" s="2"/>
      <c r="E46" s="2"/>
      <c r="F46" s="2"/>
      <c r="G46" s="2"/>
    </row>
    <row r="47" spans="1:7" x14ac:dyDescent="0.2">
      <c r="A47" s="2"/>
      <c r="C47" s="4" t="s">
        <v>12</v>
      </c>
      <c r="D47" s="2"/>
      <c r="E47" s="2"/>
      <c r="F47" s="2"/>
      <c r="G47" s="2"/>
    </row>
    <row r="48" spans="1:7" x14ac:dyDescent="0.2">
      <c r="A48" s="2"/>
      <c r="C48" s="2" t="s">
        <v>24</v>
      </c>
      <c r="D48" s="2"/>
      <c r="E48" s="2"/>
      <c r="F48" s="2"/>
      <c r="G48" s="2"/>
    </row>
    <row r="49" spans="1:7" ht="14.25" x14ac:dyDescent="0.2">
      <c r="A49" s="1"/>
      <c r="C49" s="2" t="s">
        <v>10</v>
      </c>
      <c r="D49" s="2"/>
      <c r="E49" s="2"/>
      <c r="F49" s="2"/>
      <c r="G49" s="2"/>
    </row>
    <row r="50" spans="1:7" ht="14.25" x14ac:dyDescent="0.2">
      <c r="A50" s="1" t="s">
        <v>0</v>
      </c>
      <c r="B50" s="2"/>
      <c r="C50" s="2"/>
      <c r="D50" s="2"/>
      <c r="E50" s="2"/>
      <c r="F50" s="2"/>
      <c r="G50" s="2"/>
    </row>
    <row r="51" spans="1:7" x14ac:dyDescent="0.2">
      <c r="A51" s="2"/>
      <c r="C51" s="4" t="s">
        <v>37</v>
      </c>
      <c r="D51" s="2"/>
      <c r="E51" s="2"/>
      <c r="F51" s="2"/>
      <c r="G51" s="2"/>
    </row>
    <row r="52" spans="1:7" x14ac:dyDescent="0.2">
      <c r="A52" s="2"/>
      <c r="C52" s="2" t="s">
        <v>11</v>
      </c>
      <c r="D52" s="2"/>
      <c r="E52" s="2"/>
      <c r="F52" s="2"/>
      <c r="G52" s="2"/>
    </row>
    <row r="53" spans="1:7" x14ac:dyDescent="0.2">
      <c r="A53" s="2"/>
      <c r="C53" s="2" t="s">
        <v>27</v>
      </c>
      <c r="D53" s="2"/>
      <c r="E53" s="2"/>
      <c r="F53" s="2"/>
      <c r="G53" s="2"/>
    </row>
    <row r="54" spans="1:7" x14ac:dyDescent="0.2">
      <c r="A54" s="2" t="s">
        <v>25</v>
      </c>
      <c r="B54" s="2"/>
      <c r="C54" s="2"/>
      <c r="D54" s="2"/>
      <c r="E54" s="2"/>
      <c r="F54" s="2"/>
      <c r="G54" s="2"/>
    </row>
    <row r="55" spans="1:7" ht="15.75" x14ac:dyDescent="0.25">
      <c r="A55" s="2" t="s">
        <v>26</v>
      </c>
      <c r="B55" s="2"/>
      <c r="C55" s="5"/>
      <c r="D55" s="2"/>
      <c r="E55" s="2"/>
      <c r="F55" s="2"/>
      <c r="G55" s="2"/>
    </row>
    <row r="56" spans="1:7" x14ac:dyDescent="0.2">
      <c r="A56" s="57" t="s">
        <v>35</v>
      </c>
      <c r="B56" s="58"/>
      <c r="C56" s="58"/>
      <c r="D56" s="2"/>
      <c r="E56" s="2"/>
      <c r="F56" s="2"/>
      <c r="G56" s="2"/>
    </row>
    <row r="57" spans="1:7" x14ac:dyDescent="0.2">
      <c r="A57" s="58" t="s">
        <v>36</v>
      </c>
      <c r="B57" s="58"/>
      <c r="C57" s="58"/>
      <c r="D57" s="2"/>
      <c r="E57" s="2"/>
      <c r="F57" s="2"/>
      <c r="G57" s="2"/>
    </row>
    <row r="58" spans="1:7" x14ac:dyDescent="0.2">
      <c r="A58" s="2" t="s">
        <v>28</v>
      </c>
      <c r="B58" s="7"/>
      <c r="C58" s="6"/>
      <c r="D58" s="2"/>
      <c r="E58" s="2"/>
      <c r="F58" s="2"/>
      <c r="G58" s="2"/>
    </row>
    <row r="59" spans="1:7" x14ac:dyDescent="0.2">
      <c r="A59" s="49"/>
      <c r="B59" s="7"/>
      <c r="C59" s="6"/>
      <c r="D59" s="2"/>
      <c r="E59" s="2"/>
      <c r="F59" s="2"/>
      <c r="G59" s="2"/>
    </row>
    <row r="60" spans="1:7" x14ac:dyDescent="0.2">
      <c r="A60" s="49"/>
      <c r="B60" s="7"/>
      <c r="C60" s="6"/>
      <c r="D60" s="2"/>
      <c r="E60" s="2"/>
      <c r="F60" s="2"/>
      <c r="G60" s="2"/>
    </row>
    <row r="61" spans="1:7" x14ac:dyDescent="0.2">
      <c r="A61" s="49"/>
      <c r="B61" s="7"/>
      <c r="C61" s="6"/>
      <c r="D61" s="2"/>
      <c r="E61" s="2"/>
      <c r="F61" s="2"/>
      <c r="G61" s="2"/>
    </row>
    <row r="62" spans="1:7" ht="15.75" x14ac:dyDescent="0.25">
      <c r="A62" s="2"/>
      <c r="B62" s="2"/>
      <c r="C62" s="77" t="s">
        <v>52</v>
      </c>
      <c r="D62" s="77"/>
      <c r="E62" s="77"/>
      <c r="F62" s="2"/>
      <c r="G62" s="2"/>
    </row>
    <row r="63" spans="1:7" ht="15.75" x14ac:dyDescent="0.25">
      <c r="A63" s="2"/>
      <c r="B63" s="2"/>
      <c r="C63" s="5"/>
      <c r="D63" s="5"/>
      <c r="E63" s="2"/>
      <c r="F63" s="2"/>
      <c r="G63" s="2"/>
    </row>
    <row r="64" spans="1:7" x14ac:dyDescent="0.2">
      <c r="A64" s="2"/>
      <c r="B64" s="2"/>
      <c r="C64" s="75" t="s">
        <v>1</v>
      </c>
      <c r="D64" s="75"/>
      <c r="E64" s="75"/>
    </row>
    <row r="65" spans="1:9" ht="15" x14ac:dyDescent="0.25">
      <c r="A65" s="2"/>
      <c r="B65" s="2"/>
      <c r="C65" s="3" t="s">
        <v>29</v>
      </c>
      <c r="D65" s="2"/>
      <c r="E65" s="13"/>
      <c r="F65" s="13"/>
      <c r="G65" s="2"/>
    </row>
    <row r="66" spans="1:9" ht="15" x14ac:dyDescent="0.25">
      <c r="A66" s="2"/>
      <c r="B66" s="2"/>
      <c r="C66" s="3"/>
      <c r="D66" s="2"/>
      <c r="E66" s="76" t="s">
        <v>51</v>
      </c>
      <c r="F66" s="76"/>
      <c r="G66" s="76"/>
    </row>
    <row r="67" spans="1:9" ht="25.5" x14ac:dyDescent="0.2">
      <c r="A67" s="14" t="s">
        <v>14</v>
      </c>
      <c r="B67" s="15" t="s">
        <v>2</v>
      </c>
      <c r="C67" s="15" t="s">
        <v>15</v>
      </c>
      <c r="D67" s="15" t="s">
        <v>16</v>
      </c>
      <c r="E67" s="15" t="s">
        <v>3</v>
      </c>
      <c r="F67" s="15" t="s">
        <v>4</v>
      </c>
      <c r="G67" s="15" t="s">
        <v>17</v>
      </c>
      <c r="I67" s="66"/>
    </row>
    <row r="68" spans="1:9" ht="27" customHeight="1" x14ac:dyDescent="0.2">
      <c r="A68" s="46"/>
      <c r="B68" s="48" t="s">
        <v>21</v>
      </c>
      <c r="C68" s="16"/>
      <c r="D68" s="47"/>
      <c r="E68" s="16"/>
      <c r="F68" s="47"/>
      <c r="G68" s="47"/>
      <c r="I68" s="67"/>
    </row>
    <row r="69" spans="1:9" ht="16.5" customHeight="1" x14ac:dyDescent="0.2">
      <c r="A69" s="52">
        <v>1</v>
      </c>
      <c r="B69" s="53" t="s">
        <v>31</v>
      </c>
      <c r="C69" s="61" t="s">
        <v>49</v>
      </c>
      <c r="D69" s="74" t="s">
        <v>41</v>
      </c>
      <c r="E69" s="60">
        <v>475.84</v>
      </c>
      <c r="F69" s="74">
        <v>10.02</v>
      </c>
      <c r="G69" s="64">
        <f>SUM(E69*F69)</f>
        <v>4767.9168</v>
      </c>
      <c r="I69" s="68"/>
    </row>
    <row r="70" spans="1:9" ht="15" customHeight="1" x14ac:dyDescent="0.2">
      <c r="A70" s="52"/>
      <c r="B70" s="53"/>
      <c r="C70" s="61" t="s">
        <v>48</v>
      </c>
      <c r="D70" s="63"/>
      <c r="E70" s="60"/>
      <c r="F70" s="63"/>
      <c r="G70" s="64"/>
      <c r="I70" s="68"/>
    </row>
    <row r="71" spans="1:9" ht="15.75" x14ac:dyDescent="0.2">
      <c r="A71" s="52"/>
      <c r="B71" s="53"/>
      <c r="C71" s="61" t="s">
        <v>39</v>
      </c>
      <c r="D71" s="63"/>
      <c r="E71" s="60"/>
      <c r="F71" s="63"/>
      <c r="G71" s="64"/>
      <c r="I71" s="68"/>
    </row>
    <row r="72" spans="1:9" x14ac:dyDescent="0.2">
      <c r="A72" s="16"/>
      <c r="B72" s="8"/>
      <c r="C72" s="62" t="s">
        <v>50</v>
      </c>
      <c r="D72" s="19"/>
      <c r="E72" s="19"/>
      <c r="F72" s="20"/>
      <c r="G72" s="21"/>
    </row>
    <row r="73" spans="1:9" ht="15.75" x14ac:dyDescent="0.2">
      <c r="A73" s="16"/>
      <c r="B73" s="22"/>
      <c r="C73" s="65" t="s">
        <v>40</v>
      </c>
      <c r="D73" s="24"/>
      <c r="E73" s="24"/>
      <c r="F73" s="25"/>
      <c r="G73" s="21"/>
    </row>
    <row r="74" spans="1:9" x14ac:dyDescent="0.2">
      <c r="A74" s="16"/>
      <c r="B74" s="22"/>
      <c r="C74" s="23"/>
      <c r="D74" s="24"/>
      <c r="E74" s="24"/>
      <c r="F74" s="25"/>
      <c r="G74" s="21"/>
    </row>
    <row r="75" spans="1:9" x14ac:dyDescent="0.2">
      <c r="A75" s="16"/>
      <c r="B75" s="22"/>
      <c r="C75" s="26" t="s">
        <v>5</v>
      </c>
      <c r="D75" s="22"/>
      <c r="E75" s="27"/>
      <c r="F75" s="26"/>
      <c r="G75" s="28">
        <f>+ROUND(SUM(G68:G74),2)</f>
        <v>4767.92</v>
      </c>
    </row>
    <row r="76" spans="1:9" x14ac:dyDescent="0.2">
      <c r="A76" s="16"/>
      <c r="B76" s="22"/>
      <c r="C76" s="22" t="s">
        <v>18</v>
      </c>
      <c r="D76" s="22"/>
      <c r="E76" s="22"/>
      <c r="F76" s="26"/>
      <c r="G76" s="17">
        <f>+ROUND(0.21*G75,2)</f>
        <v>1001.26</v>
      </c>
    </row>
    <row r="77" spans="1:9" x14ac:dyDescent="0.2">
      <c r="A77" s="29"/>
      <c r="B77" s="30"/>
      <c r="C77" s="31" t="s">
        <v>19</v>
      </c>
      <c r="D77" s="30"/>
      <c r="E77" s="30"/>
      <c r="F77" s="32"/>
      <c r="G77" s="33">
        <f>+ROUND(SUM(G75+G76),2)</f>
        <v>5769.18</v>
      </c>
    </row>
    <row r="78" spans="1:9" x14ac:dyDescent="0.2">
      <c r="A78" s="34"/>
      <c r="B78" s="35"/>
      <c r="C78" s="6"/>
      <c r="D78" s="6"/>
      <c r="E78" s="6"/>
      <c r="F78" s="6"/>
      <c r="G78" s="36"/>
    </row>
    <row r="79" spans="1:9" x14ac:dyDescent="0.2">
      <c r="A79" s="37"/>
      <c r="B79" s="6"/>
      <c r="C79" s="38"/>
      <c r="D79" s="6"/>
      <c r="E79" s="6"/>
      <c r="F79" s="6"/>
      <c r="G79" s="39"/>
    </row>
    <row r="80" spans="1:9" x14ac:dyDescent="0.2">
      <c r="A80" s="40"/>
      <c r="B80" s="41"/>
      <c r="C80" s="42"/>
      <c r="D80" s="41"/>
      <c r="E80" s="41"/>
      <c r="F80" s="41"/>
      <c r="G80" s="43"/>
    </row>
    <row r="81" spans="1:7" x14ac:dyDescent="0.2">
      <c r="A81" s="40"/>
      <c r="B81" s="41"/>
      <c r="C81" s="41" t="s">
        <v>6</v>
      </c>
      <c r="D81" s="2" t="s">
        <v>23</v>
      </c>
      <c r="E81" s="41"/>
      <c r="F81" s="41"/>
      <c r="G81" s="44"/>
    </row>
    <row r="82" spans="1:7" x14ac:dyDescent="0.2">
      <c r="A82" s="40"/>
      <c r="B82" s="41"/>
      <c r="C82" s="41"/>
      <c r="D82" s="2" t="s">
        <v>8</v>
      </c>
      <c r="E82" s="41"/>
      <c r="F82" s="41"/>
      <c r="G82" s="44"/>
    </row>
    <row r="83" spans="1:7" x14ac:dyDescent="0.2">
      <c r="A83" s="40"/>
      <c r="B83" s="41"/>
      <c r="C83" s="41"/>
      <c r="D83" s="2"/>
      <c r="E83" s="41"/>
      <c r="F83" s="41"/>
      <c r="G83" s="44" t="s">
        <v>38</v>
      </c>
    </row>
    <row r="84" spans="1:7" x14ac:dyDescent="0.2">
      <c r="A84" s="40"/>
      <c r="B84" s="41"/>
      <c r="C84" s="41"/>
      <c r="D84" s="2"/>
      <c r="E84" s="41"/>
      <c r="F84" s="41"/>
      <c r="G84" s="44"/>
    </row>
    <row r="85" spans="1:7" x14ac:dyDescent="0.2">
      <c r="A85" s="40"/>
      <c r="B85" s="41"/>
      <c r="C85" s="41" t="s">
        <v>7</v>
      </c>
      <c r="D85" s="54" t="s">
        <v>20</v>
      </c>
      <c r="E85" s="55"/>
      <c r="F85" s="56"/>
      <c r="G85" s="44"/>
    </row>
    <row r="86" spans="1:7" x14ac:dyDescent="0.2">
      <c r="A86" s="40"/>
      <c r="B86" s="41"/>
      <c r="C86" s="41"/>
      <c r="D86" s="54" t="s">
        <v>32</v>
      </c>
      <c r="E86" s="55"/>
      <c r="F86" s="56"/>
      <c r="G86" s="44"/>
    </row>
    <row r="87" spans="1:7" x14ac:dyDescent="0.2">
      <c r="A87" s="2"/>
      <c r="B87" s="2"/>
      <c r="C87" s="2"/>
      <c r="D87" s="55" t="s">
        <v>33</v>
      </c>
      <c r="E87" s="55"/>
      <c r="F87" s="55"/>
      <c r="G87" s="2"/>
    </row>
    <row r="88" spans="1:7" x14ac:dyDescent="0.2">
      <c r="A88" s="2"/>
      <c r="B88" s="2"/>
      <c r="C88" s="2"/>
      <c r="D88" s="55" t="s">
        <v>34</v>
      </c>
      <c r="E88" s="55"/>
      <c r="F88" s="55"/>
      <c r="G88" s="2"/>
    </row>
    <row r="89" spans="1:7" x14ac:dyDescent="0.2">
      <c r="A89" s="40"/>
      <c r="B89" s="41"/>
      <c r="C89" s="41"/>
      <c r="D89" s="41"/>
      <c r="E89" s="41"/>
      <c r="F89" s="41"/>
      <c r="G89" s="44"/>
    </row>
    <row r="90" spans="1:7" x14ac:dyDescent="0.2">
      <c r="A90" s="40"/>
      <c r="B90" s="41"/>
      <c r="C90" s="42"/>
      <c r="D90" s="41"/>
      <c r="E90" s="41"/>
      <c r="F90" s="41"/>
      <c r="G90" s="43"/>
    </row>
    <row r="91" spans="1:7" x14ac:dyDescent="0.2">
      <c r="A91" s="34"/>
      <c r="B91" s="35"/>
      <c r="C91" s="6"/>
      <c r="D91" s="6"/>
      <c r="E91" s="6"/>
      <c r="F91" s="6"/>
      <c r="G91" s="36"/>
    </row>
    <row r="92" spans="1:7" x14ac:dyDescent="0.2">
      <c r="A92" s="37"/>
      <c r="B92" s="6"/>
      <c r="C92" s="6"/>
      <c r="D92" s="6"/>
      <c r="E92" s="6"/>
      <c r="F92" s="6"/>
      <c r="G92" s="36"/>
    </row>
    <row r="93" spans="1:7" x14ac:dyDescent="0.2">
      <c r="A93" s="37"/>
      <c r="B93" s="6"/>
      <c r="C93" s="38"/>
      <c r="D93" s="6"/>
      <c r="E93" s="6"/>
      <c r="F93" s="6"/>
      <c r="G93" s="39"/>
    </row>
    <row r="94" spans="1:7" x14ac:dyDescent="0.2">
      <c r="A94" s="40"/>
      <c r="B94" s="41"/>
      <c r="C94" s="42"/>
      <c r="D94" s="41"/>
      <c r="E94" s="41"/>
      <c r="F94" s="41"/>
      <c r="G94" s="43"/>
    </row>
    <row r="95" spans="1:7" x14ac:dyDescent="0.2">
      <c r="A95" s="40"/>
      <c r="B95" s="41"/>
      <c r="C95" s="41"/>
      <c r="D95" s="41"/>
      <c r="E95" s="41"/>
      <c r="F95" s="41"/>
      <c r="G95" s="44"/>
    </row>
    <row r="96" spans="1:7" x14ac:dyDescent="0.2">
      <c r="A96" s="40"/>
      <c r="B96" s="41"/>
      <c r="C96" s="41"/>
      <c r="D96" s="41"/>
      <c r="E96" s="41"/>
      <c r="F96" s="41"/>
      <c r="G96" s="44"/>
    </row>
    <row r="97" spans="1:7" x14ac:dyDescent="0.2">
      <c r="A97" s="40"/>
      <c r="B97" s="41"/>
      <c r="C97" s="41"/>
      <c r="D97" s="41"/>
      <c r="E97" s="41"/>
      <c r="F97" s="41"/>
      <c r="G97" s="44"/>
    </row>
    <row r="98" spans="1:7" x14ac:dyDescent="0.2">
      <c r="A98" s="40"/>
      <c r="B98" s="41"/>
      <c r="C98" s="41"/>
      <c r="D98" s="41"/>
      <c r="E98" s="41"/>
      <c r="F98" s="41"/>
      <c r="G98" s="44"/>
    </row>
    <row r="99" spans="1:7" x14ac:dyDescent="0.2">
      <c r="A99" s="40"/>
      <c r="B99" s="41"/>
      <c r="C99" s="41"/>
      <c r="D99" s="45"/>
      <c r="E99" s="41"/>
      <c r="F99" s="41"/>
      <c r="G99" s="44"/>
    </row>
    <row r="100" spans="1:7" x14ac:dyDescent="0.2">
      <c r="A100" s="41"/>
      <c r="B100" s="41"/>
      <c r="C100" s="41"/>
      <c r="D100" s="41"/>
      <c r="E100" s="41"/>
      <c r="F100" s="41"/>
      <c r="G100" s="41"/>
    </row>
    <row r="101" spans="1:7" x14ac:dyDescent="0.2">
      <c r="A101" s="41"/>
      <c r="B101" s="41"/>
      <c r="C101" s="41"/>
      <c r="D101" s="41"/>
      <c r="E101" s="41"/>
      <c r="F101" s="41"/>
      <c r="G101" s="41"/>
    </row>
  </sheetData>
  <mergeCells count="6">
    <mergeCell ref="C64:E64"/>
    <mergeCell ref="E66:G66"/>
    <mergeCell ref="C18:E18"/>
    <mergeCell ref="C20:E20"/>
    <mergeCell ref="E22:G22"/>
    <mergeCell ref="C62:E62"/>
  </mergeCells>
  <phoneticPr fontId="0" type="noConversion"/>
  <pageMargins left="0.7" right="0.7" top="0.75" bottom="0.75" header="0.3" footer="0.3"/>
  <pageSetup paperSize="9"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5"/>
    </sheetView>
  </sheetViews>
  <sheetFormatPr defaultRowHeight="12.75" x14ac:dyDescent="0.2"/>
  <cols>
    <col min="1" max="1" width="7.140625" customWidth="1"/>
    <col min="2" max="2" width="12.140625" customWidth="1"/>
    <col min="3" max="3" width="24.7109375" customWidth="1"/>
    <col min="4" max="4" width="11.85546875" customWidth="1"/>
    <col min="5" max="5" width="12.42578125" customWidth="1"/>
    <col min="6" max="6" width="8.85546875" customWidth="1"/>
    <col min="7" max="7" width="7.8554687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13</v>
      </c>
    </row>
    <row r="2" spans="1:7" ht="14.25" x14ac:dyDescent="0.2">
      <c r="A2" s="1"/>
      <c r="B2" s="2"/>
      <c r="C2" s="3" t="s">
        <v>22</v>
      </c>
      <c r="D2" s="2"/>
      <c r="E2" s="2"/>
      <c r="F2" s="2"/>
      <c r="G2" s="2"/>
    </row>
    <row r="3" spans="1:7" x14ac:dyDescent="0.2">
      <c r="A3" s="2"/>
      <c r="C3" s="4" t="s">
        <v>12</v>
      </c>
      <c r="D3" s="2"/>
      <c r="E3" s="2"/>
      <c r="F3" s="2"/>
      <c r="G3" s="2"/>
    </row>
    <row r="4" spans="1:7" x14ac:dyDescent="0.2">
      <c r="A4" s="2"/>
      <c r="C4" s="2" t="s">
        <v>24</v>
      </c>
      <c r="D4" s="2"/>
      <c r="E4" s="2"/>
      <c r="F4" s="2"/>
      <c r="G4" s="2"/>
    </row>
    <row r="5" spans="1:7" ht="14.25" x14ac:dyDescent="0.2">
      <c r="A5" s="1"/>
      <c r="C5" s="2" t="s">
        <v>10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37</v>
      </c>
      <c r="D7" s="2"/>
      <c r="E7" s="2"/>
      <c r="F7" s="2"/>
      <c r="G7" s="2"/>
    </row>
    <row r="8" spans="1:7" x14ac:dyDescent="0.2">
      <c r="A8" s="2"/>
      <c r="C8" s="2" t="s">
        <v>11</v>
      </c>
      <c r="D8" s="2"/>
      <c r="E8" s="2"/>
      <c r="F8" s="2"/>
      <c r="G8" s="2"/>
    </row>
    <row r="9" spans="1:7" x14ac:dyDescent="0.2">
      <c r="A9" s="2"/>
      <c r="C9" s="2" t="s">
        <v>27</v>
      </c>
      <c r="D9" s="2"/>
      <c r="E9" s="2"/>
      <c r="F9" s="2"/>
      <c r="G9" s="2"/>
    </row>
    <row r="10" spans="1:7" x14ac:dyDescent="0.2">
      <c r="A10" s="2" t="s">
        <v>25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26</v>
      </c>
      <c r="B11" s="2"/>
      <c r="C11" s="5"/>
      <c r="D11" s="2"/>
      <c r="E11" s="2"/>
      <c r="F11" s="2"/>
      <c r="G11" s="2"/>
    </row>
    <row r="12" spans="1:7" x14ac:dyDescent="0.2">
      <c r="A12" s="57" t="s">
        <v>35</v>
      </c>
      <c r="B12" s="58"/>
      <c r="C12" s="58"/>
      <c r="D12" s="2"/>
      <c r="E12" s="2"/>
      <c r="F12" s="2"/>
      <c r="G12" s="2"/>
    </row>
    <row r="13" spans="1:7" x14ac:dyDescent="0.2">
      <c r="A13" s="58" t="s">
        <v>36</v>
      </c>
      <c r="B13" s="58"/>
      <c r="C13" s="58"/>
      <c r="D13" s="2"/>
      <c r="E13" s="2"/>
      <c r="F13" s="2"/>
      <c r="G13" s="2"/>
    </row>
    <row r="14" spans="1:7" x14ac:dyDescent="0.2">
      <c r="A14" s="2" t="s">
        <v>28</v>
      </c>
      <c r="B14" s="7"/>
      <c r="C14" s="6"/>
      <c r="D14" s="2"/>
      <c r="E14" s="2"/>
      <c r="F14" s="2"/>
      <c r="G14" s="2"/>
    </row>
    <row r="15" spans="1:7" x14ac:dyDescent="0.2">
      <c r="A15" s="49"/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77" t="s">
        <v>43</v>
      </c>
      <c r="D18" s="77"/>
      <c r="E18" s="77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x14ac:dyDescent="0.2">
      <c r="A20" s="2"/>
      <c r="B20" s="2"/>
      <c r="C20" s="75" t="s">
        <v>1</v>
      </c>
      <c r="D20" s="75"/>
      <c r="E20" s="75"/>
    </row>
    <row r="21" spans="1:7" ht="15" customHeight="1" x14ac:dyDescent="0.2">
      <c r="A21" s="2"/>
      <c r="B21" s="75" t="s">
        <v>47</v>
      </c>
      <c r="C21" s="75"/>
      <c r="D21" s="75"/>
      <c r="E21" s="75"/>
      <c r="F21" s="75"/>
      <c r="G21" s="2"/>
    </row>
    <row r="22" spans="1:7" ht="15" x14ac:dyDescent="0.25">
      <c r="A22" s="2"/>
      <c r="B22" s="2"/>
      <c r="C22" s="3"/>
      <c r="D22" s="2"/>
      <c r="E22" s="76" t="s">
        <v>42</v>
      </c>
      <c r="F22" s="76"/>
      <c r="G22" s="76"/>
    </row>
    <row r="23" spans="1:7" x14ac:dyDescent="0.2">
      <c r="A23" s="14" t="s">
        <v>14</v>
      </c>
      <c r="B23" s="15" t="s">
        <v>2</v>
      </c>
      <c r="C23" s="15" t="s">
        <v>15</v>
      </c>
      <c r="D23" s="15" t="s">
        <v>16</v>
      </c>
      <c r="E23" s="15" t="s">
        <v>3</v>
      </c>
      <c r="F23" s="15" t="s">
        <v>4</v>
      </c>
      <c r="G23" s="15" t="s">
        <v>17</v>
      </c>
    </row>
    <row r="24" spans="1:7" ht="19.5" customHeight="1" x14ac:dyDescent="0.2">
      <c r="A24" s="46"/>
      <c r="B24" s="48" t="s">
        <v>21</v>
      </c>
      <c r="C24" s="16"/>
      <c r="D24" s="47"/>
      <c r="E24" s="16"/>
      <c r="F24" s="47"/>
      <c r="G24" s="47"/>
    </row>
    <row r="25" spans="1:7" ht="65.25" customHeight="1" x14ac:dyDescent="0.2">
      <c r="A25" s="52">
        <v>1</v>
      </c>
      <c r="B25" s="71" t="s">
        <v>45</v>
      </c>
      <c r="C25" s="70" t="s">
        <v>44</v>
      </c>
      <c r="D25" s="50" t="s">
        <v>30</v>
      </c>
      <c r="E25" s="59">
        <v>617.02099999999996</v>
      </c>
      <c r="F25" s="72">
        <v>12.72</v>
      </c>
      <c r="G25" s="69">
        <f>SUM(E25*F25)</f>
        <v>7848.5071200000002</v>
      </c>
    </row>
    <row r="26" spans="1:7" x14ac:dyDescent="0.2">
      <c r="A26" s="16"/>
      <c r="B26" s="22"/>
      <c r="C26" s="23"/>
      <c r="D26" s="24"/>
      <c r="E26" s="24"/>
      <c r="F26" s="25"/>
      <c r="G26" s="21"/>
    </row>
    <row r="27" spans="1:7" x14ac:dyDescent="0.2">
      <c r="A27" s="16"/>
      <c r="B27" s="22"/>
      <c r="C27" s="23"/>
      <c r="D27" s="24"/>
      <c r="E27" s="24"/>
      <c r="F27" s="25"/>
      <c r="G27" s="21"/>
    </row>
    <row r="28" spans="1:7" x14ac:dyDescent="0.2">
      <c r="A28" s="16"/>
      <c r="B28" s="22"/>
      <c r="C28" s="26" t="s">
        <v>5</v>
      </c>
      <c r="D28" s="22"/>
      <c r="E28" s="27"/>
      <c r="F28" s="26"/>
      <c r="G28" s="28">
        <f>+ROUND(SUM(G24:G27),2)</f>
        <v>7848.51</v>
      </c>
    </row>
    <row r="29" spans="1:7" x14ac:dyDescent="0.2">
      <c r="A29" s="16"/>
      <c r="B29" s="22"/>
      <c r="C29" s="22" t="s">
        <v>18</v>
      </c>
      <c r="D29" s="22"/>
      <c r="E29" s="22"/>
      <c r="F29" s="26"/>
      <c r="G29" s="17">
        <f>+ROUND(0.21*G28,2)</f>
        <v>1648.19</v>
      </c>
    </row>
    <row r="30" spans="1:7" x14ac:dyDescent="0.2">
      <c r="A30" s="29"/>
      <c r="B30" s="30"/>
      <c r="C30" s="31" t="s">
        <v>19</v>
      </c>
      <c r="D30" s="30"/>
      <c r="E30" s="30"/>
      <c r="F30" s="32"/>
      <c r="G30" s="33">
        <f>+ROUND(SUM(G28+G29),2)</f>
        <v>9496.7000000000007</v>
      </c>
    </row>
    <row r="31" spans="1:7" x14ac:dyDescent="0.2">
      <c r="A31" s="34"/>
      <c r="B31" s="35"/>
      <c r="C31" s="6"/>
      <c r="D31" s="6"/>
      <c r="E31" s="6"/>
      <c r="F31" s="6"/>
      <c r="G31" s="36"/>
    </row>
    <row r="32" spans="1:7" x14ac:dyDescent="0.2">
      <c r="A32" s="37"/>
      <c r="B32" s="6"/>
      <c r="C32" s="38"/>
      <c r="D32" s="6"/>
      <c r="E32" s="6"/>
      <c r="F32" s="6"/>
      <c r="G32" s="39"/>
    </row>
    <row r="33" spans="1:7" x14ac:dyDescent="0.2">
      <c r="A33" s="40"/>
      <c r="B33" s="41"/>
      <c r="C33" s="42"/>
      <c r="D33" s="41"/>
      <c r="E33" s="41"/>
      <c r="F33" s="41"/>
      <c r="G33" s="43"/>
    </row>
    <row r="34" spans="1:7" x14ac:dyDescent="0.2">
      <c r="A34" s="40"/>
      <c r="B34" s="41"/>
      <c r="C34" s="41" t="s">
        <v>6</v>
      </c>
      <c r="D34" s="2" t="s">
        <v>23</v>
      </c>
      <c r="E34" s="41"/>
      <c r="F34" s="41"/>
      <c r="G34" s="44"/>
    </row>
    <row r="35" spans="1:7" x14ac:dyDescent="0.2">
      <c r="A35" s="40"/>
      <c r="B35" s="41"/>
      <c r="C35" s="41"/>
      <c r="D35" s="2" t="s">
        <v>8</v>
      </c>
      <c r="E35" s="41"/>
      <c r="F35" s="41"/>
      <c r="G35" s="44"/>
    </row>
    <row r="36" spans="1:7" x14ac:dyDescent="0.2">
      <c r="A36" s="40"/>
      <c r="B36" s="41"/>
      <c r="C36" s="41"/>
      <c r="D36" s="2"/>
      <c r="E36" s="41"/>
      <c r="F36" s="41"/>
      <c r="G36" s="44" t="s">
        <v>38</v>
      </c>
    </row>
    <row r="37" spans="1:7" x14ac:dyDescent="0.2">
      <c r="A37" s="40"/>
      <c r="B37" s="41"/>
      <c r="C37" s="41"/>
      <c r="D37" s="2"/>
      <c r="E37" s="41"/>
      <c r="F37" s="41"/>
      <c r="G37" s="44"/>
    </row>
    <row r="38" spans="1:7" x14ac:dyDescent="0.2">
      <c r="A38" s="40"/>
      <c r="B38" s="41"/>
      <c r="C38" s="41" t="s">
        <v>7</v>
      </c>
      <c r="D38" s="54" t="s">
        <v>20</v>
      </c>
      <c r="E38" s="55"/>
      <c r="F38" s="56"/>
      <c r="G38" s="44"/>
    </row>
    <row r="39" spans="1:7" x14ac:dyDescent="0.2">
      <c r="A39" s="40"/>
      <c r="B39" s="41"/>
      <c r="C39" s="41"/>
      <c r="D39" s="54" t="s">
        <v>32</v>
      </c>
      <c r="E39" s="55"/>
      <c r="F39" s="56"/>
      <c r="G39" s="44"/>
    </row>
    <row r="40" spans="1:7" x14ac:dyDescent="0.2">
      <c r="A40" s="2"/>
      <c r="B40" s="2"/>
      <c r="C40" s="2"/>
      <c r="D40" s="55" t="s">
        <v>33</v>
      </c>
      <c r="E40" s="55"/>
      <c r="F40" s="55"/>
      <c r="G40" s="2"/>
    </row>
    <row r="41" spans="1:7" x14ac:dyDescent="0.2">
      <c r="A41" s="2"/>
      <c r="B41" s="2"/>
      <c r="C41" s="2"/>
      <c r="D41" s="55" t="s">
        <v>34</v>
      </c>
      <c r="E41" s="55"/>
      <c r="F41" s="55"/>
      <c r="G41" s="2"/>
    </row>
    <row r="42" spans="1:7" x14ac:dyDescent="0.2">
      <c r="A42" s="2"/>
      <c r="B42" s="2"/>
      <c r="C42" s="2"/>
      <c r="D42" s="55"/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</sheetData>
  <mergeCells count="4">
    <mergeCell ref="C18:E18"/>
    <mergeCell ref="C20:E20"/>
    <mergeCell ref="E22:G22"/>
    <mergeCell ref="B21:F2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2015-10-02T05:46:02Z</cp:lastPrinted>
  <dcterms:created xsi:type="dcterms:W3CDTF">2010-03-01T11:12:31Z</dcterms:created>
  <dcterms:modified xsi:type="dcterms:W3CDTF">2016-06-29T05:17:31Z</dcterms:modified>
</cp:coreProperties>
</file>