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75" yWindow="195" windowWidth="13860" windowHeight="984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GoBack" localSheetId="0">Sheet1!$M$64</definedName>
  </definedNames>
  <calcPr calcId="145621"/>
</workbook>
</file>

<file path=xl/calcChain.xml><?xml version="1.0" encoding="utf-8"?>
<calcChain xmlns="http://schemas.openxmlformats.org/spreadsheetml/2006/main">
  <c r="G174" i="1" l="1"/>
  <c r="G172" i="1"/>
  <c r="G167" i="1"/>
  <c r="G161" i="1"/>
  <c r="G154" i="1"/>
  <c r="G149" i="1"/>
  <c r="G144" i="1"/>
  <c r="G129" i="1"/>
  <c r="G125" i="1"/>
  <c r="G120" i="1"/>
  <c r="G115" i="1"/>
  <c r="G102" i="1"/>
  <c r="G93" i="1"/>
  <c r="G85" i="1"/>
  <c r="G157" i="1" l="1"/>
  <c r="G152" i="1"/>
  <c r="E102" i="1"/>
  <c r="E93" i="1"/>
  <c r="E85" i="1"/>
  <c r="E66" i="1"/>
  <c r="G171" i="1" l="1"/>
  <c r="G170" i="1"/>
  <c r="G166" i="1"/>
  <c r="G165" i="1"/>
  <c r="E161" i="1"/>
  <c r="G133" i="1"/>
  <c r="G134" i="1"/>
  <c r="G135" i="1"/>
  <c r="G136" i="1"/>
  <c r="G137" i="1"/>
  <c r="G138" i="1"/>
  <c r="G139" i="1"/>
  <c r="G140" i="1"/>
  <c r="G141" i="1"/>
  <c r="G142" i="1"/>
  <c r="G143" i="1"/>
  <c r="G132" i="1"/>
  <c r="E144" i="1"/>
  <c r="E129" i="1"/>
  <c r="E120" i="1"/>
  <c r="E115" i="1"/>
  <c r="G89" i="1"/>
  <c r="G90" i="1"/>
  <c r="G91" i="1"/>
  <c r="G92" i="1"/>
  <c r="G88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70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7" i="1"/>
  <c r="G158" i="1" l="1"/>
  <c r="G160" i="1"/>
  <c r="G159" i="1"/>
  <c r="G153" i="1"/>
  <c r="G147" i="1"/>
  <c r="G148" i="1"/>
  <c r="G118" i="1"/>
  <c r="G119" i="1"/>
  <c r="G99" i="1"/>
  <c r="G98" i="1"/>
  <c r="G105" i="1"/>
  <c r="G106" i="1"/>
  <c r="G100" i="1"/>
  <c r="G101" i="1"/>
  <c r="G97" i="1"/>
  <c r="G96" i="1"/>
  <c r="G107" i="1"/>
  <c r="G108" i="1"/>
  <c r="G109" i="1"/>
  <c r="G110" i="1"/>
  <c r="G111" i="1"/>
  <c r="G112" i="1"/>
  <c r="G113" i="1"/>
  <c r="G114" i="1"/>
  <c r="G124" i="1"/>
  <c r="G128" i="1"/>
  <c r="G175" i="1" l="1"/>
  <c r="G176" i="1" s="1"/>
</calcChain>
</file>

<file path=xl/sharedStrings.xml><?xml version="1.0" encoding="utf-8"?>
<sst xmlns="http://schemas.openxmlformats.org/spreadsheetml/2006/main" count="385" uniqueCount="169">
  <si>
    <t>UŽSAKOVAS:</t>
  </si>
  <si>
    <t>RANGOVAS:</t>
  </si>
  <si>
    <t>UAB "GRINDA"</t>
  </si>
  <si>
    <t>Darbų</t>
  </si>
  <si>
    <t>Mato</t>
  </si>
  <si>
    <t>Nr.</t>
  </si>
  <si>
    <t>Resursas</t>
  </si>
  <si>
    <t>pavadinimas</t>
  </si>
  <si>
    <t>vnt</t>
  </si>
  <si>
    <t>Kiekis</t>
  </si>
  <si>
    <t>Viso:</t>
  </si>
  <si>
    <t>Įm. PVM kodas LT 201530410, įm. kodas 120153047</t>
  </si>
  <si>
    <t>Eil.</t>
  </si>
  <si>
    <t>Kaina,</t>
  </si>
  <si>
    <t>Viso,</t>
  </si>
  <si>
    <t xml:space="preserve">Naftos produktais užterštų vietų utilizavimas </t>
  </si>
  <si>
    <t>VILNIAUS MIESTO SAVIVALDYBĖS ADMINISTRACIJOS</t>
  </si>
  <si>
    <t>Konstitucijos pr. 3, LT - 03609 Vilnius</t>
  </si>
  <si>
    <t>Įm. kodas 188710061</t>
  </si>
  <si>
    <t xml:space="preserve">Darbus atliko:                                                             </t>
  </si>
  <si>
    <t xml:space="preserve">   15F03</t>
  </si>
  <si>
    <t>IŠ VISO APMOKĖTI</t>
  </si>
  <si>
    <t>A.s.LT 91 7044 0600 0146 3742  AB "SEB bankas"</t>
  </si>
  <si>
    <t>Šulinio g/b dangčio keitimas</t>
  </si>
  <si>
    <t>Prival. pasl.</t>
  </si>
  <si>
    <t>Sąsk. faktūra</t>
  </si>
  <si>
    <t>MIESTO ŪKIO IR TRANSPORTO DEPARTAMENTAS</t>
  </si>
  <si>
    <t>vnt.</t>
  </si>
  <si>
    <t xml:space="preserve">Darbus priėmė:                                                               </t>
  </si>
  <si>
    <t>2011m. gruodžio 29d.</t>
  </si>
  <si>
    <t>Sutartis Nr. A72-2189(3.1.36-UK)</t>
  </si>
  <si>
    <t>kg.</t>
  </si>
  <si>
    <t>skystais absorbentais</t>
  </si>
  <si>
    <t>ltr.</t>
  </si>
  <si>
    <t>VER Nr.721</t>
  </si>
  <si>
    <t>m³</t>
  </si>
  <si>
    <t>Objekto pavadinimas</t>
  </si>
  <si>
    <t>VISO:</t>
  </si>
  <si>
    <r>
      <t>PVM 21</t>
    </r>
    <r>
      <rPr>
        <b/>
        <sz val="10"/>
        <rFont val="Calibri"/>
        <family val="2"/>
        <charset val="186"/>
      </rPr>
      <t>%</t>
    </r>
  </si>
  <si>
    <t>Duobių ir išplovų užtaisymas dolomitine skalda</t>
  </si>
  <si>
    <t>Eigulių g. 32, LT-03150 Vilnius</t>
  </si>
  <si>
    <t xml:space="preserve">                                                                                     Miesto   avarinės dispečerinės tarnybos vadovas</t>
  </si>
  <si>
    <t xml:space="preserve">                                                                                       Rimantas Vizbaras</t>
  </si>
  <si>
    <t xml:space="preserve">Duobių užtaisymas šaltu asfaltu </t>
  </si>
  <si>
    <t xml:space="preserve"> Eur</t>
  </si>
  <si>
    <t>Eur</t>
  </si>
  <si>
    <t>2014 m. gruodžio 10 d. Vilniaus miesto savivaldybės tarybos sprendimas Nr. 1-2176</t>
  </si>
  <si>
    <t>GS 12 Nr. 12808</t>
  </si>
  <si>
    <t>KEL Nr. 027696</t>
  </si>
  <si>
    <t>2015m. balandžio 23d.</t>
  </si>
  <si>
    <t>Papildomas susitarimas Nr. A72-567/15(3.1.36-AD4)</t>
  </si>
  <si>
    <t>A.s. LT76 7180 3000 1046 7627 AB Šiaulių bankas</t>
  </si>
  <si>
    <t>sausais absorbentais</t>
  </si>
  <si>
    <t>SORB 10007790</t>
  </si>
  <si>
    <t>Motorų g. 4</t>
  </si>
  <si>
    <t>Perkūnkiemio g. 17</t>
  </si>
  <si>
    <t>Šulinėlių liukų, trapų keitimas</t>
  </si>
  <si>
    <t>val.</t>
  </si>
  <si>
    <t>Autokranai iki 10 t kėlimo galios</t>
  </si>
  <si>
    <t xml:space="preserve">        2015 m. liepos mėn.</t>
  </si>
  <si>
    <t>Medžiagos ir mechanizmai, panaudoti avarinių situacijų lokalizavimui</t>
  </si>
  <si>
    <t>Saltoniškių g. 29</t>
  </si>
  <si>
    <t>Darželio g. 4</t>
  </si>
  <si>
    <t>Gelvonų g.1</t>
  </si>
  <si>
    <t>Saltoniškių g. 19</t>
  </si>
  <si>
    <t>Vivulskio g. 19</t>
  </si>
  <si>
    <t>Bajorų kelias 7A</t>
  </si>
  <si>
    <t>Savanorių pr. 180</t>
  </si>
  <si>
    <t>Mokslininkų g. 14A</t>
  </si>
  <si>
    <t>Architektų g. 83</t>
  </si>
  <si>
    <t>Stepono g. 34</t>
  </si>
  <si>
    <t>Taikos g. 84</t>
  </si>
  <si>
    <t>Ukmergės g. 315A</t>
  </si>
  <si>
    <t>Šilo g. (miške)</t>
  </si>
  <si>
    <t>Pilies g. 25A</t>
  </si>
  <si>
    <t>Fabijoniškių g. 95</t>
  </si>
  <si>
    <t>Žirmūnų g. 136</t>
  </si>
  <si>
    <t>Lukšio g.34</t>
  </si>
  <si>
    <t>Žaliasis tiltas</t>
  </si>
  <si>
    <t>Didlaukio g. 80A</t>
  </si>
  <si>
    <t>Dzūkų g. 58</t>
  </si>
  <si>
    <t>Naujakurių g. 9</t>
  </si>
  <si>
    <t>Maironio g.6</t>
  </si>
  <si>
    <t>Architektų g. 52</t>
  </si>
  <si>
    <t>Architektų g. 42</t>
  </si>
  <si>
    <t>Olandų g. 53</t>
  </si>
  <si>
    <t>Tramvajų g.</t>
  </si>
  <si>
    <t>S. Neries g. 47</t>
  </si>
  <si>
    <t>Oslo g. (po viaduku)</t>
  </si>
  <si>
    <t>Geležinio Vilko g. (tunelyje, nuo miesto)</t>
  </si>
  <si>
    <t>Smalinės g.21</t>
  </si>
  <si>
    <t>Kauno/Mindaugo g. sankryža</t>
  </si>
  <si>
    <t>Eišiškių pl. 8</t>
  </si>
  <si>
    <t>Priegliaus g. 1</t>
  </si>
  <si>
    <t>Asanavičiūtės g. 3</t>
  </si>
  <si>
    <t>Gabijos g. 30</t>
  </si>
  <si>
    <t>G. Vilko g. (pravažiavus tunelį ant tilto)</t>
  </si>
  <si>
    <t>G. Vilko/Mokslinikų g. sankryža</t>
  </si>
  <si>
    <t>Ukmergės g. (ant viaduko pravažiavus tunelį)</t>
  </si>
  <si>
    <t>Polocko g. (ties įvažiav. į garažus)</t>
  </si>
  <si>
    <t>Eišiškių pl.43</t>
  </si>
  <si>
    <t>Nemenčinės pl. 13A</t>
  </si>
  <si>
    <t>Žirmūnų g.1F</t>
  </si>
  <si>
    <t xml:space="preserve">Tramvajų g. </t>
  </si>
  <si>
    <t>Geležinio Vilko /Šeškinės sodų g. 7</t>
  </si>
  <si>
    <t xml:space="preserve">LN trapų grotelių pakeitimas (naujos platmasinės)  </t>
  </si>
  <si>
    <t>Rinktinės g. 26</t>
  </si>
  <si>
    <t>Kapsų g. 26</t>
  </si>
  <si>
    <t>Smalinės g. 2</t>
  </si>
  <si>
    <t>Švitrigailos g. 5</t>
  </si>
  <si>
    <t>Bukčių g. 70</t>
  </si>
  <si>
    <t>Saulėtekio al. 52</t>
  </si>
  <si>
    <t>Vilniaus g. 19 (Grigiškės)</t>
  </si>
  <si>
    <t>Ozo g. (link Ukmergės g.)</t>
  </si>
  <si>
    <t>Geležinio Vilko g. 25 (link centro)</t>
  </si>
  <si>
    <t>Keramikų g. 4</t>
  </si>
  <si>
    <t>Pramonės g.</t>
  </si>
  <si>
    <t>Čiobiškio g. 19</t>
  </si>
  <si>
    <t>Meistrų g.13</t>
  </si>
  <si>
    <t>Savanorių pr. 119A</t>
  </si>
  <si>
    <t>Miškinių/Šimkūnaitės g. sankryža</t>
  </si>
  <si>
    <t>G. Vilko g. 63</t>
  </si>
  <si>
    <t>Šiltnamių g. St. Jonažolių.</t>
  </si>
  <si>
    <t>Č. Sugiharos g. 3</t>
  </si>
  <si>
    <t>Birutės g. 1A</t>
  </si>
  <si>
    <t>Bukčių g. 72</t>
  </si>
  <si>
    <t>Savanorių pr. 118 (už deg. ,,Statoil“)</t>
  </si>
  <si>
    <t>Viršilų g. (tarp Nr. 11 ir Nr. 13)</t>
  </si>
  <si>
    <t>Tvirtinimo dirželiai</t>
  </si>
  <si>
    <t>Nemenčinės pl. (Sust. Šilo ir Antaviliai)</t>
  </si>
  <si>
    <t>Nemenčinės pl. St. Šilo.</t>
  </si>
  <si>
    <t>vnt./bal.</t>
  </si>
  <si>
    <t>Pirštinės</t>
  </si>
  <si>
    <t>ADP Nr. 026639</t>
  </si>
  <si>
    <t>Maišai</t>
  </si>
  <si>
    <t>Nugaišusių gyvūnų 28 vnt. surinkimas ir nuvežimas į Benamių gyvūnų sanitarinę tarnybą</t>
  </si>
  <si>
    <t>Atliktų darbų aktas  Nr. 1256/07</t>
  </si>
  <si>
    <t>Ateities g. ir Bitininkų g.</t>
  </si>
  <si>
    <t>Šeiminiškių g. ir Rinktinės g. sank.</t>
  </si>
  <si>
    <t>Geležinio Vilko g. ir Žalgirio g.</t>
  </si>
  <si>
    <t>Kareivių g. ir Žirmūnų g.</t>
  </si>
  <si>
    <t>Dariaus ir Girėno g. ir Šaltkalvių g.</t>
  </si>
  <si>
    <t>Laisvės pr. ir Pilaitės pr.</t>
  </si>
  <si>
    <t>Klinikų g. 13</t>
  </si>
  <si>
    <t>Molėtų pl.ir Skersinės g. sankrž.</t>
  </si>
  <si>
    <t>S. Batoro g. ir Mildos g. ant viaduko</t>
  </si>
  <si>
    <t>G. Vilko g. ir Mokslininkų g. sankryža</t>
  </si>
  <si>
    <t>Kražių g.  ir Ankštoji g. sankr.</t>
  </si>
  <si>
    <t>Eišiškių pl. 26, (autobusų sust.  "Hidrologija")</t>
  </si>
  <si>
    <t>Duobių ir išplovų užtaisymas smėlio - žvyro mišiniu</t>
  </si>
  <si>
    <t>Raseinių g. ir S. Konarskio g. sank.</t>
  </si>
  <si>
    <t>A. Mickevičiaus g. ir Kęstučio g.</t>
  </si>
  <si>
    <t xml:space="preserve">Avarinių vietų pažymėjimas dažais </t>
  </si>
  <si>
    <t>10B, 97, 44 Pramonės g. ir Žaliakalnio g. sankryža</t>
  </si>
  <si>
    <t>130</t>
  </si>
  <si>
    <t>Krovininė automašina iki 10t</t>
  </si>
  <si>
    <t>2-jų flagštokų pastatymas prie išlikusios miesto gynybinės sienos (2015.07.01)</t>
  </si>
  <si>
    <t>4-rių gėlinių pastatymas ant Žaliojo tilto (2015.07.27)</t>
  </si>
  <si>
    <t>145</t>
  </si>
  <si>
    <t>Krovininė automašina su kranais iki 5t</t>
  </si>
  <si>
    <t>Statyb. mašinos ekskavat. (1 kub.m. kaušo talpos) bazėje</t>
  </si>
  <si>
    <t>SORB 10006859</t>
  </si>
  <si>
    <t>TR Nr. 051941</t>
  </si>
  <si>
    <t>SF-VP03 Nr. 305525</t>
  </si>
  <si>
    <t>VKP Nr. S00203591</t>
  </si>
  <si>
    <t>SF-VP03 Nr. 314171</t>
  </si>
  <si>
    <t>SF-VP03 Nr. 234838</t>
  </si>
  <si>
    <t>SS Nr. 19227403058</t>
  </si>
  <si>
    <t>2010 m. balandžio 28 d. Vilniaus miesto savivaldybės tarybos sprendimas Nr. 1-1515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</si>
</sst>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;[Red]0.00"/>
  </numFmts>
  <fonts count="29" x14ac:knownFonts="1">
    <font>
      <sz val="10"/>
      <name val="Arial"/>
      <charset val="186"/>
    </font>
    <font>
      <sz val="10"/>
      <name val="Arial"/>
      <family val="2"/>
      <charset val="186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sz val="9"/>
      <name val="Times New Roman"/>
      <family val="1"/>
      <charset val="186"/>
    </font>
    <font>
      <b/>
      <sz val="9"/>
      <name val="Times New Roman"/>
      <family val="1"/>
      <charset val="186"/>
    </font>
    <font>
      <b/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1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10"/>
      <name val="Calibri"/>
      <family val="2"/>
      <charset val="186"/>
    </font>
    <font>
      <sz val="10"/>
      <color indexed="53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</font>
    <font>
      <sz val="11"/>
      <name val="Calibri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sz val="11"/>
      <name val="Calibri"/>
      <family val="2"/>
      <charset val="186"/>
    </font>
    <font>
      <sz val="10"/>
      <name val="Calibri"/>
      <family val="2"/>
      <charset val="186"/>
    </font>
    <font>
      <b/>
      <sz val="10"/>
      <color theme="1"/>
      <name val="Times New Roman"/>
      <family val="1"/>
    </font>
    <font>
      <sz val="10"/>
      <color theme="1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4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2" fontId="4" fillId="0" borderId="0" xfId="0" applyNumberFormat="1" applyFont="1"/>
    <xf numFmtId="0" fontId="4" fillId="0" borderId="0" xfId="0" applyFont="1" applyBorder="1"/>
    <xf numFmtId="2" fontId="4" fillId="0" borderId="0" xfId="0" applyNumberFormat="1" applyFont="1" applyBorder="1"/>
    <xf numFmtId="0" fontId="5" fillId="0" borderId="1" xfId="0" applyFont="1" applyBorder="1"/>
    <xf numFmtId="0" fontId="6" fillId="0" borderId="1" xfId="0" applyFont="1" applyBorder="1"/>
    <xf numFmtId="2" fontId="5" fillId="0" borderId="1" xfId="0" applyNumberFormat="1" applyFont="1" applyBorder="1"/>
    <xf numFmtId="2" fontId="3" fillId="0" borderId="0" xfId="0" applyNumberFormat="1" applyFont="1"/>
    <xf numFmtId="165" fontId="4" fillId="0" borderId="1" xfId="0" applyNumberFormat="1" applyFont="1" applyBorder="1"/>
    <xf numFmtId="2" fontId="6" fillId="0" borderId="1" xfId="0" applyNumberFormat="1" applyFont="1" applyBorder="1"/>
    <xf numFmtId="165" fontId="6" fillId="0" borderId="1" xfId="0" applyNumberFormat="1" applyFont="1" applyBorder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/>
    <xf numFmtId="0" fontId="5" fillId="0" borderId="0" xfId="0" applyFont="1"/>
    <xf numFmtId="0" fontId="8" fillId="0" borderId="0" xfId="0" applyFont="1" applyBorder="1"/>
    <xf numFmtId="0" fontId="9" fillId="0" borderId="0" xfId="2" applyFont="1"/>
    <xf numFmtId="0" fontId="6" fillId="0" borderId="0" xfId="0" applyFont="1" applyBorder="1"/>
    <xf numFmtId="0" fontId="10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2" fontId="6" fillId="0" borderId="1" xfId="0" applyNumberFormat="1" applyFont="1" applyBorder="1" applyAlignment="1">
      <alignment horizontal="right"/>
    </xf>
    <xf numFmtId="0" fontId="5" fillId="0" borderId="2" xfId="0" applyFont="1" applyBorder="1"/>
    <xf numFmtId="2" fontId="6" fillId="0" borderId="2" xfId="0" applyNumberFormat="1" applyFont="1" applyBorder="1"/>
    <xf numFmtId="166" fontId="5" fillId="0" borderId="1" xfId="0" applyNumberFormat="1" applyFont="1" applyBorder="1"/>
    <xf numFmtId="2" fontId="6" fillId="0" borderId="1" xfId="0" applyNumberFormat="1" applyFont="1" applyBorder="1" applyAlignment="1"/>
    <xf numFmtId="0" fontId="11" fillId="0" borderId="0" xfId="0" quotePrefix="1" applyFont="1" applyAlignment="1">
      <alignment horizontal="center"/>
    </xf>
    <xf numFmtId="2" fontId="5" fillId="0" borderId="1" xfId="0" applyNumberFormat="1" applyFont="1" applyBorder="1" applyAlignment="1">
      <alignment horizontal="right"/>
    </xf>
    <xf numFmtId="0" fontId="6" fillId="0" borderId="0" xfId="0" applyFont="1"/>
    <xf numFmtId="0" fontId="4" fillId="0" borderId="0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right"/>
    </xf>
    <xf numFmtId="165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/>
    <xf numFmtId="2" fontId="1" fillId="0" borderId="0" xfId="0" applyNumberFormat="1" applyFont="1"/>
    <xf numFmtId="2" fontId="6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/>
    <xf numFmtId="2" fontId="5" fillId="0" borderId="4" xfId="0" applyNumberFormat="1" applyFont="1" applyBorder="1"/>
    <xf numFmtId="2" fontId="5" fillId="0" borderId="4" xfId="0" applyNumberFormat="1" applyFont="1" applyBorder="1" applyAlignment="1"/>
    <xf numFmtId="2" fontId="15" fillId="0" borderId="1" xfId="0" applyNumberFormat="1" applyFont="1" applyBorder="1" applyAlignment="1">
      <alignment horizontal="center" vertical="center"/>
    </xf>
    <xf numFmtId="14" fontId="5" fillId="0" borderId="0" xfId="1" applyNumberFormat="1" applyFont="1" applyBorder="1"/>
    <xf numFmtId="0" fontId="5" fillId="0" borderId="0" xfId="1" applyFont="1" applyBorder="1"/>
    <xf numFmtId="0" fontId="5" fillId="0" borderId="0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5" fillId="0" borderId="0" xfId="0" applyNumberFormat="1" applyFont="1"/>
    <xf numFmtId="0" fontId="13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21" fillId="0" borderId="1" xfId="0" applyFont="1" applyBorder="1" applyAlignment="1">
      <alignment horizontal="left"/>
    </xf>
    <xf numFmtId="2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2" fontId="5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2" fontId="12" fillId="0" borderId="1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166" fontId="6" fillId="0" borderId="1" xfId="0" applyNumberFormat="1" applyFont="1" applyFill="1" applyBorder="1" applyAlignment="1">
      <alignment horizontal="center" vertical="center"/>
    </xf>
    <xf numFmtId="166" fontId="4" fillId="0" borderId="0" xfId="0" applyNumberFormat="1" applyFont="1" applyBorder="1"/>
    <xf numFmtId="0" fontId="5" fillId="0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  <xf numFmtId="2" fontId="5" fillId="0" borderId="1" xfId="0" applyNumberFormat="1" applyFont="1" applyBorder="1" applyAlignment="1">
      <alignment horizontal="right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/>
    <xf numFmtId="2" fontId="6" fillId="0" borderId="1" xfId="0" applyNumberFormat="1" applyFont="1" applyFill="1" applyBorder="1" applyAlignment="1">
      <alignment horizontal="right"/>
    </xf>
    <xf numFmtId="0" fontId="15" fillId="0" borderId="1" xfId="0" applyFont="1" applyFill="1" applyBorder="1" applyAlignment="1">
      <alignment horizontal="left" wrapText="1"/>
    </xf>
    <xf numFmtId="164" fontId="5" fillId="0" borderId="1" xfId="0" applyNumberFormat="1" applyFont="1" applyBorder="1" applyAlignment="1"/>
    <xf numFmtId="0" fontId="23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center" wrapText="1"/>
    </xf>
    <xf numFmtId="0" fontId="5" fillId="0" borderId="4" xfId="0" applyFont="1" applyBorder="1" applyAlignment="1">
      <alignment horizontal="center" vertical="top"/>
    </xf>
    <xf numFmtId="0" fontId="5" fillId="0" borderId="4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5" fillId="0" borderId="3" xfId="0" applyFont="1" applyBorder="1" applyAlignment="1">
      <alignment horizontal="center" wrapText="1"/>
    </xf>
    <xf numFmtId="166" fontId="12" fillId="0" borderId="0" xfId="0" applyNumberFormat="1" applyFont="1" applyFill="1" applyBorder="1" applyAlignment="1">
      <alignment horizontal="center"/>
    </xf>
    <xf numFmtId="166" fontId="12" fillId="0" borderId="0" xfId="0" applyNumberFormat="1" applyFont="1" applyAlignment="1">
      <alignment horizontal="center"/>
    </xf>
    <xf numFmtId="0" fontId="5" fillId="0" borderId="4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2" fontId="12" fillId="0" borderId="4" xfId="0" applyNumberFormat="1" applyFont="1" applyBorder="1" applyAlignment="1">
      <alignment horizontal="right" vertical="center"/>
    </xf>
    <xf numFmtId="49" fontId="5" fillId="0" borderId="1" xfId="0" applyNumberFormat="1" applyFont="1" applyBorder="1" applyAlignment="1">
      <alignment horizontal="center" wrapText="1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right" vertical="top"/>
    </xf>
    <xf numFmtId="0" fontId="23" fillId="0" borderId="0" xfId="0" applyFont="1" applyBorder="1" applyAlignment="1">
      <alignment horizontal="center" wrapText="1"/>
    </xf>
    <xf numFmtId="2" fontId="7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right" vertical="center"/>
    </xf>
    <xf numFmtId="2" fontId="6" fillId="0" borderId="1" xfId="0" applyNumberFormat="1" applyFont="1" applyFill="1" applyBorder="1" applyAlignment="1">
      <alignment horizontal="right" vertical="center"/>
    </xf>
    <xf numFmtId="2" fontId="5" fillId="0" borderId="4" xfId="0" applyNumberFormat="1" applyFont="1" applyFill="1" applyBorder="1" applyAlignment="1">
      <alignment vertical="center"/>
    </xf>
    <xf numFmtId="2" fontId="6" fillId="0" borderId="1" xfId="0" applyNumberFormat="1" applyFont="1" applyFill="1" applyBorder="1"/>
    <xf numFmtId="0" fontId="14" fillId="0" borderId="3" xfId="0" applyFont="1" applyBorder="1" applyAlignment="1">
      <alignment wrapText="1"/>
    </xf>
    <xf numFmtId="2" fontId="5" fillId="0" borderId="1" xfId="0" applyNumberFormat="1" applyFont="1" applyBorder="1" applyAlignment="1"/>
    <xf numFmtId="0" fontId="14" fillId="0" borderId="1" xfId="0" applyFont="1" applyBorder="1"/>
    <xf numFmtId="2" fontId="12" fillId="0" borderId="4" xfId="0" applyNumberFormat="1" applyFont="1" applyFill="1" applyBorder="1" applyAlignment="1">
      <alignment horizontal="right" vertical="top"/>
    </xf>
    <xf numFmtId="2" fontId="6" fillId="0" borderId="4" xfId="0" applyNumberFormat="1" applyFont="1" applyFill="1" applyBorder="1" applyAlignment="1">
      <alignment horizontal="right" vertical="center"/>
    </xf>
    <xf numFmtId="2" fontId="6" fillId="0" borderId="4" xfId="0" applyNumberFormat="1" applyFont="1" applyBorder="1" applyAlignment="1"/>
    <xf numFmtId="0" fontId="25" fillId="0" borderId="1" xfId="0" applyFont="1" applyBorder="1" applyAlignment="1">
      <alignment wrapText="1"/>
    </xf>
    <xf numFmtId="0" fontId="15" fillId="0" borderId="1" xfId="0" applyFont="1" applyBorder="1" applyAlignment="1">
      <alignment horizontal="left" wrapText="1"/>
    </xf>
    <xf numFmtId="0" fontId="14" fillId="0" borderId="1" xfId="0" applyFont="1" applyBorder="1" applyAlignment="1">
      <alignment wrapText="1"/>
    </xf>
    <xf numFmtId="0" fontId="5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5" fillId="0" borderId="4" xfId="0" applyFont="1" applyBorder="1" applyAlignment="1">
      <alignment horizontal="right"/>
    </xf>
    <xf numFmtId="0" fontId="20" fillId="0" borderId="1" xfId="0" applyFont="1" applyBorder="1" applyAlignment="1">
      <alignment horizontal="center" vertical="top"/>
    </xf>
    <xf numFmtId="2" fontId="6" fillId="0" borderId="4" xfId="0" applyNumberFormat="1" applyFont="1" applyFill="1" applyBorder="1" applyAlignment="1"/>
    <xf numFmtId="2" fontId="12" fillId="0" borderId="4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/>
    <xf numFmtId="2" fontId="6" fillId="0" borderId="0" xfId="0" applyNumberFormat="1" applyFont="1" applyFill="1" applyBorder="1"/>
    <xf numFmtId="0" fontId="12" fillId="0" borderId="1" xfId="0" applyFont="1" applyBorder="1" applyAlignment="1">
      <alignment horizontal="center" wrapText="1"/>
    </xf>
    <xf numFmtId="0" fontId="24" fillId="0" borderId="1" xfId="0" applyFont="1" applyBorder="1" applyAlignment="1">
      <alignment horizontal="left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26" fillId="0" borderId="3" xfId="0" applyFont="1" applyBorder="1" applyAlignment="1">
      <alignment horizontal="center" wrapText="1"/>
    </xf>
    <xf numFmtId="0" fontId="14" fillId="0" borderId="1" xfId="0" applyFont="1" applyBorder="1" applyAlignment="1">
      <alignment horizontal="left" wrapText="1"/>
    </xf>
    <xf numFmtId="0" fontId="14" fillId="0" borderId="4" xfId="0" applyFont="1" applyBorder="1" applyAlignment="1">
      <alignment wrapText="1"/>
    </xf>
    <xf numFmtId="0" fontId="14" fillId="0" borderId="4" xfId="0" applyFont="1" applyBorder="1"/>
    <xf numFmtId="0" fontId="27" fillId="0" borderId="3" xfId="0" applyFont="1" applyBorder="1" applyAlignment="1">
      <alignment horizontal="left"/>
    </xf>
    <xf numFmtId="0" fontId="28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5" fontId="4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top"/>
    </xf>
    <xf numFmtId="164" fontId="5" fillId="0" borderId="1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top"/>
    </xf>
  </cellXfs>
  <cellStyles count="3">
    <cellStyle name="Įprastas" xfId="0" builtinId="0"/>
    <cellStyle name="Normal_Sheet1" xfId="1"/>
    <cellStyle name="Normal_Sheet1_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66" name="Line 1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67" name="Line 2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72868" name="Line 3"/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69" name="Line 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70" name="Line 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71" name="Line 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72" name="Line 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73" name="Line 8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74" name="Line 9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</xdr:row>
      <xdr:rowOff>0</xdr:rowOff>
    </xdr:from>
    <xdr:to>
      <xdr:col>3</xdr:col>
      <xdr:colOff>142875</xdr:colOff>
      <xdr:row>1</xdr:row>
      <xdr:rowOff>0</xdr:rowOff>
    </xdr:to>
    <xdr:sp macro="" textlink="">
      <xdr:nvSpPr>
        <xdr:cNvPr id="372875" name="Line 12"/>
        <xdr:cNvSpPr>
          <a:spLocks noChangeShapeType="1"/>
        </xdr:cNvSpPr>
      </xdr:nvSpPr>
      <xdr:spPr bwMode="auto">
        <a:xfrm>
          <a:off x="4943475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76" name="Line 13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77" name="Line 1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78" name="Line 1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79" name="Line 1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80" name="Line 1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176</xdr:row>
      <xdr:rowOff>0</xdr:rowOff>
    </xdr:from>
    <xdr:to>
      <xdr:col>3</xdr:col>
      <xdr:colOff>142875</xdr:colOff>
      <xdr:row>176</xdr:row>
      <xdr:rowOff>0</xdr:rowOff>
    </xdr:to>
    <xdr:sp macro="" textlink="">
      <xdr:nvSpPr>
        <xdr:cNvPr id="372881" name="Line 22"/>
        <xdr:cNvSpPr>
          <a:spLocks noChangeShapeType="1"/>
        </xdr:cNvSpPr>
      </xdr:nvSpPr>
      <xdr:spPr bwMode="auto">
        <a:xfrm>
          <a:off x="4943475" y="4325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82" name="Line 23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83" name="Line 2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84" name="Line 2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85" name="Line 2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86" name="Line 2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188</xdr:row>
      <xdr:rowOff>0</xdr:rowOff>
    </xdr:from>
    <xdr:to>
      <xdr:col>3</xdr:col>
      <xdr:colOff>142875</xdr:colOff>
      <xdr:row>188</xdr:row>
      <xdr:rowOff>0</xdr:rowOff>
    </xdr:to>
    <xdr:sp macro="" textlink="">
      <xdr:nvSpPr>
        <xdr:cNvPr id="372887" name="Line 34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185</xdr:row>
      <xdr:rowOff>0</xdr:rowOff>
    </xdr:from>
    <xdr:to>
      <xdr:col>0</xdr:col>
      <xdr:colOff>0</xdr:colOff>
      <xdr:row>185</xdr:row>
      <xdr:rowOff>0</xdr:rowOff>
    </xdr:to>
    <xdr:sp macro="" textlink="">
      <xdr:nvSpPr>
        <xdr:cNvPr id="372888" name="Line 35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185</xdr:row>
      <xdr:rowOff>0</xdr:rowOff>
    </xdr:from>
    <xdr:to>
      <xdr:col>0</xdr:col>
      <xdr:colOff>0</xdr:colOff>
      <xdr:row>185</xdr:row>
      <xdr:rowOff>0</xdr:rowOff>
    </xdr:to>
    <xdr:sp macro="" textlink="">
      <xdr:nvSpPr>
        <xdr:cNvPr id="372889" name="Line 36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185</xdr:row>
      <xdr:rowOff>0</xdr:rowOff>
    </xdr:from>
    <xdr:to>
      <xdr:col>0</xdr:col>
      <xdr:colOff>0</xdr:colOff>
      <xdr:row>185</xdr:row>
      <xdr:rowOff>0</xdr:rowOff>
    </xdr:to>
    <xdr:sp macro="" textlink="">
      <xdr:nvSpPr>
        <xdr:cNvPr id="372890" name="Line 37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503</xdr:row>
      <xdr:rowOff>0</xdr:rowOff>
    </xdr:from>
    <xdr:to>
      <xdr:col>0</xdr:col>
      <xdr:colOff>0</xdr:colOff>
      <xdr:row>503</xdr:row>
      <xdr:rowOff>0</xdr:rowOff>
    </xdr:to>
    <xdr:sp macro="" textlink="">
      <xdr:nvSpPr>
        <xdr:cNvPr id="372891" name="Line 38"/>
        <xdr:cNvSpPr>
          <a:spLocks noChangeShapeType="1"/>
        </xdr:cNvSpPr>
      </xdr:nvSpPr>
      <xdr:spPr bwMode="auto">
        <a:xfrm>
          <a:off x="0" y="9668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503</xdr:row>
      <xdr:rowOff>0</xdr:rowOff>
    </xdr:from>
    <xdr:to>
      <xdr:col>0</xdr:col>
      <xdr:colOff>0</xdr:colOff>
      <xdr:row>503</xdr:row>
      <xdr:rowOff>0</xdr:rowOff>
    </xdr:to>
    <xdr:sp macro="" textlink="">
      <xdr:nvSpPr>
        <xdr:cNvPr id="372892" name="Line 39"/>
        <xdr:cNvSpPr>
          <a:spLocks noChangeShapeType="1"/>
        </xdr:cNvSpPr>
      </xdr:nvSpPr>
      <xdr:spPr bwMode="auto">
        <a:xfrm>
          <a:off x="0" y="9668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681</xdr:row>
      <xdr:rowOff>0</xdr:rowOff>
    </xdr:from>
    <xdr:to>
      <xdr:col>0</xdr:col>
      <xdr:colOff>0</xdr:colOff>
      <xdr:row>681</xdr:row>
      <xdr:rowOff>0</xdr:rowOff>
    </xdr:to>
    <xdr:sp macro="" textlink="">
      <xdr:nvSpPr>
        <xdr:cNvPr id="372893" name="Line 40"/>
        <xdr:cNvSpPr>
          <a:spLocks noChangeShapeType="1"/>
        </xdr:cNvSpPr>
      </xdr:nvSpPr>
      <xdr:spPr bwMode="auto">
        <a:xfrm>
          <a:off x="0" y="12551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681</xdr:row>
      <xdr:rowOff>0</xdr:rowOff>
    </xdr:from>
    <xdr:to>
      <xdr:col>0</xdr:col>
      <xdr:colOff>0</xdr:colOff>
      <xdr:row>681</xdr:row>
      <xdr:rowOff>0</xdr:rowOff>
    </xdr:to>
    <xdr:sp macro="" textlink="">
      <xdr:nvSpPr>
        <xdr:cNvPr id="372894" name="Line 41"/>
        <xdr:cNvSpPr>
          <a:spLocks noChangeShapeType="1"/>
        </xdr:cNvSpPr>
      </xdr:nvSpPr>
      <xdr:spPr bwMode="auto">
        <a:xfrm>
          <a:off x="0" y="12551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188</xdr:row>
      <xdr:rowOff>0</xdr:rowOff>
    </xdr:from>
    <xdr:to>
      <xdr:col>3</xdr:col>
      <xdr:colOff>142875</xdr:colOff>
      <xdr:row>188</xdr:row>
      <xdr:rowOff>0</xdr:rowOff>
    </xdr:to>
    <xdr:sp macro="" textlink="">
      <xdr:nvSpPr>
        <xdr:cNvPr id="372895" name="Line 56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188</xdr:row>
      <xdr:rowOff>0</xdr:rowOff>
    </xdr:from>
    <xdr:to>
      <xdr:col>3</xdr:col>
      <xdr:colOff>142875</xdr:colOff>
      <xdr:row>188</xdr:row>
      <xdr:rowOff>0</xdr:rowOff>
    </xdr:to>
    <xdr:sp macro="" textlink="">
      <xdr:nvSpPr>
        <xdr:cNvPr id="372896" name="Line 57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188</xdr:row>
      <xdr:rowOff>0</xdr:rowOff>
    </xdr:from>
    <xdr:to>
      <xdr:col>3</xdr:col>
      <xdr:colOff>142875</xdr:colOff>
      <xdr:row>188</xdr:row>
      <xdr:rowOff>0</xdr:rowOff>
    </xdr:to>
    <xdr:sp macro="" textlink="">
      <xdr:nvSpPr>
        <xdr:cNvPr id="372897" name="Line 58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188</xdr:row>
      <xdr:rowOff>0</xdr:rowOff>
    </xdr:from>
    <xdr:to>
      <xdr:col>3</xdr:col>
      <xdr:colOff>142875</xdr:colOff>
      <xdr:row>188</xdr:row>
      <xdr:rowOff>0</xdr:rowOff>
    </xdr:to>
    <xdr:sp macro="" textlink="">
      <xdr:nvSpPr>
        <xdr:cNvPr id="372898" name="Line 59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188</xdr:row>
      <xdr:rowOff>0</xdr:rowOff>
    </xdr:from>
    <xdr:to>
      <xdr:col>3</xdr:col>
      <xdr:colOff>142875</xdr:colOff>
      <xdr:row>188</xdr:row>
      <xdr:rowOff>0</xdr:rowOff>
    </xdr:to>
    <xdr:sp macro="" textlink="">
      <xdr:nvSpPr>
        <xdr:cNvPr id="372899" name="Line 60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188</xdr:row>
      <xdr:rowOff>0</xdr:rowOff>
    </xdr:from>
    <xdr:to>
      <xdr:col>3</xdr:col>
      <xdr:colOff>142875</xdr:colOff>
      <xdr:row>188</xdr:row>
      <xdr:rowOff>0</xdr:rowOff>
    </xdr:to>
    <xdr:sp macro="" textlink="">
      <xdr:nvSpPr>
        <xdr:cNvPr id="372900" name="Line 61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188</xdr:row>
      <xdr:rowOff>0</xdr:rowOff>
    </xdr:from>
    <xdr:to>
      <xdr:col>3</xdr:col>
      <xdr:colOff>142875</xdr:colOff>
      <xdr:row>188</xdr:row>
      <xdr:rowOff>0</xdr:rowOff>
    </xdr:to>
    <xdr:sp macro="" textlink="">
      <xdr:nvSpPr>
        <xdr:cNvPr id="372901" name="Line 62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188</xdr:row>
      <xdr:rowOff>0</xdr:rowOff>
    </xdr:from>
    <xdr:to>
      <xdr:col>3</xdr:col>
      <xdr:colOff>142875</xdr:colOff>
      <xdr:row>188</xdr:row>
      <xdr:rowOff>0</xdr:rowOff>
    </xdr:to>
    <xdr:sp macro="" textlink="">
      <xdr:nvSpPr>
        <xdr:cNvPr id="372902" name="Line 63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188</xdr:row>
      <xdr:rowOff>0</xdr:rowOff>
    </xdr:from>
    <xdr:to>
      <xdr:col>3</xdr:col>
      <xdr:colOff>142875</xdr:colOff>
      <xdr:row>188</xdr:row>
      <xdr:rowOff>0</xdr:rowOff>
    </xdr:to>
    <xdr:sp macro="" textlink="">
      <xdr:nvSpPr>
        <xdr:cNvPr id="372903" name="Line 64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188</xdr:row>
      <xdr:rowOff>0</xdr:rowOff>
    </xdr:from>
    <xdr:to>
      <xdr:col>3</xdr:col>
      <xdr:colOff>142875</xdr:colOff>
      <xdr:row>188</xdr:row>
      <xdr:rowOff>0</xdr:rowOff>
    </xdr:to>
    <xdr:sp macro="" textlink="">
      <xdr:nvSpPr>
        <xdr:cNvPr id="372904" name="Line 65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188</xdr:row>
      <xdr:rowOff>0</xdr:rowOff>
    </xdr:from>
    <xdr:to>
      <xdr:col>3</xdr:col>
      <xdr:colOff>142875</xdr:colOff>
      <xdr:row>188</xdr:row>
      <xdr:rowOff>0</xdr:rowOff>
    </xdr:to>
    <xdr:sp macro="" textlink="">
      <xdr:nvSpPr>
        <xdr:cNvPr id="372905" name="Line 66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188</xdr:row>
      <xdr:rowOff>0</xdr:rowOff>
    </xdr:from>
    <xdr:to>
      <xdr:col>3</xdr:col>
      <xdr:colOff>142875</xdr:colOff>
      <xdr:row>188</xdr:row>
      <xdr:rowOff>0</xdr:rowOff>
    </xdr:to>
    <xdr:sp macro="" textlink="">
      <xdr:nvSpPr>
        <xdr:cNvPr id="372906" name="Line 67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192</xdr:row>
      <xdr:rowOff>0</xdr:rowOff>
    </xdr:from>
    <xdr:to>
      <xdr:col>3</xdr:col>
      <xdr:colOff>142875</xdr:colOff>
      <xdr:row>192</xdr:row>
      <xdr:rowOff>0</xdr:rowOff>
    </xdr:to>
    <xdr:sp macro="" textlink="">
      <xdr:nvSpPr>
        <xdr:cNvPr id="372907" name="Line 68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192</xdr:row>
      <xdr:rowOff>0</xdr:rowOff>
    </xdr:from>
    <xdr:to>
      <xdr:col>3</xdr:col>
      <xdr:colOff>142875</xdr:colOff>
      <xdr:row>192</xdr:row>
      <xdr:rowOff>0</xdr:rowOff>
    </xdr:to>
    <xdr:sp macro="" textlink="">
      <xdr:nvSpPr>
        <xdr:cNvPr id="372908" name="Line 69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192</xdr:row>
      <xdr:rowOff>0</xdr:rowOff>
    </xdr:from>
    <xdr:to>
      <xdr:col>3</xdr:col>
      <xdr:colOff>142875</xdr:colOff>
      <xdr:row>192</xdr:row>
      <xdr:rowOff>0</xdr:rowOff>
    </xdr:to>
    <xdr:sp macro="" textlink="">
      <xdr:nvSpPr>
        <xdr:cNvPr id="372909" name="Line 70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192</xdr:row>
      <xdr:rowOff>0</xdr:rowOff>
    </xdr:from>
    <xdr:to>
      <xdr:col>3</xdr:col>
      <xdr:colOff>142875</xdr:colOff>
      <xdr:row>192</xdr:row>
      <xdr:rowOff>0</xdr:rowOff>
    </xdr:to>
    <xdr:sp macro="" textlink="">
      <xdr:nvSpPr>
        <xdr:cNvPr id="372910" name="Line 71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192</xdr:row>
      <xdr:rowOff>0</xdr:rowOff>
    </xdr:from>
    <xdr:to>
      <xdr:col>3</xdr:col>
      <xdr:colOff>142875</xdr:colOff>
      <xdr:row>192</xdr:row>
      <xdr:rowOff>0</xdr:rowOff>
    </xdr:to>
    <xdr:sp macro="" textlink="">
      <xdr:nvSpPr>
        <xdr:cNvPr id="372911" name="Line 72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192</xdr:row>
      <xdr:rowOff>0</xdr:rowOff>
    </xdr:from>
    <xdr:to>
      <xdr:col>3</xdr:col>
      <xdr:colOff>142875</xdr:colOff>
      <xdr:row>192</xdr:row>
      <xdr:rowOff>0</xdr:rowOff>
    </xdr:to>
    <xdr:sp macro="" textlink="">
      <xdr:nvSpPr>
        <xdr:cNvPr id="372912" name="Line 73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192</xdr:row>
      <xdr:rowOff>0</xdr:rowOff>
    </xdr:from>
    <xdr:to>
      <xdr:col>3</xdr:col>
      <xdr:colOff>142875</xdr:colOff>
      <xdr:row>192</xdr:row>
      <xdr:rowOff>0</xdr:rowOff>
    </xdr:to>
    <xdr:sp macro="" textlink="">
      <xdr:nvSpPr>
        <xdr:cNvPr id="372913" name="Line 74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192</xdr:row>
      <xdr:rowOff>0</xdr:rowOff>
    </xdr:from>
    <xdr:to>
      <xdr:col>3</xdr:col>
      <xdr:colOff>142875</xdr:colOff>
      <xdr:row>192</xdr:row>
      <xdr:rowOff>0</xdr:rowOff>
    </xdr:to>
    <xdr:sp macro="" textlink="">
      <xdr:nvSpPr>
        <xdr:cNvPr id="372914" name="Line 75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192</xdr:row>
      <xdr:rowOff>0</xdr:rowOff>
    </xdr:from>
    <xdr:to>
      <xdr:col>3</xdr:col>
      <xdr:colOff>142875</xdr:colOff>
      <xdr:row>192</xdr:row>
      <xdr:rowOff>0</xdr:rowOff>
    </xdr:to>
    <xdr:sp macro="" textlink="">
      <xdr:nvSpPr>
        <xdr:cNvPr id="372915" name="Line 76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192</xdr:row>
      <xdr:rowOff>0</xdr:rowOff>
    </xdr:from>
    <xdr:to>
      <xdr:col>3</xdr:col>
      <xdr:colOff>142875</xdr:colOff>
      <xdr:row>192</xdr:row>
      <xdr:rowOff>0</xdr:rowOff>
    </xdr:to>
    <xdr:sp macro="" textlink="">
      <xdr:nvSpPr>
        <xdr:cNvPr id="372916" name="Line 77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192</xdr:row>
      <xdr:rowOff>0</xdr:rowOff>
    </xdr:from>
    <xdr:to>
      <xdr:col>3</xdr:col>
      <xdr:colOff>142875</xdr:colOff>
      <xdr:row>192</xdr:row>
      <xdr:rowOff>0</xdr:rowOff>
    </xdr:to>
    <xdr:sp macro="" textlink="">
      <xdr:nvSpPr>
        <xdr:cNvPr id="372917" name="Line 78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192</xdr:row>
      <xdr:rowOff>0</xdr:rowOff>
    </xdr:from>
    <xdr:to>
      <xdr:col>3</xdr:col>
      <xdr:colOff>142875</xdr:colOff>
      <xdr:row>192</xdr:row>
      <xdr:rowOff>0</xdr:rowOff>
    </xdr:to>
    <xdr:sp macro="" textlink="">
      <xdr:nvSpPr>
        <xdr:cNvPr id="372918" name="Line 79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192</xdr:row>
      <xdr:rowOff>0</xdr:rowOff>
    </xdr:from>
    <xdr:to>
      <xdr:col>3</xdr:col>
      <xdr:colOff>142875</xdr:colOff>
      <xdr:row>192</xdr:row>
      <xdr:rowOff>0</xdr:rowOff>
    </xdr:to>
    <xdr:sp macro="" textlink="">
      <xdr:nvSpPr>
        <xdr:cNvPr id="372919" name="Line 80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192</xdr:row>
      <xdr:rowOff>0</xdr:rowOff>
    </xdr:from>
    <xdr:to>
      <xdr:col>3</xdr:col>
      <xdr:colOff>142875</xdr:colOff>
      <xdr:row>192</xdr:row>
      <xdr:rowOff>0</xdr:rowOff>
    </xdr:to>
    <xdr:sp macro="" textlink="">
      <xdr:nvSpPr>
        <xdr:cNvPr id="372920" name="Line 81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192</xdr:row>
      <xdr:rowOff>0</xdr:rowOff>
    </xdr:from>
    <xdr:to>
      <xdr:col>3</xdr:col>
      <xdr:colOff>142875</xdr:colOff>
      <xdr:row>192</xdr:row>
      <xdr:rowOff>0</xdr:rowOff>
    </xdr:to>
    <xdr:sp macro="" textlink="">
      <xdr:nvSpPr>
        <xdr:cNvPr id="372921" name="Line 82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192</xdr:row>
      <xdr:rowOff>0</xdr:rowOff>
    </xdr:from>
    <xdr:to>
      <xdr:col>3</xdr:col>
      <xdr:colOff>142875</xdr:colOff>
      <xdr:row>192</xdr:row>
      <xdr:rowOff>0</xdr:rowOff>
    </xdr:to>
    <xdr:sp macro="" textlink="">
      <xdr:nvSpPr>
        <xdr:cNvPr id="372922" name="Line 83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192</xdr:row>
      <xdr:rowOff>0</xdr:rowOff>
    </xdr:from>
    <xdr:to>
      <xdr:col>3</xdr:col>
      <xdr:colOff>142875</xdr:colOff>
      <xdr:row>192</xdr:row>
      <xdr:rowOff>0</xdr:rowOff>
    </xdr:to>
    <xdr:sp macro="" textlink="">
      <xdr:nvSpPr>
        <xdr:cNvPr id="372923" name="Line 84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192</xdr:row>
      <xdr:rowOff>0</xdr:rowOff>
    </xdr:from>
    <xdr:to>
      <xdr:col>3</xdr:col>
      <xdr:colOff>142875</xdr:colOff>
      <xdr:row>192</xdr:row>
      <xdr:rowOff>0</xdr:rowOff>
    </xdr:to>
    <xdr:sp macro="" textlink="">
      <xdr:nvSpPr>
        <xdr:cNvPr id="372924" name="Line 85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192</xdr:row>
      <xdr:rowOff>0</xdr:rowOff>
    </xdr:from>
    <xdr:to>
      <xdr:col>3</xdr:col>
      <xdr:colOff>142875</xdr:colOff>
      <xdr:row>192</xdr:row>
      <xdr:rowOff>0</xdr:rowOff>
    </xdr:to>
    <xdr:sp macro="" textlink="">
      <xdr:nvSpPr>
        <xdr:cNvPr id="372925" name="Line 86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192</xdr:row>
      <xdr:rowOff>0</xdr:rowOff>
    </xdr:from>
    <xdr:to>
      <xdr:col>3</xdr:col>
      <xdr:colOff>142875</xdr:colOff>
      <xdr:row>192</xdr:row>
      <xdr:rowOff>0</xdr:rowOff>
    </xdr:to>
    <xdr:sp macro="" textlink="">
      <xdr:nvSpPr>
        <xdr:cNvPr id="372926" name="Line 87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192</xdr:row>
      <xdr:rowOff>0</xdr:rowOff>
    </xdr:from>
    <xdr:to>
      <xdr:col>3</xdr:col>
      <xdr:colOff>142875</xdr:colOff>
      <xdr:row>192</xdr:row>
      <xdr:rowOff>0</xdr:rowOff>
    </xdr:to>
    <xdr:sp macro="" textlink="">
      <xdr:nvSpPr>
        <xdr:cNvPr id="372927" name="Line 88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192</xdr:row>
      <xdr:rowOff>0</xdr:rowOff>
    </xdr:from>
    <xdr:to>
      <xdr:col>3</xdr:col>
      <xdr:colOff>142875</xdr:colOff>
      <xdr:row>192</xdr:row>
      <xdr:rowOff>0</xdr:rowOff>
    </xdr:to>
    <xdr:sp macro="" textlink="">
      <xdr:nvSpPr>
        <xdr:cNvPr id="372928" name="Line 89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192</xdr:row>
      <xdr:rowOff>0</xdr:rowOff>
    </xdr:from>
    <xdr:to>
      <xdr:col>3</xdr:col>
      <xdr:colOff>142875</xdr:colOff>
      <xdr:row>192</xdr:row>
      <xdr:rowOff>0</xdr:rowOff>
    </xdr:to>
    <xdr:sp macro="" textlink="">
      <xdr:nvSpPr>
        <xdr:cNvPr id="372929" name="Line 90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192</xdr:row>
      <xdr:rowOff>0</xdr:rowOff>
    </xdr:from>
    <xdr:to>
      <xdr:col>3</xdr:col>
      <xdr:colOff>142875</xdr:colOff>
      <xdr:row>192</xdr:row>
      <xdr:rowOff>0</xdr:rowOff>
    </xdr:to>
    <xdr:sp macro="" textlink="">
      <xdr:nvSpPr>
        <xdr:cNvPr id="372930" name="Line 91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80"/>
  <sheetViews>
    <sheetView tabSelected="1" topLeftCell="A2" zoomScale="115" zoomScaleNormal="115" workbookViewId="0">
      <selection activeCell="I10" sqref="I10"/>
    </sheetView>
  </sheetViews>
  <sheetFormatPr defaultColWidth="9.140625" defaultRowHeight="12.75" x14ac:dyDescent="0.2"/>
  <cols>
    <col min="1" max="1" width="3.85546875" style="2" customWidth="1"/>
    <col min="2" max="2" width="17.7109375" style="2" customWidth="1"/>
    <col min="3" max="3" width="51.140625" style="2" customWidth="1"/>
    <col min="4" max="4" width="6.28515625" style="2" customWidth="1"/>
    <col min="5" max="5" width="7.85546875" style="2" customWidth="1"/>
    <col min="6" max="6" width="8.140625" style="2" customWidth="1"/>
    <col min="7" max="7" width="12.28515625" style="8" customWidth="1"/>
    <col min="8" max="16384" width="9.140625" style="2"/>
  </cols>
  <sheetData>
    <row r="1" spans="1:7" ht="12.75" customHeight="1" x14ac:dyDescent="0.2">
      <c r="A1" s="20" t="s">
        <v>0</v>
      </c>
      <c r="B1" s="1"/>
      <c r="C1" s="25" t="s">
        <v>16</v>
      </c>
    </row>
    <row r="2" spans="1:7" x14ac:dyDescent="0.2">
      <c r="A2" s="20"/>
      <c r="B2" s="1"/>
      <c r="C2" s="25" t="s">
        <v>26</v>
      </c>
      <c r="G2" s="34" t="s">
        <v>20</v>
      </c>
    </row>
    <row r="3" spans="1:7" x14ac:dyDescent="0.2">
      <c r="A3" s="20"/>
      <c r="C3" s="21" t="s">
        <v>17</v>
      </c>
      <c r="D3" s="3"/>
    </row>
    <row r="4" spans="1:7" x14ac:dyDescent="0.2">
      <c r="C4" s="23" t="s">
        <v>22</v>
      </c>
      <c r="D4" s="23"/>
      <c r="E4" s="1"/>
      <c r="F4" s="1"/>
      <c r="G4" s="14"/>
    </row>
    <row r="5" spans="1:7" x14ac:dyDescent="0.2">
      <c r="C5" s="19" t="s">
        <v>18</v>
      </c>
      <c r="D5" s="1"/>
      <c r="E5" s="1"/>
      <c r="F5" s="1"/>
      <c r="G5" s="14"/>
    </row>
    <row r="6" spans="1:7" x14ac:dyDescent="0.2">
      <c r="A6" s="18" t="s">
        <v>1</v>
      </c>
      <c r="B6" s="3"/>
      <c r="C6" s="3" t="s">
        <v>2</v>
      </c>
      <c r="D6" s="1"/>
      <c r="E6" s="1"/>
      <c r="F6" s="1"/>
      <c r="G6" s="14"/>
    </row>
    <row r="7" spans="1:7" x14ac:dyDescent="0.2">
      <c r="A7" s="18"/>
      <c r="C7" s="1" t="s">
        <v>40</v>
      </c>
      <c r="D7" s="3"/>
      <c r="E7" s="1"/>
      <c r="F7" s="1"/>
      <c r="G7" s="14"/>
    </row>
    <row r="8" spans="1:7" x14ac:dyDescent="0.2">
      <c r="C8" s="4" t="s">
        <v>51</v>
      </c>
      <c r="D8" s="1"/>
      <c r="E8" s="1"/>
      <c r="F8" s="1"/>
      <c r="G8" s="14"/>
    </row>
    <row r="9" spans="1:7" x14ac:dyDescent="0.2">
      <c r="C9" s="4" t="s">
        <v>11</v>
      </c>
      <c r="D9" s="1"/>
      <c r="E9" s="1"/>
      <c r="F9" s="1"/>
      <c r="G9" s="14"/>
    </row>
    <row r="10" spans="1:7" x14ac:dyDescent="0.2">
      <c r="A10" s="1" t="s">
        <v>29</v>
      </c>
      <c r="B10" s="1"/>
      <c r="C10" s="1"/>
      <c r="D10" s="1"/>
      <c r="E10" s="1"/>
      <c r="F10" s="1"/>
      <c r="G10" s="14"/>
    </row>
    <row r="11" spans="1:7" x14ac:dyDescent="0.2">
      <c r="A11" s="1" t="s">
        <v>30</v>
      </c>
      <c r="B11" s="1"/>
      <c r="C11" s="1"/>
      <c r="E11" s="1"/>
      <c r="F11" s="1"/>
      <c r="G11" s="14"/>
    </row>
    <row r="12" spans="1:7" x14ac:dyDescent="0.2">
      <c r="A12" s="53" t="s">
        <v>49</v>
      </c>
      <c r="B12" s="54"/>
      <c r="C12" s="54"/>
      <c r="E12" s="1"/>
      <c r="F12" s="1"/>
      <c r="G12" s="14"/>
    </row>
    <row r="13" spans="1:7" x14ac:dyDescent="0.2">
      <c r="A13" s="54" t="s">
        <v>50</v>
      </c>
      <c r="B13" s="54"/>
      <c r="C13" s="54"/>
      <c r="E13" s="1"/>
      <c r="F13" s="1"/>
      <c r="G13" s="14"/>
    </row>
    <row r="14" spans="1:7" x14ac:dyDescent="0.2">
      <c r="A14" s="79" t="s">
        <v>46</v>
      </c>
      <c r="B14" s="54"/>
      <c r="C14" s="54"/>
      <c r="E14" s="1"/>
      <c r="F14" s="1"/>
      <c r="G14" s="14"/>
    </row>
    <row r="15" spans="1:7" x14ac:dyDescent="0.2">
      <c r="A15" s="79" t="s">
        <v>168</v>
      </c>
      <c r="B15" s="54"/>
      <c r="C15" s="54"/>
      <c r="E15" s="1"/>
      <c r="F15" s="1"/>
      <c r="G15" s="14"/>
    </row>
    <row r="16" spans="1:7" x14ac:dyDescent="0.2">
      <c r="A16" s="79"/>
      <c r="B16" s="54"/>
      <c r="C16" s="54"/>
      <c r="E16" s="1"/>
      <c r="F16" s="1"/>
      <c r="G16" s="14"/>
    </row>
    <row r="17" spans="1:13" x14ac:dyDescent="0.2">
      <c r="A17" s="54"/>
      <c r="B17" s="54"/>
      <c r="C17" s="55" t="s">
        <v>36</v>
      </c>
      <c r="E17" s="1"/>
      <c r="F17" s="1"/>
      <c r="G17" s="14"/>
    </row>
    <row r="18" spans="1:13" ht="14.25" customHeight="1" x14ac:dyDescent="0.2">
      <c r="B18" s="1"/>
      <c r="C18" s="32" t="s">
        <v>60</v>
      </c>
      <c r="E18" s="1"/>
      <c r="F18" s="1"/>
      <c r="G18" s="14"/>
    </row>
    <row r="19" spans="1:13" ht="14.25" customHeight="1" x14ac:dyDescent="0.25">
      <c r="B19" s="1"/>
      <c r="C19" s="32"/>
      <c r="E19" s="1"/>
      <c r="F19" s="1"/>
      <c r="G19" s="14"/>
      <c r="M19" s="90"/>
    </row>
    <row r="20" spans="1:13" ht="15" x14ac:dyDescent="0.25">
      <c r="A20" s="21"/>
      <c r="B20" s="21"/>
      <c r="C20" s="57" t="s">
        <v>136</v>
      </c>
      <c r="D20" s="21"/>
      <c r="E20" s="21"/>
      <c r="F20" s="21"/>
      <c r="G20" s="21"/>
      <c r="M20" s="91"/>
    </row>
    <row r="21" spans="1:13" ht="15.75" thickBot="1" x14ac:dyDescent="0.3">
      <c r="A21" s="21"/>
      <c r="B21" s="21"/>
      <c r="C21" s="57"/>
      <c r="D21" s="21"/>
      <c r="E21" s="58" t="s">
        <v>59</v>
      </c>
      <c r="F21" s="65"/>
      <c r="G21" s="21"/>
      <c r="M21" s="90"/>
    </row>
    <row r="22" spans="1:13" ht="15" x14ac:dyDescent="0.25">
      <c r="A22" s="59" t="s">
        <v>12</v>
      </c>
      <c r="B22" s="59" t="s">
        <v>6</v>
      </c>
      <c r="C22" s="59" t="s">
        <v>3</v>
      </c>
      <c r="D22" s="59" t="s">
        <v>4</v>
      </c>
      <c r="E22" s="59" t="s">
        <v>9</v>
      </c>
      <c r="F22" s="59" t="s">
        <v>13</v>
      </c>
      <c r="G22" s="60" t="s">
        <v>14</v>
      </c>
      <c r="M22" s="91"/>
    </row>
    <row r="23" spans="1:13" ht="15" x14ac:dyDescent="0.25">
      <c r="A23" s="61" t="s">
        <v>5</v>
      </c>
      <c r="B23" s="61"/>
      <c r="C23" s="61" t="s">
        <v>7</v>
      </c>
      <c r="D23" s="61" t="s">
        <v>8</v>
      </c>
      <c r="E23" s="61"/>
      <c r="F23" s="61" t="s">
        <v>44</v>
      </c>
      <c r="G23" s="62" t="s">
        <v>45</v>
      </c>
      <c r="M23" s="91"/>
    </row>
    <row r="24" spans="1:13" ht="15" x14ac:dyDescent="0.25">
      <c r="A24" s="36"/>
      <c r="B24" s="63"/>
      <c r="C24" s="69"/>
      <c r="D24" s="47"/>
      <c r="E24" s="39"/>
      <c r="F24" s="50"/>
      <c r="G24" s="33"/>
      <c r="M24" s="90"/>
    </row>
    <row r="25" spans="1:13" ht="15" x14ac:dyDescent="0.25">
      <c r="A25" s="36"/>
      <c r="B25" s="36"/>
      <c r="C25" s="69" t="s">
        <v>15</v>
      </c>
      <c r="D25" s="47"/>
      <c r="E25" s="72"/>
      <c r="F25" s="51"/>
      <c r="G25" s="33"/>
      <c r="K25" s="26"/>
      <c r="M25" s="90"/>
    </row>
    <row r="26" spans="1:13" ht="15" x14ac:dyDescent="0.25">
      <c r="A26" s="36"/>
      <c r="B26" s="36" t="s">
        <v>25</v>
      </c>
      <c r="C26" s="69" t="s">
        <v>32</v>
      </c>
      <c r="D26" s="47"/>
      <c r="E26" s="72"/>
      <c r="F26" s="51"/>
      <c r="G26" s="102"/>
      <c r="K26" s="26"/>
      <c r="M26" s="90"/>
    </row>
    <row r="27" spans="1:13" ht="15.75" customHeight="1" x14ac:dyDescent="0.25">
      <c r="A27" s="36">
        <v>1</v>
      </c>
      <c r="B27" s="48" t="s">
        <v>161</v>
      </c>
      <c r="C27" s="130" t="s">
        <v>61</v>
      </c>
      <c r="D27" s="47" t="s">
        <v>33</v>
      </c>
      <c r="E27" s="72">
        <v>0.3</v>
      </c>
      <c r="F27" s="51">
        <v>13.75</v>
      </c>
      <c r="G27" s="103">
        <f>+ROUND(SUM(F27*E27),2)</f>
        <v>4.13</v>
      </c>
      <c r="K27" s="26"/>
      <c r="M27" s="90"/>
    </row>
    <row r="28" spans="1:13" ht="14.25" customHeight="1" x14ac:dyDescent="0.25">
      <c r="A28" s="36">
        <v>2</v>
      </c>
      <c r="B28" s="48" t="s">
        <v>161</v>
      </c>
      <c r="C28" s="130" t="s">
        <v>62</v>
      </c>
      <c r="D28" s="47" t="s">
        <v>33</v>
      </c>
      <c r="E28" s="72">
        <v>0.2</v>
      </c>
      <c r="F28" s="51">
        <v>13.75</v>
      </c>
      <c r="G28" s="103">
        <f t="shared" ref="G28:G65" si="0">+ROUND(SUM(F28*E28),2)</f>
        <v>2.75</v>
      </c>
      <c r="K28" s="26"/>
      <c r="M28" s="90"/>
    </row>
    <row r="29" spans="1:13" ht="15" customHeight="1" x14ac:dyDescent="0.25">
      <c r="A29" s="36">
        <v>3</v>
      </c>
      <c r="B29" s="48" t="s">
        <v>161</v>
      </c>
      <c r="C29" s="130" t="s">
        <v>63</v>
      </c>
      <c r="D29" s="47" t="s">
        <v>33</v>
      </c>
      <c r="E29" s="72">
        <v>0.8</v>
      </c>
      <c r="F29" s="51">
        <v>13.75</v>
      </c>
      <c r="G29" s="103">
        <f t="shared" si="0"/>
        <v>11</v>
      </c>
      <c r="K29" s="26"/>
      <c r="M29" s="90"/>
    </row>
    <row r="30" spans="1:13" ht="15.75" customHeight="1" x14ac:dyDescent="0.25">
      <c r="A30" s="36">
        <v>4</v>
      </c>
      <c r="B30" s="48" t="s">
        <v>161</v>
      </c>
      <c r="C30" s="131" t="s">
        <v>88</v>
      </c>
      <c r="D30" s="47" t="s">
        <v>33</v>
      </c>
      <c r="E30" s="72">
        <v>0.3</v>
      </c>
      <c r="F30" s="51">
        <v>13.75</v>
      </c>
      <c r="G30" s="103">
        <f t="shared" si="0"/>
        <v>4.13</v>
      </c>
      <c r="K30" s="26"/>
      <c r="M30" s="90"/>
    </row>
    <row r="31" spans="1:13" ht="15.75" customHeight="1" x14ac:dyDescent="0.25">
      <c r="A31" s="36">
        <v>5</v>
      </c>
      <c r="B31" s="48" t="s">
        <v>161</v>
      </c>
      <c r="C31" s="130" t="s">
        <v>89</v>
      </c>
      <c r="D31" s="47" t="s">
        <v>33</v>
      </c>
      <c r="E31" s="72">
        <v>0.3</v>
      </c>
      <c r="F31" s="51">
        <v>13.75</v>
      </c>
      <c r="G31" s="103">
        <f t="shared" si="0"/>
        <v>4.13</v>
      </c>
      <c r="K31" s="26"/>
      <c r="M31" s="90"/>
    </row>
    <row r="32" spans="1:13" ht="15" customHeight="1" x14ac:dyDescent="0.25">
      <c r="A32" s="36">
        <v>6</v>
      </c>
      <c r="B32" s="48" t="s">
        <v>161</v>
      </c>
      <c r="C32" s="130" t="s">
        <v>137</v>
      </c>
      <c r="D32" s="47" t="s">
        <v>33</v>
      </c>
      <c r="E32" s="72">
        <v>0.3</v>
      </c>
      <c r="F32" s="51">
        <v>13.75</v>
      </c>
      <c r="G32" s="103">
        <f t="shared" si="0"/>
        <v>4.13</v>
      </c>
      <c r="K32" s="26"/>
      <c r="M32" s="90"/>
    </row>
    <row r="33" spans="1:13" ht="15.75" customHeight="1" x14ac:dyDescent="0.25">
      <c r="A33" s="36">
        <v>7</v>
      </c>
      <c r="B33" s="48" t="s">
        <v>161</v>
      </c>
      <c r="C33" s="130" t="s">
        <v>64</v>
      </c>
      <c r="D33" s="47" t="s">
        <v>33</v>
      </c>
      <c r="E33" s="72">
        <v>0.3</v>
      </c>
      <c r="F33" s="51">
        <v>13.75</v>
      </c>
      <c r="G33" s="103">
        <f t="shared" si="0"/>
        <v>4.13</v>
      </c>
      <c r="K33" s="26"/>
      <c r="M33" s="90"/>
    </row>
    <row r="34" spans="1:13" ht="15.75" customHeight="1" x14ac:dyDescent="0.25">
      <c r="A34" s="36">
        <v>8</v>
      </c>
      <c r="B34" s="48" t="s">
        <v>161</v>
      </c>
      <c r="C34" s="130" t="s">
        <v>65</v>
      </c>
      <c r="D34" s="47" t="s">
        <v>33</v>
      </c>
      <c r="E34" s="72">
        <v>0.3</v>
      </c>
      <c r="F34" s="51">
        <v>13.75</v>
      </c>
      <c r="G34" s="103">
        <f t="shared" si="0"/>
        <v>4.13</v>
      </c>
      <c r="K34" s="26"/>
      <c r="M34" s="90"/>
    </row>
    <row r="35" spans="1:13" ht="15" customHeight="1" x14ac:dyDescent="0.25">
      <c r="A35" s="36">
        <v>9</v>
      </c>
      <c r="B35" s="48" t="s">
        <v>161</v>
      </c>
      <c r="C35" s="130" t="s">
        <v>66</v>
      </c>
      <c r="D35" s="47" t="s">
        <v>33</v>
      </c>
      <c r="E35" s="72">
        <v>0.5</v>
      </c>
      <c r="F35" s="51">
        <v>13.75</v>
      </c>
      <c r="G35" s="103">
        <f t="shared" si="0"/>
        <v>6.88</v>
      </c>
      <c r="K35" s="26"/>
      <c r="M35" s="90"/>
    </row>
    <row r="36" spans="1:13" ht="18.75" customHeight="1" x14ac:dyDescent="0.25">
      <c r="A36" s="36">
        <v>10</v>
      </c>
      <c r="B36" s="48" t="s">
        <v>161</v>
      </c>
      <c r="C36" s="130" t="s">
        <v>67</v>
      </c>
      <c r="D36" s="47" t="s">
        <v>33</v>
      </c>
      <c r="E36" s="72">
        <v>0.5</v>
      </c>
      <c r="F36" s="51">
        <v>13.75</v>
      </c>
      <c r="G36" s="103">
        <f t="shared" si="0"/>
        <v>6.88</v>
      </c>
      <c r="K36" s="26"/>
      <c r="M36" s="90"/>
    </row>
    <row r="37" spans="1:13" ht="14.25" customHeight="1" x14ac:dyDescent="0.25">
      <c r="A37" s="36">
        <v>11</v>
      </c>
      <c r="B37" s="48" t="s">
        <v>161</v>
      </c>
      <c r="C37" s="130" t="s">
        <v>138</v>
      </c>
      <c r="D37" s="47" t="s">
        <v>33</v>
      </c>
      <c r="E37" s="72">
        <v>0.1</v>
      </c>
      <c r="F37" s="51">
        <v>13.75</v>
      </c>
      <c r="G37" s="103">
        <f t="shared" si="0"/>
        <v>1.38</v>
      </c>
      <c r="K37" s="26"/>
      <c r="M37" s="90"/>
    </row>
    <row r="38" spans="1:13" ht="18.75" customHeight="1" x14ac:dyDescent="0.25">
      <c r="A38" s="36">
        <v>12</v>
      </c>
      <c r="B38" s="48" t="s">
        <v>161</v>
      </c>
      <c r="C38" s="130" t="s">
        <v>68</v>
      </c>
      <c r="D38" s="47" t="s">
        <v>33</v>
      </c>
      <c r="E38" s="72">
        <v>0.3</v>
      </c>
      <c r="F38" s="51">
        <v>13.75</v>
      </c>
      <c r="G38" s="103">
        <f t="shared" si="0"/>
        <v>4.13</v>
      </c>
      <c r="K38" s="26"/>
      <c r="M38" s="90"/>
    </row>
    <row r="39" spans="1:13" ht="18.75" customHeight="1" x14ac:dyDescent="0.25">
      <c r="A39" s="36">
        <v>13</v>
      </c>
      <c r="B39" s="48" t="s">
        <v>161</v>
      </c>
      <c r="C39" s="130" t="s">
        <v>139</v>
      </c>
      <c r="D39" s="47" t="s">
        <v>33</v>
      </c>
      <c r="E39" s="72">
        <v>0.5</v>
      </c>
      <c r="F39" s="51">
        <v>13.75</v>
      </c>
      <c r="G39" s="103">
        <f t="shared" si="0"/>
        <v>6.88</v>
      </c>
      <c r="K39" s="26"/>
      <c r="M39" s="90"/>
    </row>
    <row r="40" spans="1:13" ht="18.75" customHeight="1" x14ac:dyDescent="0.25">
      <c r="A40" s="36">
        <v>14</v>
      </c>
      <c r="B40" s="48" t="s">
        <v>161</v>
      </c>
      <c r="C40" s="130" t="s">
        <v>69</v>
      </c>
      <c r="D40" s="47" t="s">
        <v>33</v>
      </c>
      <c r="E40" s="72">
        <v>0.3</v>
      </c>
      <c r="F40" s="51">
        <v>13.75</v>
      </c>
      <c r="G40" s="103">
        <f t="shared" si="0"/>
        <v>4.13</v>
      </c>
      <c r="K40" s="26"/>
      <c r="M40" s="90"/>
    </row>
    <row r="41" spans="1:13" ht="18.75" customHeight="1" x14ac:dyDescent="0.25">
      <c r="A41" s="36">
        <v>15</v>
      </c>
      <c r="B41" s="48" t="s">
        <v>161</v>
      </c>
      <c r="C41" s="130" t="s">
        <v>70</v>
      </c>
      <c r="D41" s="47" t="s">
        <v>33</v>
      </c>
      <c r="E41" s="72">
        <v>0.3</v>
      </c>
      <c r="F41" s="51">
        <v>13.75</v>
      </c>
      <c r="G41" s="103">
        <f t="shared" si="0"/>
        <v>4.13</v>
      </c>
      <c r="K41" s="26"/>
      <c r="M41" s="90"/>
    </row>
    <row r="42" spans="1:13" ht="18.75" customHeight="1" x14ac:dyDescent="0.25">
      <c r="A42" s="36">
        <v>16</v>
      </c>
      <c r="B42" s="48" t="s">
        <v>161</v>
      </c>
      <c r="C42" s="130" t="s">
        <v>71</v>
      </c>
      <c r="D42" s="47" t="s">
        <v>33</v>
      </c>
      <c r="E42" s="72">
        <v>0.2</v>
      </c>
      <c r="F42" s="51">
        <v>13.75</v>
      </c>
      <c r="G42" s="103">
        <f t="shared" si="0"/>
        <v>2.75</v>
      </c>
      <c r="K42" s="26"/>
      <c r="M42" s="90"/>
    </row>
    <row r="43" spans="1:13" ht="18.75" customHeight="1" x14ac:dyDescent="0.25">
      <c r="A43" s="36">
        <v>17</v>
      </c>
      <c r="B43" s="48" t="s">
        <v>161</v>
      </c>
      <c r="C43" s="130" t="s">
        <v>72</v>
      </c>
      <c r="D43" s="47" t="s">
        <v>33</v>
      </c>
      <c r="E43" s="72">
        <v>0.3</v>
      </c>
      <c r="F43" s="51">
        <v>13.75</v>
      </c>
      <c r="G43" s="103">
        <f t="shared" si="0"/>
        <v>4.13</v>
      </c>
      <c r="K43" s="26"/>
      <c r="M43" s="90"/>
    </row>
    <row r="44" spans="1:13" ht="18.75" customHeight="1" x14ac:dyDescent="0.25">
      <c r="A44" s="36">
        <v>18</v>
      </c>
      <c r="B44" s="48" t="s">
        <v>161</v>
      </c>
      <c r="C44" s="130" t="s">
        <v>140</v>
      </c>
      <c r="D44" s="47" t="s">
        <v>33</v>
      </c>
      <c r="E44" s="72">
        <v>0.3</v>
      </c>
      <c r="F44" s="51">
        <v>13.75</v>
      </c>
      <c r="G44" s="103">
        <f t="shared" si="0"/>
        <v>4.13</v>
      </c>
      <c r="K44" s="26"/>
      <c r="M44" s="90"/>
    </row>
    <row r="45" spans="1:13" ht="18.75" customHeight="1" x14ac:dyDescent="0.25">
      <c r="A45" s="36">
        <v>19</v>
      </c>
      <c r="B45" s="48" t="s">
        <v>161</v>
      </c>
      <c r="C45" s="130" t="s">
        <v>141</v>
      </c>
      <c r="D45" s="47" t="s">
        <v>33</v>
      </c>
      <c r="E45" s="72">
        <v>0.3</v>
      </c>
      <c r="F45" s="51">
        <v>13.75</v>
      </c>
      <c r="G45" s="103">
        <f t="shared" si="0"/>
        <v>4.13</v>
      </c>
      <c r="K45" s="26"/>
      <c r="M45" s="90"/>
    </row>
    <row r="46" spans="1:13" ht="18.75" customHeight="1" x14ac:dyDescent="0.25">
      <c r="A46" s="36">
        <v>20</v>
      </c>
      <c r="B46" s="48" t="s">
        <v>161</v>
      </c>
      <c r="C46" s="130" t="s">
        <v>73</v>
      </c>
      <c r="D46" s="47" t="s">
        <v>33</v>
      </c>
      <c r="E46" s="72">
        <v>0.3</v>
      </c>
      <c r="F46" s="51">
        <v>13.75</v>
      </c>
      <c r="G46" s="103">
        <f t="shared" si="0"/>
        <v>4.13</v>
      </c>
      <c r="K46" s="26"/>
      <c r="M46" s="90"/>
    </row>
    <row r="47" spans="1:13" ht="18.75" customHeight="1" x14ac:dyDescent="0.25">
      <c r="A47" s="36">
        <v>21</v>
      </c>
      <c r="B47" s="48" t="s">
        <v>161</v>
      </c>
      <c r="C47" s="130" t="s">
        <v>142</v>
      </c>
      <c r="D47" s="47" t="s">
        <v>33</v>
      </c>
      <c r="E47" s="72">
        <v>0.3</v>
      </c>
      <c r="F47" s="51">
        <v>13.75</v>
      </c>
      <c r="G47" s="103">
        <f t="shared" si="0"/>
        <v>4.13</v>
      </c>
      <c r="K47" s="26"/>
      <c r="M47" s="90"/>
    </row>
    <row r="48" spans="1:13" ht="18.75" customHeight="1" x14ac:dyDescent="0.25">
      <c r="A48" s="36">
        <v>22</v>
      </c>
      <c r="B48" s="48" t="s">
        <v>161</v>
      </c>
      <c r="C48" s="130" t="s">
        <v>74</v>
      </c>
      <c r="D48" s="47" t="s">
        <v>33</v>
      </c>
      <c r="E48" s="72">
        <v>0.5</v>
      </c>
      <c r="F48" s="51">
        <v>13.75</v>
      </c>
      <c r="G48" s="103">
        <f t="shared" si="0"/>
        <v>6.88</v>
      </c>
      <c r="K48" s="26"/>
      <c r="M48" s="90"/>
    </row>
    <row r="49" spans="1:13" ht="18.75" customHeight="1" x14ac:dyDescent="0.25">
      <c r="A49" s="36">
        <v>23</v>
      </c>
      <c r="B49" s="48" t="s">
        <v>161</v>
      </c>
      <c r="C49" s="130" t="s">
        <v>75</v>
      </c>
      <c r="D49" s="47" t="s">
        <v>33</v>
      </c>
      <c r="E49" s="72">
        <v>0.3</v>
      </c>
      <c r="F49" s="51">
        <v>13.75</v>
      </c>
      <c r="G49" s="103">
        <f t="shared" si="0"/>
        <v>4.13</v>
      </c>
      <c r="K49" s="26"/>
      <c r="M49" s="90"/>
    </row>
    <row r="50" spans="1:13" ht="18.75" customHeight="1" x14ac:dyDescent="0.25">
      <c r="A50" s="36">
        <v>24</v>
      </c>
      <c r="B50" s="48" t="s">
        <v>161</v>
      </c>
      <c r="C50" s="130" t="s">
        <v>144</v>
      </c>
      <c r="D50" s="47" t="s">
        <v>33</v>
      </c>
      <c r="E50" s="72">
        <v>0.5</v>
      </c>
      <c r="F50" s="51">
        <v>13.75</v>
      </c>
      <c r="G50" s="103">
        <f t="shared" si="0"/>
        <v>6.88</v>
      </c>
      <c r="K50" s="26"/>
      <c r="M50" s="90"/>
    </row>
    <row r="51" spans="1:13" ht="18.75" customHeight="1" x14ac:dyDescent="0.25">
      <c r="A51" s="36">
        <v>25</v>
      </c>
      <c r="B51" s="48" t="s">
        <v>161</v>
      </c>
      <c r="C51" s="130" t="s">
        <v>143</v>
      </c>
      <c r="D51" s="47" t="s">
        <v>33</v>
      </c>
      <c r="E51" s="72">
        <v>0.2</v>
      </c>
      <c r="F51" s="51">
        <v>13.75</v>
      </c>
      <c r="G51" s="103">
        <f t="shared" si="0"/>
        <v>2.75</v>
      </c>
      <c r="K51" s="26"/>
      <c r="M51" s="90"/>
    </row>
    <row r="52" spans="1:13" ht="18.75" customHeight="1" x14ac:dyDescent="0.25">
      <c r="A52" s="36">
        <v>26</v>
      </c>
      <c r="B52" s="48" t="s">
        <v>161</v>
      </c>
      <c r="C52" s="130" t="s">
        <v>76</v>
      </c>
      <c r="D52" s="47" t="s">
        <v>33</v>
      </c>
      <c r="E52" s="72">
        <v>0.3</v>
      </c>
      <c r="F52" s="51">
        <v>13.75</v>
      </c>
      <c r="G52" s="103">
        <f t="shared" si="0"/>
        <v>4.13</v>
      </c>
      <c r="K52" s="26"/>
      <c r="M52" s="90"/>
    </row>
    <row r="53" spans="1:13" ht="18.75" customHeight="1" x14ac:dyDescent="0.25">
      <c r="A53" s="36">
        <v>27</v>
      </c>
      <c r="B53" s="48" t="s">
        <v>161</v>
      </c>
      <c r="C53" s="130" t="s">
        <v>145</v>
      </c>
      <c r="D53" s="47" t="s">
        <v>33</v>
      </c>
      <c r="E53" s="72">
        <v>0.3</v>
      </c>
      <c r="F53" s="51">
        <v>13.75</v>
      </c>
      <c r="G53" s="103">
        <f t="shared" si="0"/>
        <v>4.13</v>
      </c>
      <c r="K53" s="26"/>
      <c r="M53" s="90"/>
    </row>
    <row r="54" spans="1:13" ht="18.75" customHeight="1" x14ac:dyDescent="0.25">
      <c r="A54" s="36">
        <v>28</v>
      </c>
      <c r="B54" s="48" t="s">
        <v>161</v>
      </c>
      <c r="C54" s="130" t="s">
        <v>77</v>
      </c>
      <c r="D54" s="47" t="s">
        <v>33</v>
      </c>
      <c r="E54" s="72">
        <v>0.2</v>
      </c>
      <c r="F54" s="51">
        <v>13.75</v>
      </c>
      <c r="G54" s="103">
        <f t="shared" si="0"/>
        <v>2.75</v>
      </c>
      <c r="K54" s="26"/>
      <c r="M54" s="90"/>
    </row>
    <row r="55" spans="1:13" ht="18.75" customHeight="1" x14ac:dyDescent="0.25">
      <c r="A55" s="36">
        <v>29</v>
      </c>
      <c r="B55" s="48" t="s">
        <v>161</v>
      </c>
      <c r="C55" s="130" t="s">
        <v>78</v>
      </c>
      <c r="D55" s="47" t="s">
        <v>33</v>
      </c>
      <c r="E55" s="72">
        <v>0.3</v>
      </c>
      <c r="F55" s="51">
        <v>13.75</v>
      </c>
      <c r="G55" s="103">
        <f t="shared" si="0"/>
        <v>4.13</v>
      </c>
      <c r="K55" s="26"/>
      <c r="M55" s="90"/>
    </row>
    <row r="56" spans="1:13" ht="18.75" customHeight="1" x14ac:dyDescent="0.25">
      <c r="A56" s="36">
        <v>30</v>
      </c>
      <c r="B56" s="48" t="s">
        <v>161</v>
      </c>
      <c r="C56" s="130" t="s">
        <v>79</v>
      </c>
      <c r="D56" s="47" t="s">
        <v>33</v>
      </c>
      <c r="E56" s="72">
        <v>0.5</v>
      </c>
      <c r="F56" s="51">
        <v>13.75</v>
      </c>
      <c r="G56" s="103">
        <f t="shared" si="0"/>
        <v>6.88</v>
      </c>
      <c r="K56" s="26"/>
      <c r="M56" s="90"/>
    </row>
    <row r="57" spans="1:13" ht="18.75" customHeight="1" x14ac:dyDescent="0.25">
      <c r="A57" s="36">
        <v>31</v>
      </c>
      <c r="B57" s="48" t="s">
        <v>161</v>
      </c>
      <c r="C57" s="130" t="s">
        <v>80</v>
      </c>
      <c r="D57" s="47" t="s">
        <v>33</v>
      </c>
      <c r="E57" s="72">
        <v>0.5</v>
      </c>
      <c r="F57" s="51">
        <v>13.75</v>
      </c>
      <c r="G57" s="103">
        <f t="shared" si="0"/>
        <v>6.88</v>
      </c>
      <c r="K57" s="26"/>
      <c r="M57" s="90"/>
    </row>
    <row r="58" spans="1:13" ht="18.75" customHeight="1" x14ac:dyDescent="0.25">
      <c r="A58" s="36">
        <v>32</v>
      </c>
      <c r="B58" s="48" t="s">
        <v>161</v>
      </c>
      <c r="C58" s="130" t="s">
        <v>81</v>
      </c>
      <c r="D58" s="47" t="s">
        <v>33</v>
      </c>
      <c r="E58" s="72">
        <v>0.3</v>
      </c>
      <c r="F58" s="51">
        <v>13.75</v>
      </c>
      <c r="G58" s="103">
        <f t="shared" si="0"/>
        <v>4.13</v>
      </c>
      <c r="K58" s="26"/>
      <c r="M58" s="90"/>
    </row>
    <row r="59" spans="1:13" ht="18.75" customHeight="1" x14ac:dyDescent="0.25">
      <c r="A59" s="36">
        <v>33</v>
      </c>
      <c r="B59" s="48" t="s">
        <v>161</v>
      </c>
      <c r="C59" s="130" t="s">
        <v>82</v>
      </c>
      <c r="D59" s="47" t="s">
        <v>33</v>
      </c>
      <c r="E59" s="72">
        <v>0.5</v>
      </c>
      <c r="F59" s="51">
        <v>13.75</v>
      </c>
      <c r="G59" s="103">
        <f t="shared" si="0"/>
        <v>6.88</v>
      </c>
      <c r="K59" s="26"/>
      <c r="M59" s="90"/>
    </row>
    <row r="60" spans="1:13" ht="18.75" customHeight="1" x14ac:dyDescent="0.25">
      <c r="A60" s="36">
        <v>34</v>
      </c>
      <c r="B60" s="48" t="s">
        <v>161</v>
      </c>
      <c r="C60" s="130" t="s">
        <v>83</v>
      </c>
      <c r="D60" s="47" t="s">
        <v>33</v>
      </c>
      <c r="E60" s="72">
        <v>0.2</v>
      </c>
      <c r="F60" s="51">
        <v>13.75</v>
      </c>
      <c r="G60" s="103">
        <f t="shared" si="0"/>
        <v>2.75</v>
      </c>
      <c r="K60" s="26"/>
      <c r="M60" s="90"/>
    </row>
    <row r="61" spans="1:13" ht="18.75" customHeight="1" x14ac:dyDescent="0.25">
      <c r="A61" s="36">
        <v>35</v>
      </c>
      <c r="B61" s="48" t="s">
        <v>161</v>
      </c>
      <c r="C61" s="130" t="s">
        <v>84</v>
      </c>
      <c r="D61" s="47" t="s">
        <v>33</v>
      </c>
      <c r="E61" s="72">
        <v>0.5</v>
      </c>
      <c r="F61" s="51">
        <v>13.75</v>
      </c>
      <c r="G61" s="103">
        <f t="shared" si="0"/>
        <v>6.88</v>
      </c>
      <c r="K61" s="26"/>
      <c r="M61" s="90"/>
    </row>
    <row r="62" spans="1:13" ht="18.75" customHeight="1" x14ac:dyDescent="0.25">
      <c r="A62" s="36">
        <v>36</v>
      </c>
      <c r="B62" s="48" t="s">
        <v>161</v>
      </c>
      <c r="C62" s="130" t="s">
        <v>146</v>
      </c>
      <c r="D62" s="47" t="s">
        <v>33</v>
      </c>
      <c r="E62" s="72">
        <v>0.7</v>
      </c>
      <c r="F62" s="51">
        <v>13.75</v>
      </c>
      <c r="G62" s="103">
        <f t="shared" si="0"/>
        <v>9.6300000000000008</v>
      </c>
      <c r="K62" s="26"/>
      <c r="M62" s="90"/>
    </row>
    <row r="63" spans="1:13" ht="18.75" customHeight="1" x14ac:dyDescent="0.25">
      <c r="A63" s="36">
        <v>37</v>
      </c>
      <c r="B63" s="48" t="s">
        <v>161</v>
      </c>
      <c r="C63" s="130" t="s">
        <v>85</v>
      </c>
      <c r="D63" s="47" t="s">
        <v>33</v>
      </c>
      <c r="E63" s="72">
        <v>0.3</v>
      </c>
      <c r="F63" s="51">
        <v>13.75</v>
      </c>
      <c r="G63" s="103">
        <f t="shared" si="0"/>
        <v>4.13</v>
      </c>
      <c r="K63" s="26"/>
      <c r="M63" s="90"/>
    </row>
    <row r="64" spans="1:13" ht="18.75" customHeight="1" x14ac:dyDescent="0.25">
      <c r="A64" s="36">
        <v>38</v>
      </c>
      <c r="B64" s="48" t="s">
        <v>161</v>
      </c>
      <c r="C64" s="130" t="s">
        <v>86</v>
      </c>
      <c r="D64" s="47" t="s">
        <v>33</v>
      </c>
      <c r="E64" s="72">
        <v>0.7</v>
      </c>
      <c r="F64" s="51">
        <v>13.75</v>
      </c>
      <c r="G64" s="103">
        <f t="shared" si="0"/>
        <v>9.6300000000000008</v>
      </c>
      <c r="K64" s="26"/>
      <c r="M64" s="90"/>
    </row>
    <row r="65" spans="1:12" ht="18.75" customHeight="1" x14ac:dyDescent="0.2">
      <c r="A65" s="36">
        <v>39</v>
      </c>
      <c r="B65" s="48" t="s">
        <v>161</v>
      </c>
      <c r="C65" s="130" t="s">
        <v>87</v>
      </c>
      <c r="D65" s="47" t="s">
        <v>33</v>
      </c>
      <c r="E65" s="72">
        <v>0.2</v>
      </c>
      <c r="F65" s="51">
        <v>13.75</v>
      </c>
      <c r="G65" s="103">
        <f t="shared" si="0"/>
        <v>2.75</v>
      </c>
      <c r="K65" s="26"/>
    </row>
    <row r="66" spans="1:12" x14ac:dyDescent="0.2">
      <c r="A66" s="36"/>
      <c r="B66" s="36"/>
      <c r="C66" s="37" t="s">
        <v>10</v>
      </c>
      <c r="D66" s="36"/>
      <c r="E66" s="46">
        <f>SUM(E27:E65)</f>
        <v>13.999999999999998</v>
      </c>
      <c r="F66" s="31"/>
      <c r="G66" s="27">
        <v>192.5</v>
      </c>
      <c r="H66" s="8"/>
      <c r="K66" s="26"/>
    </row>
    <row r="67" spans="1:12" x14ac:dyDescent="0.2">
      <c r="A67" s="36"/>
      <c r="B67" s="48"/>
      <c r="C67" s="37"/>
      <c r="D67" s="36"/>
      <c r="E67" s="46"/>
      <c r="F67" s="31"/>
      <c r="G67" s="27"/>
      <c r="H67" s="8"/>
      <c r="K67" s="26"/>
    </row>
    <row r="68" spans="1:12" x14ac:dyDescent="0.2">
      <c r="A68" s="36"/>
      <c r="B68" s="63"/>
      <c r="C68" s="69" t="s">
        <v>15</v>
      </c>
      <c r="D68" s="36"/>
      <c r="E68" s="46"/>
      <c r="F68" s="31"/>
      <c r="G68" s="27"/>
      <c r="H68" s="8"/>
      <c r="K68" s="26"/>
    </row>
    <row r="69" spans="1:12" x14ac:dyDescent="0.2">
      <c r="A69" s="36"/>
      <c r="B69" s="36" t="s">
        <v>25</v>
      </c>
      <c r="C69" s="69" t="s">
        <v>52</v>
      </c>
      <c r="D69" s="36"/>
      <c r="E69" s="46"/>
      <c r="F69" s="31"/>
      <c r="G69" s="27"/>
      <c r="H69" s="8"/>
      <c r="K69" s="26"/>
    </row>
    <row r="70" spans="1:12" ht="15" x14ac:dyDescent="0.25">
      <c r="A70" s="36">
        <v>1</v>
      </c>
      <c r="B70" s="48" t="s">
        <v>53</v>
      </c>
      <c r="C70" s="110" t="s">
        <v>90</v>
      </c>
      <c r="D70" s="48" t="s">
        <v>31</v>
      </c>
      <c r="E70" s="95">
        <v>3</v>
      </c>
      <c r="F70" s="111">
        <v>0.75</v>
      </c>
      <c r="G70" s="103">
        <f>+E70*F70</f>
        <v>2.25</v>
      </c>
      <c r="H70" s="8"/>
      <c r="K70" s="26"/>
      <c r="L70" s="90"/>
    </row>
    <row r="71" spans="1:12" ht="15" x14ac:dyDescent="0.25">
      <c r="A71" s="36">
        <v>2</v>
      </c>
      <c r="B71" s="48" t="s">
        <v>53</v>
      </c>
      <c r="C71" s="110" t="s">
        <v>96</v>
      </c>
      <c r="D71" s="48" t="s">
        <v>31</v>
      </c>
      <c r="E71" s="95">
        <v>3</v>
      </c>
      <c r="F71" s="111">
        <v>0.75</v>
      </c>
      <c r="G71" s="103">
        <f t="shared" ref="G71:G84" si="1">+E71*F71</f>
        <v>2.25</v>
      </c>
      <c r="H71" s="8"/>
      <c r="K71" s="26"/>
      <c r="L71" s="90"/>
    </row>
    <row r="72" spans="1:12" ht="15" x14ac:dyDescent="0.25">
      <c r="A72" s="36">
        <v>3</v>
      </c>
      <c r="B72" s="48" t="s">
        <v>53</v>
      </c>
      <c r="C72" s="110" t="s">
        <v>88</v>
      </c>
      <c r="D72" s="48" t="s">
        <v>31</v>
      </c>
      <c r="E72" s="132">
        <v>2</v>
      </c>
      <c r="F72" s="111">
        <v>0.75</v>
      </c>
      <c r="G72" s="103">
        <f t="shared" si="1"/>
        <v>1.5</v>
      </c>
      <c r="H72" s="8"/>
      <c r="K72" s="26"/>
      <c r="L72" s="91"/>
    </row>
    <row r="73" spans="1:12" ht="15" x14ac:dyDescent="0.25">
      <c r="A73" s="36">
        <v>4</v>
      </c>
      <c r="B73" s="48" t="s">
        <v>53</v>
      </c>
      <c r="C73" s="110" t="s">
        <v>89</v>
      </c>
      <c r="D73" s="48" t="s">
        <v>31</v>
      </c>
      <c r="E73" s="132">
        <v>3</v>
      </c>
      <c r="F73" s="111">
        <v>0.75</v>
      </c>
      <c r="G73" s="103">
        <f t="shared" si="1"/>
        <v>2.25</v>
      </c>
      <c r="H73" s="8"/>
      <c r="K73" s="26"/>
      <c r="L73" s="91"/>
    </row>
    <row r="74" spans="1:12" ht="15" x14ac:dyDescent="0.25">
      <c r="A74" s="36">
        <v>5</v>
      </c>
      <c r="B74" s="48" t="s">
        <v>53</v>
      </c>
      <c r="C74" s="110" t="s">
        <v>64</v>
      </c>
      <c r="D74" s="48" t="s">
        <v>31</v>
      </c>
      <c r="E74" s="132">
        <v>5</v>
      </c>
      <c r="F74" s="111">
        <v>0.75</v>
      </c>
      <c r="G74" s="103">
        <f t="shared" si="1"/>
        <v>3.75</v>
      </c>
      <c r="H74" s="8"/>
      <c r="K74" s="26"/>
      <c r="L74" s="91"/>
    </row>
    <row r="75" spans="1:12" ht="15" x14ac:dyDescent="0.25">
      <c r="A75" s="36">
        <v>6</v>
      </c>
      <c r="B75" s="48" t="s">
        <v>53</v>
      </c>
      <c r="C75" s="110" t="s">
        <v>91</v>
      </c>
      <c r="D75" s="48" t="s">
        <v>31</v>
      </c>
      <c r="E75" s="132">
        <v>5</v>
      </c>
      <c r="F75" s="111">
        <v>0.75</v>
      </c>
      <c r="G75" s="103">
        <f t="shared" si="1"/>
        <v>3.75</v>
      </c>
      <c r="H75" s="8"/>
      <c r="K75" s="26"/>
      <c r="L75" s="91"/>
    </row>
    <row r="76" spans="1:12" ht="15" x14ac:dyDescent="0.25">
      <c r="A76" s="36">
        <v>7</v>
      </c>
      <c r="B76" s="48" t="s">
        <v>53</v>
      </c>
      <c r="C76" s="110" t="s">
        <v>92</v>
      </c>
      <c r="D76" s="48" t="s">
        <v>31</v>
      </c>
      <c r="E76" s="132">
        <v>4</v>
      </c>
      <c r="F76" s="111">
        <v>0.75</v>
      </c>
      <c r="G76" s="103">
        <f t="shared" si="1"/>
        <v>3</v>
      </c>
      <c r="H76" s="8"/>
      <c r="K76" s="26"/>
      <c r="L76" s="91"/>
    </row>
    <row r="77" spans="1:12" ht="15" x14ac:dyDescent="0.25">
      <c r="A77" s="36">
        <v>8</v>
      </c>
      <c r="B77" s="48" t="s">
        <v>53</v>
      </c>
      <c r="C77" s="110" t="s">
        <v>93</v>
      </c>
      <c r="D77" s="48" t="s">
        <v>31</v>
      </c>
      <c r="E77" s="132">
        <v>5</v>
      </c>
      <c r="F77" s="111">
        <v>0.75</v>
      </c>
      <c r="G77" s="103">
        <f t="shared" si="1"/>
        <v>3.75</v>
      </c>
      <c r="H77" s="8"/>
      <c r="K77" s="26"/>
      <c r="L77" s="91"/>
    </row>
    <row r="78" spans="1:12" ht="15" x14ac:dyDescent="0.25">
      <c r="A78" s="36">
        <v>9</v>
      </c>
      <c r="B78" s="48" t="s">
        <v>53</v>
      </c>
      <c r="C78" s="110" t="s">
        <v>94</v>
      </c>
      <c r="D78" s="48" t="s">
        <v>31</v>
      </c>
      <c r="E78" s="132">
        <v>2</v>
      </c>
      <c r="F78" s="111">
        <v>0.75</v>
      </c>
      <c r="G78" s="103">
        <f t="shared" si="1"/>
        <v>1.5</v>
      </c>
      <c r="H78" s="8"/>
      <c r="K78" s="26"/>
      <c r="L78" s="91"/>
    </row>
    <row r="79" spans="1:12" ht="15" x14ac:dyDescent="0.25">
      <c r="A79" s="36">
        <v>10</v>
      </c>
      <c r="B79" s="48" t="s">
        <v>53</v>
      </c>
      <c r="C79" s="110" t="s">
        <v>95</v>
      </c>
      <c r="D79" s="48" t="s">
        <v>31</v>
      </c>
      <c r="E79" s="132">
        <v>2</v>
      </c>
      <c r="F79" s="111">
        <v>0.75</v>
      </c>
      <c r="G79" s="103">
        <f t="shared" si="1"/>
        <v>1.5</v>
      </c>
      <c r="H79" s="8"/>
      <c r="K79" s="26"/>
      <c r="L79" s="91"/>
    </row>
    <row r="80" spans="1:12" ht="15" x14ac:dyDescent="0.25">
      <c r="A80" s="36">
        <v>11</v>
      </c>
      <c r="B80" s="48" t="s">
        <v>53</v>
      </c>
      <c r="C80" s="110" t="s">
        <v>79</v>
      </c>
      <c r="D80" s="48" t="s">
        <v>31</v>
      </c>
      <c r="E80" s="132">
        <v>5</v>
      </c>
      <c r="F80" s="111">
        <v>0.75</v>
      </c>
      <c r="G80" s="103">
        <f t="shared" si="1"/>
        <v>3.75</v>
      </c>
      <c r="H80" s="8"/>
      <c r="K80" s="26"/>
      <c r="L80" s="91"/>
    </row>
    <row r="81" spans="1:12" ht="15" x14ac:dyDescent="0.25">
      <c r="A81" s="36">
        <v>12</v>
      </c>
      <c r="B81" s="48" t="s">
        <v>53</v>
      </c>
      <c r="C81" s="110" t="s">
        <v>82</v>
      </c>
      <c r="D81" s="48" t="s">
        <v>31</v>
      </c>
      <c r="E81" s="132">
        <v>2</v>
      </c>
      <c r="F81" s="111">
        <v>0.75</v>
      </c>
      <c r="G81" s="103">
        <f t="shared" si="1"/>
        <v>1.5</v>
      </c>
      <c r="H81" s="8"/>
      <c r="K81" s="26"/>
      <c r="L81" s="91"/>
    </row>
    <row r="82" spans="1:12" ht="15" x14ac:dyDescent="0.25">
      <c r="A82" s="36">
        <v>13</v>
      </c>
      <c r="B82" s="48" t="s">
        <v>53</v>
      </c>
      <c r="C82" s="110" t="s">
        <v>83</v>
      </c>
      <c r="D82" s="48" t="s">
        <v>31</v>
      </c>
      <c r="E82" s="132">
        <v>2</v>
      </c>
      <c r="F82" s="111">
        <v>0.75</v>
      </c>
      <c r="G82" s="103">
        <f t="shared" si="1"/>
        <v>1.5</v>
      </c>
      <c r="H82" s="8"/>
      <c r="K82" s="26"/>
      <c r="L82" s="91"/>
    </row>
    <row r="83" spans="1:12" ht="15" x14ac:dyDescent="0.25">
      <c r="A83" s="36">
        <v>14</v>
      </c>
      <c r="B83" s="48" t="s">
        <v>53</v>
      </c>
      <c r="C83" s="110" t="s">
        <v>84</v>
      </c>
      <c r="D83" s="48" t="s">
        <v>31</v>
      </c>
      <c r="E83" s="132">
        <v>7</v>
      </c>
      <c r="F83" s="111">
        <v>0.75</v>
      </c>
      <c r="G83" s="103">
        <f t="shared" si="1"/>
        <v>5.25</v>
      </c>
      <c r="H83" s="8"/>
      <c r="K83" s="26"/>
      <c r="L83" s="91"/>
    </row>
    <row r="84" spans="1:12" ht="15" x14ac:dyDescent="0.25">
      <c r="A84" s="36">
        <v>15</v>
      </c>
      <c r="B84" s="48" t="s">
        <v>53</v>
      </c>
      <c r="C84" s="110" t="s">
        <v>97</v>
      </c>
      <c r="D84" s="48" t="s">
        <v>31</v>
      </c>
      <c r="E84" s="95">
        <v>10</v>
      </c>
      <c r="F84" s="111">
        <v>0.75</v>
      </c>
      <c r="G84" s="103">
        <f t="shared" si="1"/>
        <v>7.5</v>
      </c>
      <c r="H84" s="8"/>
      <c r="K84" s="26"/>
      <c r="L84" s="91"/>
    </row>
    <row r="85" spans="1:12" x14ac:dyDescent="0.2">
      <c r="A85" s="36"/>
      <c r="B85" s="36"/>
      <c r="C85" s="37" t="s">
        <v>10</v>
      </c>
      <c r="D85" s="36"/>
      <c r="E85" s="46">
        <f>SUM(E70:E84)</f>
        <v>60</v>
      </c>
      <c r="F85" s="31"/>
      <c r="G85" s="105">
        <f>+ROUND(SUM(G70:G84),2)</f>
        <v>45</v>
      </c>
      <c r="H85" s="8"/>
      <c r="K85" s="26"/>
      <c r="L85" s="9"/>
    </row>
    <row r="86" spans="1:12" x14ac:dyDescent="0.2">
      <c r="A86" s="36"/>
      <c r="B86" s="36"/>
      <c r="C86" s="37"/>
      <c r="D86" s="47"/>
      <c r="E86" s="46"/>
      <c r="F86" s="124"/>
      <c r="G86" s="105"/>
      <c r="H86" s="8"/>
      <c r="K86" s="26"/>
      <c r="L86" s="9"/>
    </row>
    <row r="87" spans="1:12" ht="15" customHeight="1" x14ac:dyDescent="0.2">
      <c r="A87" s="36"/>
      <c r="B87" s="36"/>
      <c r="C87" s="70" t="s">
        <v>39</v>
      </c>
      <c r="D87" s="47"/>
      <c r="E87" s="71"/>
      <c r="F87" s="125"/>
      <c r="G87" s="106"/>
      <c r="K87" s="26"/>
    </row>
    <row r="88" spans="1:12" ht="17.25" customHeight="1" x14ac:dyDescent="0.25">
      <c r="A88" s="74">
        <v>1</v>
      </c>
      <c r="B88" s="123" t="s">
        <v>47</v>
      </c>
      <c r="C88" s="133" t="s">
        <v>99</v>
      </c>
      <c r="D88" s="92" t="s">
        <v>35</v>
      </c>
      <c r="E88" s="56">
        <v>0.2</v>
      </c>
      <c r="F88" s="113">
        <v>27.11</v>
      </c>
      <c r="G88" s="103">
        <f>+E88*F88</f>
        <v>5.4220000000000006</v>
      </c>
      <c r="J88" s="90"/>
      <c r="K88" s="26"/>
    </row>
    <row r="89" spans="1:12" ht="17.25" customHeight="1" x14ac:dyDescent="0.25">
      <c r="A89" s="74">
        <v>2</v>
      </c>
      <c r="B89" s="123" t="s">
        <v>47</v>
      </c>
      <c r="C89" s="133" t="s">
        <v>100</v>
      </c>
      <c r="D89" s="92" t="s">
        <v>35</v>
      </c>
      <c r="E89" s="56">
        <v>0.2</v>
      </c>
      <c r="F89" s="113">
        <v>27.11</v>
      </c>
      <c r="G89" s="103">
        <f t="shared" ref="G89:G92" si="2">+E89*F89</f>
        <v>5.4220000000000006</v>
      </c>
      <c r="J89" s="90"/>
      <c r="K89" s="26"/>
    </row>
    <row r="90" spans="1:12" ht="17.25" customHeight="1" x14ac:dyDescent="0.25">
      <c r="A90" s="74">
        <v>3</v>
      </c>
      <c r="B90" s="123" t="s">
        <v>47</v>
      </c>
      <c r="C90" s="133" t="s">
        <v>147</v>
      </c>
      <c r="D90" s="92" t="s">
        <v>35</v>
      </c>
      <c r="E90" s="56">
        <v>0.2</v>
      </c>
      <c r="F90" s="113">
        <v>27.11</v>
      </c>
      <c r="G90" s="103">
        <f t="shared" si="2"/>
        <v>5.4220000000000006</v>
      </c>
      <c r="J90" s="90"/>
      <c r="K90" s="26"/>
    </row>
    <row r="91" spans="1:12" ht="17.25" customHeight="1" x14ac:dyDescent="0.25">
      <c r="A91" s="74">
        <v>4</v>
      </c>
      <c r="B91" s="123" t="s">
        <v>47</v>
      </c>
      <c r="C91" s="133" t="s">
        <v>148</v>
      </c>
      <c r="D91" s="92" t="s">
        <v>35</v>
      </c>
      <c r="E91" s="56">
        <v>0.1</v>
      </c>
      <c r="F91" s="113">
        <v>27.11</v>
      </c>
      <c r="G91" s="103">
        <f t="shared" si="2"/>
        <v>2.7110000000000003</v>
      </c>
      <c r="J91" s="90"/>
      <c r="K91" s="26"/>
    </row>
    <row r="92" spans="1:12" ht="17.25" customHeight="1" x14ac:dyDescent="0.25">
      <c r="A92" s="74">
        <v>5</v>
      </c>
      <c r="B92" s="123" t="s">
        <v>47</v>
      </c>
      <c r="C92" s="133" t="s">
        <v>54</v>
      </c>
      <c r="D92" s="92" t="s">
        <v>35</v>
      </c>
      <c r="E92" s="56">
        <v>0.2</v>
      </c>
      <c r="F92" s="113">
        <v>27.11</v>
      </c>
      <c r="G92" s="103">
        <f t="shared" si="2"/>
        <v>5.4220000000000006</v>
      </c>
      <c r="J92" s="90"/>
      <c r="K92" s="26"/>
    </row>
    <row r="93" spans="1:12" ht="15" x14ac:dyDescent="0.25">
      <c r="A93" s="36"/>
      <c r="B93" s="36"/>
      <c r="C93" s="37" t="s">
        <v>10</v>
      </c>
      <c r="D93" s="93"/>
      <c r="E93" s="80">
        <f>SUM(E88:E92)</f>
        <v>0.90000000000000013</v>
      </c>
      <c r="F93" s="126"/>
      <c r="G93" s="105">
        <f>+ROUND(SUM(G87:G92),2)</f>
        <v>24.4</v>
      </c>
      <c r="I93" s="8"/>
      <c r="J93" s="90"/>
      <c r="K93" s="26"/>
    </row>
    <row r="94" spans="1:12" ht="15" x14ac:dyDescent="0.25">
      <c r="A94" s="48"/>
      <c r="B94" s="36"/>
      <c r="C94" s="37"/>
      <c r="D94" s="36"/>
      <c r="E94" s="80"/>
      <c r="F94" s="127"/>
      <c r="G94" s="107"/>
      <c r="I94" s="8"/>
      <c r="J94" s="104"/>
      <c r="K94" s="26"/>
    </row>
    <row r="95" spans="1:12" ht="15" customHeight="1" x14ac:dyDescent="0.2">
      <c r="A95" s="36"/>
      <c r="B95" s="36"/>
      <c r="C95" s="136" t="s">
        <v>149</v>
      </c>
      <c r="D95" s="47"/>
      <c r="E95" s="71"/>
      <c r="F95" s="125"/>
      <c r="G95" s="106"/>
      <c r="K95" s="26"/>
    </row>
    <row r="96" spans="1:12" ht="17.25" customHeight="1" x14ac:dyDescent="0.25">
      <c r="A96" s="74">
        <v>1</v>
      </c>
      <c r="B96" s="140" t="s">
        <v>162</v>
      </c>
      <c r="C96" s="134" t="s">
        <v>66</v>
      </c>
      <c r="D96" s="92" t="s">
        <v>35</v>
      </c>
      <c r="E96" s="121">
        <v>0.1</v>
      </c>
      <c r="F96" s="113">
        <v>7.43</v>
      </c>
      <c r="G96" s="103">
        <f>+E96*F96</f>
        <v>0.74299999999999999</v>
      </c>
      <c r="J96" s="104"/>
      <c r="K96" s="26"/>
    </row>
    <row r="97" spans="1:11" ht="17.25" customHeight="1" x14ac:dyDescent="0.25">
      <c r="A97" s="74">
        <v>2</v>
      </c>
      <c r="B97" s="140" t="s">
        <v>162</v>
      </c>
      <c r="C97" s="134" t="s">
        <v>67</v>
      </c>
      <c r="D97" s="92" t="s">
        <v>35</v>
      </c>
      <c r="E97" s="121">
        <v>0.1</v>
      </c>
      <c r="F97" s="113">
        <v>7.43</v>
      </c>
      <c r="G97" s="103">
        <f t="shared" ref="G97" si="3">+E97*F97</f>
        <v>0.74299999999999999</v>
      </c>
      <c r="J97" s="104"/>
      <c r="K97" s="26"/>
    </row>
    <row r="98" spans="1:11" ht="17.25" customHeight="1" x14ac:dyDescent="0.25">
      <c r="A98" s="74">
        <v>3</v>
      </c>
      <c r="B98" s="140" t="s">
        <v>162</v>
      </c>
      <c r="C98" s="134" t="s">
        <v>101</v>
      </c>
      <c r="D98" s="92" t="s">
        <v>35</v>
      </c>
      <c r="E98" s="121">
        <v>0.1</v>
      </c>
      <c r="F98" s="113">
        <v>7.43</v>
      </c>
      <c r="G98" s="103">
        <f>+E98*F98</f>
        <v>0.74299999999999999</v>
      </c>
      <c r="J98" s="104"/>
      <c r="K98" s="26"/>
    </row>
    <row r="99" spans="1:11" ht="17.25" customHeight="1" x14ac:dyDescent="0.25">
      <c r="A99" s="74">
        <v>4</v>
      </c>
      <c r="B99" s="140" t="s">
        <v>162</v>
      </c>
      <c r="C99" s="135" t="s">
        <v>102</v>
      </c>
      <c r="D99" s="92" t="s">
        <v>35</v>
      </c>
      <c r="E99" s="121">
        <v>0.2</v>
      </c>
      <c r="F99" s="113">
        <v>7.43</v>
      </c>
      <c r="G99" s="103">
        <f t="shared" ref="G99" si="4">+E99*F99</f>
        <v>1.486</v>
      </c>
      <c r="J99" s="104"/>
      <c r="K99" s="26"/>
    </row>
    <row r="100" spans="1:11" ht="13.9" customHeight="1" x14ac:dyDescent="0.25">
      <c r="A100" s="74">
        <v>5</v>
      </c>
      <c r="B100" s="140" t="s">
        <v>162</v>
      </c>
      <c r="C100" s="135" t="s">
        <v>104</v>
      </c>
      <c r="D100" s="92" t="s">
        <v>35</v>
      </c>
      <c r="E100" s="121">
        <v>0.1</v>
      </c>
      <c r="F100" s="113">
        <v>7.43</v>
      </c>
      <c r="G100" s="103">
        <f>+E100*F100</f>
        <v>0.74299999999999999</v>
      </c>
      <c r="I100" s="8"/>
      <c r="J100" s="104"/>
      <c r="K100" s="26"/>
    </row>
    <row r="101" spans="1:11" s="9" customFormat="1" ht="15" x14ac:dyDescent="0.25">
      <c r="A101" s="74">
        <v>6</v>
      </c>
      <c r="B101" s="140" t="s">
        <v>162</v>
      </c>
      <c r="C101" s="135" t="s">
        <v>103</v>
      </c>
      <c r="D101" s="92" t="s">
        <v>35</v>
      </c>
      <c r="E101" s="121">
        <v>0.2</v>
      </c>
      <c r="F101" s="113">
        <v>7.43</v>
      </c>
      <c r="G101" s="103">
        <f t="shared" ref="G101" si="5">+E101*F101</f>
        <v>1.486</v>
      </c>
    </row>
    <row r="102" spans="1:11" s="9" customFormat="1" x14ac:dyDescent="0.2">
      <c r="A102" s="36"/>
      <c r="B102" s="36"/>
      <c r="C102" s="122" t="s">
        <v>10</v>
      </c>
      <c r="D102" s="93"/>
      <c r="E102" s="80">
        <f>SUM(E96:E101)</f>
        <v>0.8</v>
      </c>
      <c r="F102" s="126"/>
      <c r="G102" s="105">
        <f>+ROUND(SUM(G96:G101),2)</f>
        <v>5.94</v>
      </c>
    </row>
    <row r="103" spans="1:11" s="9" customFormat="1" x14ac:dyDescent="0.2">
      <c r="A103" s="36"/>
      <c r="B103" s="48"/>
      <c r="C103" s="37"/>
      <c r="D103" s="93"/>
      <c r="E103" s="80"/>
      <c r="F103" s="126"/>
      <c r="G103" s="114"/>
    </row>
    <row r="104" spans="1:11" s="9" customFormat="1" x14ac:dyDescent="0.2">
      <c r="A104" s="36"/>
      <c r="B104" s="48"/>
      <c r="C104" s="83" t="s">
        <v>105</v>
      </c>
      <c r="D104" s="93"/>
      <c r="E104" s="80"/>
      <c r="F104" s="126"/>
      <c r="G104" s="114"/>
    </row>
    <row r="105" spans="1:11" s="9" customFormat="1" ht="15" x14ac:dyDescent="0.25">
      <c r="A105" s="36">
        <v>1</v>
      </c>
      <c r="B105" s="36" t="s">
        <v>34</v>
      </c>
      <c r="C105" s="116" t="s">
        <v>106</v>
      </c>
      <c r="D105" s="93" t="s">
        <v>8</v>
      </c>
      <c r="E105" s="56">
        <v>1</v>
      </c>
      <c r="F105" s="98">
        <v>41.99</v>
      </c>
      <c r="G105" s="108">
        <f t="shared" ref="G105:G114" si="6">+ROUND(E105*F105,2)</f>
        <v>41.99</v>
      </c>
    </row>
    <row r="106" spans="1:11" s="9" customFormat="1" ht="15" x14ac:dyDescent="0.25">
      <c r="A106" s="36">
        <v>2</v>
      </c>
      <c r="B106" s="36" t="s">
        <v>34</v>
      </c>
      <c r="C106" s="116" t="s">
        <v>113</v>
      </c>
      <c r="D106" s="93" t="s">
        <v>8</v>
      </c>
      <c r="E106" s="56">
        <v>1</v>
      </c>
      <c r="F106" s="98">
        <v>41.99</v>
      </c>
      <c r="G106" s="108">
        <f t="shared" si="6"/>
        <v>41.99</v>
      </c>
    </row>
    <row r="107" spans="1:11" s="9" customFormat="1" ht="15" x14ac:dyDescent="0.25">
      <c r="A107" s="36">
        <v>3</v>
      </c>
      <c r="B107" s="36" t="s">
        <v>34</v>
      </c>
      <c r="C107" s="116" t="s">
        <v>107</v>
      </c>
      <c r="D107" s="93" t="s">
        <v>8</v>
      </c>
      <c r="E107" s="56">
        <v>1</v>
      </c>
      <c r="F107" s="98">
        <v>41.99</v>
      </c>
      <c r="G107" s="108">
        <f t="shared" si="6"/>
        <v>41.99</v>
      </c>
    </row>
    <row r="108" spans="1:11" s="9" customFormat="1" ht="15" x14ac:dyDescent="0.25">
      <c r="A108" s="36">
        <v>4</v>
      </c>
      <c r="B108" s="36" t="s">
        <v>34</v>
      </c>
      <c r="C108" s="116" t="s">
        <v>108</v>
      </c>
      <c r="D108" s="93" t="s">
        <v>8</v>
      </c>
      <c r="E108" s="56">
        <v>1</v>
      </c>
      <c r="F108" s="98">
        <v>41.99</v>
      </c>
      <c r="G108" s="108">
        <f t="shared" si="6"/>
        <v>41.99</v>
      </c>
    </row>
    <row r="109" spans="1:11" s="9" customFormat="1" ht="15" x14ac:dyDescent="0.25">
      <c r="A109" s="36">
        <v>5</v>
      </c>
      <c r="B109" s="36" t="s">
        <v>34</v>
      </c>
      <c r="C109" s="116" t="s">
        <v>114</v>
      </c>
      <c r="D109" s="93" t="s">
        <v>8</v>
      </c>
      <c r="E109" s="56">
        <v>1</v>
      </c>
      <c r="F109" s="98">
        <v>41.99</v>
      </c>
      <c r="G109" s="108">
        <f t="shared" si="6"/>
        <v>41.99</v>
      </c>
    </row>
    <row r="110" spans="1:11" s="9" customFormat="1" ht="15" x14ac:dyDescent="0.25">
      <c r="A110" s="36">
        <v>6</v>
      </c>
      <c r="B110" s="36" t="s">
        <v>34</v>
      </c>
      <c r="C110" s="116" t="s">
        <v>109</v>
      </c>
      <c r="D110" s="93" t="s">
        <v>8</v>
      </c>
      <c r="E110" s="56">
        <v>1</v>
      </c>
      <c r="F110" s="98">
        <v>41.99</v>
      </c>
      <c r="G110" s="108">
        <f t="shared" si="6"/>
        <v>41.99</v>
      </c>
    </row>
    <row r="111" spans="1:11" s="9" customFormat="1" ht="15" x14ac:dyDescent="0.25">
      <c r="A111" s="36">
        <v>7</v>
      </c>
      <c r="B111" s="36" t="s">
        <v>34</v>
      </c>
      <c r="C111" s="116" t="s">
        <v>110</v>
      </c>
      <c r="D111" s="93" t="s">
        <v>8</v>
      </c>
      <c r="E111" s="56">
        <v>1</v>
      </c>
      <c r="F111" s="98">
        <v>41.99</v>
      </c>
      <c r="G111" s="108">
        <f t="shared" si="6"/>
        <v>41.99</v>
      </c>
    </row>
    <row r="112" spans="1:11" s="9" customFormat="1" ht="15" x14ac:dyDescent="0.25">
      <c r="A112" s="36">
        <v>8</v>
      </c>
      <c r="B112" s="36" t="s">
        <v>34</v>
      </c>
      <c r="C112" s="116" t="s">
        <v>111</v>
      </c>
      <c r="D112" s="93" t="s">
        <v>8</v>
      </c>
      <c r="E112" s="56">
        <v>1</v>
      </c>
      <c r="F112" s="98">
        <v>41.99</v>
      </c>
      <c r="G112" s="108">
        <f t="shared" si="6"/>
        <v>41.99</v>
      </c>
    </row>
    <row r="113" spans="1:10" s="9" customFormat="1" ht="15" x14ac:dyDescent="0.25">
      <c r="A113" s="36">
        <v>9</v>
      </c>
      <c r="B113" s="36" t="s">
        <v>34</v>
      </c>
      <c r="C113" s="116" t="s">
        <v>112</v>
      </c>
      <c r="D113" s="93" t="s">
        <v>8</v>
      </c>
      <c r="E113" s="56">
        <v>1</v>
      </c>
      <c r="F113" s="98">
        <v>41.99</v>
      </c>
      <c r="G113" s="108">
        <f t="shared" si="6"/>
        <v>41.99</v>
      </c>
    </row>
    <row r="114" spans="1:10" s="9" customFormat="1" ht="15" x14ac:dyDescent="0.25">
      <c r="A114" s="36">
        <v>10</v>
      </c>
      <c r="B114" s="36" t="s">
        <v>34</v>
      </c>
      <c r="C114" s="116" t="s">
        <v>115</v>
      </c>
      <c r="D114" s="93" t="s">
        <v>8</v>
      </c>
      <c r="E114" s="56">
        <v>1</v>
      </c>
      <c r="F114" s="98">
        <v>41.99</v>
      </c>
      <c r="G114" s="108">
        <f t="shared" si="6"/>
        <v>41.99</v>
      </c>
    </row>
    <row r="115" spans="1:10" s="9" customFormat="1" x14ac:dyDescent="0.2">
      <c r="A115" s="36"/>
      <c r="B115" s="36"/>
      <c r="C115" s="37" t="s">
        <v>10</v>
      </c>
      <c r="D115" s="93"/>
      <c r="E115" s="46">
        <f>SUM(E105:E114)</f>
        <v>10</v>
      </c>
      <c r="F115" s="49"/>
      <c r="G115" s="105">
        <f>+ROUND(SUM(G105:G114),2)</f>
        <v>419.9</v>
      </c>
    </row>
    <row r="116" spans="1:10" s="9" customFormat="1" x14ac:dyDescent="0.2">
      <c r="A116" s="36"/>
      <c r="B116" s="36"/>
      <c r="C116" s="37"/>
      <c r="D116" s="36"/>
      <c r="E116" s="46"/>
      <c r="F116" s="49"/>
      <c r="G116" s="109"/>
    </row>
    <row r="117" spans="1:10" s="9" customFormat="1" x14ac:dyDescent="0.2">
      <c r="A117" s="36"/>
      <c r="B117" s="36"/>
      <c r="C117" s="88" t="s">
        <v>56</v>
      </c>
      <c r="D117" s="36"/>
      <c r="E117" s="46"/>
      <c r="F117" s="49"/>
      <c r="G117" s="109"/>
    </row>
    <row r="118" spans="1:10" s="9" customFormat="1" ht="15" x14ac:dyDescent="0.25">
      <c r="A118" s="36">
        <v>1</v>
      </c>
      <c r="B118" s="67" t="s">
        <v>24</v>
      </c>
      <c r="C118" s="134" t="s">
        <v>150</v>
      </c>
      <c r="D118" s="93" t="s">
        <v>8</v>
      </c>
      <c r="E118" s="121">
        <v>1</v>
      </c>
      <c r="F118" s="84">
        <v>30.15</v>
      </c>
      <c r="G118" s="108">
        <f>SUM(E118*F118)</f>
        <v>30.15</v>
      </c>
    </row>
    <row r="119" spans="1:10" s="9" customFormat="1" ht="15" x14ac:dyDescent="0.25">
      <c r="A119" s="36">
        <v>2</v>
      </c>
      <c r="B119" s="67" t="s">
        <v>24</v>
      </c>
      <c r="C119" s="134" t="s">
        <v>151</v>
      </c>
      <c r="D119" s="93" t="s">
        <v>8</v>
      </c>
      <c r="E119" s="121">
        <v>1</v>
      </c>
      <c r="F119" s="84">
        <v>30.15</v>
      </c>
      <c r="G119" s="108">
        <f t="shared" ref="G119" si="7">+ROUND(E119*F119,2)</f>
        <v>30.15</v>
      </c>
    </row>
    <row r="120" spans="1:10" s="9" customFormat="1" x14ac:dyDescent="0.2">
      <c r="A120" s="36"/>
      <c r="B120" s="36"/>
      <c r="C120" s="122" t="s">
        <v>10</v>
      </c>
      <c r="D120" s="93"/>
      <c r="E120" s="46">
        <f>SUM(E118:E119)</f>
        <v>2</v>
      </c>
      <c r="F120" s="49"/>
      <c r="G120" s="105">
        <f>+ROUND(SUM(G117:G119),2)</f>
        <v>60.3</v>
      </c>
    </row>
    <row r="121" spans="1:10" s="9" customFormat="1" x14ac:dyDescent="0.2">
      <c r="A121" s="36"/>
      <c r="B121" s="36"/>
      <c r="C121" s="122"/>
      <c r="D121" s="93"/>
      <c r="E121" s="46"/>
      <c r="F121" s="49"/>
      <c r="G121" s="109"/>
    </row>
    <row r="122" spans="1:10" s="9" customFormat="1" x14ac:dyDescent="0.2">
      <c r="A122" s="36"/>
      <c r="B122" s="36"/>
      <c r="C122" s="37"/>
      <c r="D122" s="36"/>
      <c r="E122" s="46"/>
      <c r="F122" s="49"/>
      <c r="G122" s="109"/>
    </row>
    <row r="123" spans="1:10" s="9" customFormat="1" x14ac:dyDescent="0.2">
      <c r="A123" s="36"/>
      <c r="B123" s="82" t="s">
        <v>25</v>
      </c>
      <c r="C123" s="88" t="s">
        <v>152</v>
      </c>
      <c r="D123" s="36"/>
      <c r="E123" s="46"/>
      <c r="F123" s="115"/>
      <c r="G123" s="87"/>
    </row>
    <row r="124" spans="1:10" s="9" customFormat="1" x14ac:dyDescent="0.2">
      <c r="A124" s="36">
        <v>1</v>
      </c>
      <c r="B124" s="82" t="s">
        <v>163</v>
      </c>
      <c r="C124" s="138" t="s">
        <v>153</v>
      </c>
      <c r="D124" s="75" t="s">
        <v>33</v>
      </c>
      <c r="E124" s="75">
        <v>2.2000000000000002</v>
      </c>
      <c r="F124" s="89">
        <v>2.69</v>
      </c>
      <c r="G124" s="106">
        <f>ROUND(E124*F124,2)</f>
        <v>5.92</v>
      </c>
    </row>
    <row r="125" spans="1:10" s="9" customFormat="1" x14ac:dyDescent="0.2">
      <c r="A125" s="36"/>
      <c r="B125" s="36"/>
      <c r="C125" s="37" t="s">
        <v>10</v>
      </c>
      <c r="D125" s="36"/>
      <c r="E125" s="46"/>
      <c r="F125" s="31"/>
      <c r="G125" s="105">
        <f>+ROUND(SUM(G122:G124),2)</f>
        <v>5.92</v>
      </c>
    </row>
    <row r="126" spans="1:10" s="9" customFormat="1" x14ac:dyDescent="0.2">
      <c r="A126" s="36"/>
      <c r="B126" s="76"/>
      <c r="C126" s="68" t="s">
        <v>43</v>
      </c>
      <c r="D126" s="36"/>
      <c r="E126" s="52"/>
      <c r="F126" s="73"/>
      <c r="G126" s="109"/>
    </row>
    <row r="127" spans="1:10" s="9" customFormat="1" x14ac:dyDescent="0.2">
      <c r="A127" s="36"/>
      <c r="B127" s="48" t="s">
        <v>25</v>
      </c>
      <c r="C127" s="77"/>
      <c r="D127" s="36"/>
      <c r="E127" s="52"/>
      <c r="F127" s="73"/>
      <c r="G127" s="109"/>
      <c r="I127" s="10"/>
      <c r="J127" s="81"/>
    </row>
    <row r="128" spans="1:10" s="9" customFormat="1" ht="15" x14ac:dyDescent="0.25">
      <c r="A128" s="36">
        <v>1</v>
      </c>
      <c r="B128" s="137" t="s">
        <v>48</v>
      </c>
      <c r="C128" s="112" t="s">
        <v>98</v>
      </c>
      <c r="D128" s="36" t="s">
        <v>31</v>
      </c>
      <c r="E128" s="78">
        <v>40</v>
      </c>
      <c r="F128" s="99">
        <v>0.46200000000000002</v>
      </c>
      <c r="G128" s="106">
        <f>+E128*F128</f>
        <v>18.48</v>
      </c>
    </row>
    <row r="129" spans="1:7" s="9" customFormat="1" x14ac:dyDescent="0.2">
      <c r="A129" s="36"/>
      <c r="B129" s="48"/>
      <c r="C129" s="37" t="s">
        <v>10</v>
      </c>
      <c r="D129" s="36"/>
      <c r="E129" s="52">
        <f>SUM(E128)</f>
        <v>40</v>
      </c>
      <c r="F129" s="11"/>
      <c r="G129" s="105">
        <f>+ROUND(SUM(G126:G128),2)</f>
        <v>18.48</v>
      </c>
    </row>
    <row r="130" spans="1:7" s="9" customFormat="1" x14ac:dyDescent="0.2">
      <c r="A130" s="36"/>
      <c r="B130" s="36"/>
      <c r="C130" s="68" t="s">
        <v>23</v>
      </c>
      <c r="D130" s="36"/>
      <c r="E130" s="33"/>
      <c r="F130" s="11"/>
      <c r="G130" s="13"/>
    </row>
    <row r="131" spans="1:7" s="9" customFormat="1" x14ac:dyDescent="0.2">
      <c r="A131" s="36"/>
      <c r="B131" s="36" t="s">
        <v>25</v>
      </c>
      <c r="C131" s="66"/>
      <c r="D131" s="36"/>
      <c r="E131" s="16"/>
      <c r="F131" s="16"/>
      <c r="G131" s="16"/>
    </row>
    <row r="132" spans="1:7" s="9" customFormat="1" ht="15" x14ac:dyDescent="0.25">
      <c r="A132" s="36">
        <v>1</v>
      </c>
      <c r="B132" s="67" t="s">
        <v>24</v>
      </c>
      <c r="C132" s="118" t="s">
        <v>117</v>
      </c>
      <c r="D132" s="47" t="s">
        <v>8</v>
      </c>
      <c r="E132" s="120">
        <v>1</v>
      </c>
      <c r="F132" s="100">
        <v>28.3</v>
      </c>
      <c r="G132" s="30">
        <f>+ROUND(E132*F132,2)</f>
        <v>28.3</v>
      </c>
    </row>
    <row r="133" spans="1:7" s="9" customFormat="1" ht="15" x14ac:dyDescent="0.25">
      <c r="A133" s="36">
        <v>2</v>
      </c>
      <c r="B133" s="67" t="s">
        <v>24</v>
      </c>
      <c r="C133" s="118" t="s">
        <v>118</v>
      </c>
      <c r="D133" s="47" t="s">
        <v>8</v>
      </c>
      <c r="E133" s="120">
        <v>1</v>
      </c>
      <c r="F133" s="100">
        <v>28.3</v>
      </c>
      <c r="G133" s="30">
        <f t="shared" ref="G133:G143" si="8">+ROUND(E133*F133,2)</f>
        <v>28.3</v>
      </c>
    </row>
    <row r="134" spans="1:7" s="9" customFormat="1" ht="15" x14ac:dyDescent="0.25">
      <c r="A134" s="36">
        <v>3</v>
      </c>
      <c r="B134" s="67" t="s">
        <v>24</v>
      </c>
      <c r="C134" s="118" t="s">
        <v>119</v>
      </c>
      <c r="D134" s="47" t="s">
        <v>8</v>
      </c>
      <c r="E134" s="120">
        <v>1</v>
      </c>
      <c r="F134" s="100">
        <v>28.3</v>
      </c>
      <c r="G134" s="30">
        <f t="shared" si="8"/>
        <v>28.3</v>
      </c>
    </row>
    <row r="135" spans="1:7" s="9" customFormat="1" ht="15" x14ac:dyDescent="0.25">
      <c r="A135" s="36">
        <v>4</v>
      </c>
      <c r="B135" s="67" t="s">
        <v>24</v>
      </c>
      <c r="C135" s="118" t="s">
        <v>127</v>
      </c>
      <c r="D135" s="47" t="s">
        <v>8</v>
      </c>
      <c r="E135" s="120">
        <v>1</v>
      </c>
      <c r="F135" s="100">
        <v>28.3</v>
      </c>
      <c r="G135" s="30">
        <f t="shared" si="8"/>
        <v>28.3</v>
      </c>
    </row>
    <row r="136" spans="1:7" s="9" customFormat="1" ht="15" x14ac:dyDescent="0.25">
      <c r="A136" s="36">
        <v>5</v>
      </c>
      <c r="B136" s="67" t="s">
        <v>24</v>
      </c>
      <c r="C136" s="118" t="s">
        <v>120</v>
      </c>
      <c r="D136" s="47" t="s">
        <v>8</v>
      </c>
      <c r="E136" s="120">
        <v>1</v>
      </c>
      <c r="F136" s="100">
        <v>28.3</v>
      </c>
      <c r="G136" s="30">
        <f t="shared" si="8"/>
        <v>28.3</v>
      </c>
    </row>
    <row r="137" spans="1:7" s="9" customFormat="1" ht="15" x14ac:dyDescent="0.25">
      <c r="A137" s="36">
        <v>6</v>
      </c>
      <c r="B137" s="67" t="s">
        <v>24</v>
      </c>
      <c r="C137" s="118" t="s">
        <v>121</v>
      </c>
      <c r="D137" s="47" t="s">
        <v>8</v>
      </c>
      <c r="E137" s="120">
        <v>1</v>
      </c>
      <c r="F137" s="100">
        <v>28.3</v>
      </c>
      <c r="G137" s="30">
        <f t="shared" si="8"/>
        <v>28.3</v>
      </c>
    </row>
    <row r="138" spans="1:7" s="9" customFormat="1" ht="15" x14ac:dyDescent="0.25">
      <c r="A138" s="36">
        <v>7</v>
      </c>
      <c r="B138" s="67" t="s">
        <v>24</v>
      </c>
      <c r="C138" s="118" t="s">
        <v>55</v>
      </c>
      <c r="D138" s="47" t="s">
        <v>8</v>
      </c>
      <c r="E138" s="120">
        <v>1</v>
      </c>
      <c r="F138" s="100">
        <v>28.3</v>
      </c>
      <c r="G138" s="30">
        <f t="shared" si="8"/>
        <v>28.3</v>
      </c>
    </row>
    <row r="139" spans="1:7" s="9" customFormat="1" ht="15" x14ac:dyDescent="0.25">
      <c r="A139" s="36">
        <v>8</v>
      </c>
      <c r="B139" s="67" t="s">
        <v>24</v>
      </c>
      <c r="C139" s="118" t="s">
        <v>122</v>
      </c>
      <c r="D139" s="47" t="s">
        <v>8</v>
      </c>
      <c r="E139" s="120">
        <v>1</v>
      </c>
      <c r="F139" s="100">
        <v>28.3</v>
      </c>
      <c r="G139" s="30">
        <f t="shared" si="8"/>
        <v>28.3</v>
      </c>
    </row>
    <row r="140" spans="1:7" s="9" customFormat="1" ht="15" x14ac:dyDescent="0.25">
      <c r="A140" s="36">
        <v>9</v>
      </c>
      <c r="B140" s="67" t="s">
        <v>24</v>
      </c>
      <c r="C140" s="118" t="s">
        <v>123</v>
      </c>
      <c r="D140" s="47" t="s">
        <v>8</v>
      </c>
      <c r="E140" s="120">
        <v>1</v>
      </c>
      <c r="F140" s="100">
        <v>28.3</v>
      </c>
      <c r="G140" s="30">
        <f t="shared" si="8"/>
        <v>28.3</v>
      </c>
    </row>
    <row r="141" spans="1:7" s="9" customFormat="1" ht="15" x14ac:dyDescent="0.25">
      <c r="A141" s="36">
        <v>10</v>
      </c>
      <c r="B141" s="67" t="s">
        <v>24</v>
      </c>
      <c r="C141" s="118" t="s">
        <v>124</v>
      </c>
      <c r="D141" s="47" t="s">
        <v>8</v>
      </c>
      <c r="E141" s="120">
        <v>1</v>
      </c>
      <c r="F141" s="100">
        <v>28.3</v>
      </c>
      <c r="G141" s="30">
        <f t="shared" si="8"/>
        <v>28.3</v>
      </c>
    </row>
    <row r="142" spans="1:7" s="9" customFormat="1" ht="15" x14ac:dyDescent="0.25">
      <c r="A142" s="36">
        <v>11</v>
      </c>
      <c r="B142" s="67" t="s">
        <v>24</v>
      </c>
      <c r="C142" s="118" t="s">
        <v>126</v>
      </c>
      <c r="D142" s="119" t="s">
        <v>8</v>
      </c>
      <c r="E142" s="120">
        <v>1</v>
      </c>
      <c r="F142" s="100">
        <v>28.3</v>
      </c>
      <c r="G142" s="30">
        <f t="shared" si="8"/>
        <v>28.3</v>
      </c>
    </row>
    <row r="143" spans="1:7" s="9" customFormat="1" ht="15" x14ac:dyDescent="0.25">
      <c r="A143" s="36">
        <v>12</v>
      </c>
      <c r="B143" s="67" t="s">
        <v>24</v>
      </c>
      <c r="C143" s="118" t="s">
        <v>125</v>
      </c>
      <c r="D143" s="47" t="s">
        <v>8</v>
      </c>
      <c r="E143" s="120">
        <v>1</v>
      </c>
      <c r="F143" s="100">
        <v>28.3</v>
      </c>
      <c r="G143" s="30">
        <f t="shared" si="8"/>
        <v>28.3</v>
      </c>
    </row>
    <row r="144" spans="1:7" x14ac:dyDescent="0.2">
      <c r="A144" s="36"/>
      <c r="B144" s="64"/>
      <c r="C144" s="37" t="s">
        <v>10</v>
      </c>
      <c r="D144" s="36"/>
      <c r="E144" s="38">
        <f>SUM(E132:E143)</f>
        <v>12</v>
      </c>
      <c r="F144" s="50"/>
      <c r="G144" s="105">
        <f>+ROUND(SUM(G131:G143),2)</f>
        <v>339.6</v>
      </c>
    </row>
    <row r="145" spans="1:7" x14ac:dyDescent="0.2">
      <c r="A145" s="36"/>
      <c r="B145" s="64"/>
      <c r="C145" s="37"/>
      <c r="D145" s="36"/>
      <c r="E145" s="38"/>
      <c r="F145" s="50"/>
      <c r="G145" s="16"/>
    </row>
    <row r="146" spans="1:7" ht="25.5" x14ac:dyDescent="0.2">
      <c r="A146" s="36"/>
      <c r="B146" s="36"/>
      <c r="C146" s="117" t="s">
        <v>135</v>
      </c>
      <c r="D146" s="36"/>
      <c r="E146" s="13"/>
      <c r="F146" s="13"/>
      <c r="G146" s="30"/>
    </row>
    <row r="147" spans="1:7" ht="14.25" customHeight="1" x14ac:dyDescent="0.25">
      <c r="A147" s="36">
        <v>1</v>
      </c>
      <c r="B147" s="128" t="s">
        <v>133</v>
      </c>
      <c r="C147" s="129" t="s">
        <v>132</v>
      </c>
      <c r="D147" s="36" t="s">
        <v>27</v>
      </c>
      <c r="E147" s="96">
        <v>112</v>
      </c>
      <c r="F147" s="84">
        <v>0.05</v>
      </c>
      <c r="G147" s="13">
        <f t="shared" ref="G147:G148" si="9">ROUND(E147*F147,2)</f>
        <v>5.6</v>
      </c>
    </row>
    <row r="148" spans="1:7" ht="14.25" customHeight="1" x14ac:dyDescent="0.25">
      <c r="A148" s="36">
        <v>2</v>
      </c>
      <c r="B148" s="128" t="s">
        <v>164</v>
      </c>
      <c r="C148" s="94" t="s">
        <v>134</v>
      </c>
      <c r="D148" s="36" t="s">
        <v>27</v>
      </c>
      <c r="E148" s="97">
        <v>28</v>
      </c>
      <c r="F148" s="99">
        <v>0.25</v>
      </c>
      <c r="G148" s="13">
        <f t="shared" si="9"/>
        <v>7</v>
      </c>
    </row>
    <row r="149" spans="1:7" x14ac:dyDescent="0.2">
      <c r="A149" s="36"/>
      <c r="B149" s="56"/>
      <c r="C149" s="37" t="s">
        <v>10</v>
      </c>
      <c r="D149" s="36"/>
      <c r="E149" s="17"/>
      <c r="F149" s="11"/>
      <c r="G149" s="105">
        <f>+ROUND(SUM(G146:G148),2)</f>
        <v>12.6</v>
      </c>
    </row>
    <row r="150" spans="1:7" x14ac:dyDescent="0.2">
      <c r="A150" s="36"/>
      <c r="B150" s="56"/>
      <c r="C150" s="37"/>
      <c r="D150" s="36"/>
      <c r="E150" s="17"/>
      <c r="F150" s="11"/>
      <c r="G150" s="16"/>
    </row>
    <row r="151" spans="1:7" x14ac:dyDescent="0.2">
      <c r="A151" s="36"/>
      <c r="B151" s="82" t="s">
        <v>25</v>
      </c>
      <c r="C151" s="88" t="s">
        <v>128</v>
      </c>
      <c r="D151" s="82"/>
      <c r="E151" s="85"/>
      <c r="F151" s="86"/>
      <c r="G151" s="87"/>
    </row>
    <row r="152" spans="1:7" ht="15" x14ac:dyDescent="0.25">
      <c r="A152" s="36">
        <v>1</v>
      </c>
      <c r="B152" s="63" t="s">
        <v>165</v>
      </c>
      <c r="C152" s="118" t="s">
        <v>78</v>
      </c>
      <c r="D152" s="36" t="s">
        <v>27</v>
      </c>
      <c r="E152" s="75">
        <v>70</v>
      </c>
      <c r="F152" s="141">
        <v>0.13600000000000001</v>
      </c>
      <c r="G152" s="84">
        <f>ROUND(E152*F152,2)</f>
        <v>9.52</v>
      </c>
    </row>
    <row r="153" spans="1:7" ht="15" x14ac:dyDescent="0.25">
      <c r="A153" s="36">
        <v>2</v>
      </c>
      <c r="B153" s="63" t="s">
        <v>165</v>
      </c>
      <c r="C153" s="118" t="s">
        <v>78</v>
      </c>
      <c r="D153" s="36" t="s">
        <v>27</v>
      </c>
      <c r="E153" s="75">
        <v>50</v>
      </c>
      <c r="F153" s="141">
        <v>0.13600000000000001</v>
      </c>
      <c r="G153" s="84">
        <f>ROUND(E153*F153,2)</f>
        <v>6.8</v>
      </c>
    </row>
    <row r="154" spans="1:7" x14ac:dyDescent="0.2">
      <c r="A154" s="36"/>
      <c r="B154" s="36"/>
      <c r="C154" s="37" t="s">
        <v>10</v>
      </c>
      <c r="D154" s="36"/>
      <c r="E154" s="46"/>
      <c r="F154" s="31"/>
      <c r="G154" s="105">
        <f>+ROUND(SUM(G151:G153),2)</f>
        <v>16.32</v>
      </c>
    </row>
    <row r="155" spans="1:7" x14ac:dyDescent="0.2">
      <c r="A155" s="36"/>
      <c r="B155" s="36"/>
      <c r="C155" s="37"/>
      <c r="D155" s="36"/>
      <c r="E155" s="46"/>
      <c r="F155" s="31"/>
      <c r="G155" s="27"/>
    </row>
    <row r="156" spans="1:7" x14ac:dyDescent="0.2">
      <c r="A156" s="36"/>
      <c r="B156" s="82" t="s">
        <v>25</v>
      </c>
      <c r="C156" s="88" t="s">
        <v>152</v>
      </c>
      <c r="D156" s="82"/>
      <c r="E156" s="85"/>
      <c r="F156" s="86"/>
      <c r="G156" s="87"/>
    </row>
    <row r="157" spans="1:7" ht="15" x14ac:dyDescent="0.25">
      <c r="A157" s="36">
        <v>1</v>
      </c>
      <c r="B157" s="63" t="s">
        <v>167</v>
      </c>
      <c r="C157" s="118" t="s">
        <v>129</v>
      </c>
      <c r="D157" s="36" t="s">
        <v>131</v>
      </c>
      <c r="E157" s="75">
        <v>3</v>
      </c>
      <c r="F157" s="84">
        <v>3.81</v>
      </c>
      <c r="G157" s="84">
        <f>ROUND(E157*F157,2)</f>
        <v>11.43</v>
      </c>
    </row>
    <row r="158" spans="1:7" ht="15" x14ac:dyDescent="0.25">
      <c r="A158" s="36">
        <v>2</v>
      </c>
      <c r="B158" s="63" t="s">
        <v>167</v>
      </c>
      <c r="C158" s="118" t="s">
        <v>129</v>
      </c>
      <c r="D158" s="36" t="s">
        <v>131</v>
      </c>
      <c r="E158" s="75">
        <v>2</v>
      </c>
      <c r="F158" s="84">
        <v>3.81</v>
      </c>
      <c r="G158" s="84">
        <f>ROUND(E158*F158,2)</f>
        <v>7.62</v>
      </c>
    </row>
    <row r="159" spans="1:7" ht="15" x14ac:dyDescent="0.25">
      <c r="A159" s="36">
        <v>3</v>
      </c>
      <c r="B159" s="63" t="s">
        <v>166</v>
      </c>
      <c r="C159" s="118" t="s">
        <v>130</v>
      </c>
      <c r="D159" s="36" t="s">
        <v>131</v>
      </c>
      <c r="E159" s="75">
        <v>3</v>
      </c>
      <c r="F159" s="84">
        <v>2.37</v>
      </c>
      <c r="G159" s="84">
        <f>ROUND(E159*F159,2)</f>
        <v>7.11</v>
      </c>
    </row>
    <row r="160" spans="1:7" ht="15" x14ac:dyDescent="0.25">
      <c r="A160" s="36">
        <v>4</v>
      </c>
      <c r="B160" s="63" t="s">
        <v>166</v>
      </c>
      <c r="C160" s="118" t="s">
        <v>116</v>
      </c>
      <c r="D160" s="36" t="s">
        <v>131</v>
      </c>
      <c r="E160" s="75">
        <v>3</v>
      </c>
      <c r="F160" s="84">
        <v>2.37</v>
      </c>
      <c r="G160" s="84">
        <f>ROUND(E160*F160,2)</f>
        <v>7.11</v>
      </c>
    </row>
    <row r="161" spans="1:7" x14ac:dyDescent="0.2">
      <c r="A161" s="36"/>
      <c r="B161" s="36"/>
      <c r="C161" s="37" t="s">
        <v>10</v>
      </c>
      <c r="D161" s="36"/>
      <c r="E161" s="46">
        <f>SUM(E157:E160)</f>
        <v>11</v>
      </c>
      <c r="F161" s="31"/>
      <c r="G161" s="105">
        <f>+ROUND(SUM(G156:G160),2)</f>
        <v>33.270000000000003</v>
      </c>
    </row>
    <row r="162" spans="1:7" x14ac:dyDescent="0.2">
      <c r="A162" s="47"/>
      <c r="B162" s="36"/>
      <c r="C162" s="37"/>
      <c r="D162" s="36"/>
      <c r="E162" s="46"/>
      <c r="F162" s="31"/>
      <c r="G162" s="27"/>
    </row>
    <row r="163" spans="1:7" x14ac:dyDescent="0.2">
      <c r="A163" s="36"/>
      <c r="B163" s="56"/>
      <c r="C163" s="37"/>
      <c r="D163" s="36"/>
      <c r="E163" s="17"/>
      <c r="F163" s="11"/>
      <c r="G163" s="16"/>
    </row>
    <row r="164" spans="1:7" ht="27.75" customHeight="1" x14ac:dyDescent="0.2">
      <c r="A164" s="36"/>
      <c r="B164" s="101"/>
      <c r="C164" s="88" t="s">
        <v>156</v>
      </c>
      <c r="D164" s="36"/>
      <c r="E164" s="17"/>
      <c r="F164" s="11"/>
      <c r="G164" s="16"/>
    </row>
    <row r="165" spans="1:7" ht="15" x14ac:dyDescent="0.25">
      <c r="A165" s="36">
        <v>1</v>
      </c>
      <c r="B165" s="101" t="s">
        <v>154</v>
      </c>
      <c r="C165" s="94" t="s">
        <v>58</v>
      </c>
      <c r="D165" s="36" t="s">
        <v>57</v>
      </c>
      <c r="E165" s="72">
        <v>4</v>
      </c>
      <c r="F165" s="11">
        <v>22.19</v>
      </c>
      <c r="G165" s="84">
        <f>ROUND(E165*F165,2)</f>
        <v>88.76</v>
      </c>
    </row>
    <row r="166" spans="1:7" ht="15" x14ac:dyDescent="0.25">
      <c r="A166" s="36">
        <v>2</v>
      </c>
      <c r="B166" s="56">
        <v>326</v>
      </c>
      <c r="C166" s="94" t="s">
        <v>155</v>
      </c>
      <c r="D166" s="36" t="s">
        <v>57</v>
      </c>
      <c r="E166" s="139">
        <v>4</v>
      </c>
      <c r="F166" s="11">
        <v>29.84</v>
      </c>
      <c r="G166" s="84">
        <f>ROUND(E166*F166,2)</f>
        <v>119.36</v>
      </c>
    </row>
    <row r="167" spans="1:7" x14ac:dyDescent="0.2">
      <c r="A167" s="73"/>
      <c r="B167" s="56"/>
      <c r="C167" s="37" t="s">
        <v>10</v>
      </c>
      <c r="D167" s="36"/>
      <c r="E167" s="17"/>
      <c r="F167" s="11"/>
      <c r="G167" s="105">
        <f>+ROUND(SUM(G162:G166),2)</f>
        <v>208.12</v>
      </c>
    </row>
    <row r="168" spans="1:7" x14ac:dyDescent="0.2">
      <c r="A168" s="73"/>
      <c r="B168" s="95"/>
      <c r="C168" s="37"/>
      <c r="D168" s="47"/>
      <c r="E168" s="17"/>
      <c r="F168" s="49"/>
      <c r="G168" s="27"/>
    </row>
    <row r="169" spans="1:7" x14ac:dyDescent="0.2">
      <c r="A169" s="73"/>
      <c r="B169" s="101"/>
      <c r="C169" s="88" t="s">
        <v>157</v>
      </c>
      <c r="D169" s="36"/>
      <c r="E169" s="17"/>
      <c r="F169" s="11"/>
      <c r="G169" s="16"/>
    </row>
    <row r="170" spans="1:7" ht="15" x14ac:dyDescent="0.25">
      <c r="A170" s="73">
        <v>1</v>
      </c>
      <c r="B170" s="101" t="s">
        <v>158</v>
      </c>
      <c r="C170" s="94" t="s">
        <v>159</v>
      </c>
      <c r="D170" s="36" t="s">
        <v>57</v>
      </c>
      <c r="E170" s="72">
        <v>2.5</v>
      </c>
      <c r="F170" s="11">
        <v>27.98</v>
      </c>
      <c r="G170" s="84">
        <f>ROUND(E170*F170,2)</f>
        <v>69.95</v>
      </c>
    </row>
    <row r="171" spans="1:7" ht="15" x14ac:dyDescent="0.25">
      <c r="A171" s="73">
        <v>2</v>
      </c>
      <c r="B171" s="56">
        <v>40</v>
      </c>
      <c r="C171" s="94" t="s">
        <v>160</v>
      </c>
      <c r="D171" s="36" t="s">
        <v>57</v>
      </c>
      <c r="E171" s="139">
        <v>2.5</v>
      </c>
      <c r="F171" s="11">
        <v>44.01</v>
      </c>
      <c r="G171" s="84">
        <f>ROUND(E171*F171,2)</f>
        <v>110.03</v>
      </c>
    </row>
    <row r="172" spans="1:7" x14ac:dyDescent="0.2">
      <c r="A172" s="73"/>
      <c r="B172" s="56"/>
      <c r="C172" s="37" t="s">
        <v>10</v>
      </c>
      <c r="D172" s="36"/>
      <c r="E172" s="17"/>
      <c r="F172" s="11"/>
      <c r="G172" s="105">
        <f>+ROUND(SUM(G169:G171),2)</f>
        <v>179.98</v>
      </c>
    </row>
    <row r="173" spans="1:7" x14ac:dyDescent="0.2">
      <c r="A173" s="142"/>
      <c r="B173" s="56"/>
      <c r="C173" s="37"/>
      <c r="D173" s="36"/>
      <c r="E173" s="17"/>
      <c r="F173" s="11"/>
      <c r="G173" s="16"/>
    </row>
    <row r="174" spans="1:7" x14ac:dyDescent="0.2">
      <c r="A174" s="41"/>
      <c r="B174" s="6"/>
      <c r="C174" s="12" t="s">
        <v>37</v>
      </c>
      <c r="D174" s="5"/>
      <c r="E174" s="15"/>
      <c r="F174" s="6"/>
      <c r="G174" s="16">
        <f>+ROUND(G66+G85+G93+G102+G115+G120+G125+G129+G144+G149+G154+G161+G167+G172,2)</f>
        <v>1562.33</v>
      </c>
    </row>
    <row r="175" spans="1:7" x14ac:dyDescent="0.2">
      <c r="A175" s="41"/>
      <c r="B175" s="6"/>
      <c r="C175" s="12" t="s">
        <v>38</v>
      </c>
      <c r="D175" s="6"/>
      <c r="E175" s="6"/>
      <c r="F175" s="6"/>
      <c r="G175" s="13">
        <f>+ROUND(0.21*G174,2)</f>
        <v>328.09</v>
      </c>
    </row>
    <row r="176" spans="1:7" x14ac:dyDescent="0.2">
      <c r="A176" s="41"/>
      <c r="B176" s="7"/>
      <c r="C176" s="40" t="s">
        <v>21</v>
      </c>
      <c r="D176" s="28"/>
      <c r="E176" s="28"/>
      <c r="F176" s="28"/>
      <c r="G176" s="29">
        <f>+ROUND(SUM(G174:G175),2)</f>
        <v>1890.42</v>
      </c>
    </row>
    <row r="177" spans="1:7" x14ac:dyDescent="0.2">
      <c r="A177" s="41"/>
      <c r="B177" s="24"/>
      <c r="C177" s="9"/>
      <c r="D177" s="9"/>
      <c r="E177" s="9"/>
      <c r="F177" s="9"/>
      <c r="G177" s="10"/>
    </row>
    <row r="178" spans="1:7" x14ac:dyDescent="0.2">
      <c r="A178" s="9"/>
      <c r="B178" s="9" t="s">
        <v>19</v>
      </c>
      <c r="C178" s="143" t="s">
        <v>41</v>
      </c>
      <c r="D178" s="143"/>
      <c r="E178" s="143"/>
      <c r="F178" s="143"/>
      <c r="G178" s="143"/>
    </row>
    <row r="179" spans="1:7" x14ac:dyDescent="0.2">
      <c r="A179" s="42"/>
      <c r="C179" s="9" t="s">
        <v>42</v>
      </c>
      <c r="D179" s="9"/>
      <c r="E179" s="9"/>
      <c r="F179" s="9"/>
      <c r="G179" s="10"/>
    </row>
    <row r="180" spans="1:7" x14ac:dyDescent="0.2">
      <c r="A180" s="42"/>
      <c r="B180" s="9"/>
      <c r="C180" s="9"/>
      <c r="D180" s="9"/>
      <c r="E180" s="9"/>
      <c r="F180" s="9"/>
      <c r="G180" s="10"/>
    </row>
    <row r="181" spans="1:7" x14ac:dyDescent="0.2">
      <c r="A181" s="9"/>
      <c r="B181" s="9" t="s">
        <v>28</v>
      </c>
      <c r="C181" s="35"/>
      <c r="D181" s="22"/>
      <c r="E181" s="9"/>
      <c r="F181" s="10"/>
      <c r="G181" s="9"/>
    </row>
    <row r="182" spans="1:7" x14ac:dyDescent="0.2">
      <c r="A182" s="9"/>
      <c r="B182" s="9"/>
      <c r="C182" s="43"/>
      <c r="D182" s="22"/>
      <c r="E182" s="9"/>
      <c r="F182" s="10"/>
      <c r="G182" s="9"/>
    </row>
    <row r="183" spans="1:7" x14ac:dyDescent="0.2">
      <c r="A183" s="9"/>
      <c r="C183" s="44"/>
      <c r="D183" s="22"/>
      <c r="E183" s="9"/>
      <c r="F183" s="10"/>
      <c r="G183" s="9"/>
    </row>
    <row r="184" spans="1:7" x14ac:dyDescent="0.2">
      <c r="A184" s="9"/>
      <c r="B184" s="19"/>
    </row>
    <row r="185" spans="1:7" x14ac:dyDescent="0.2">
      <c r="A185" s="9"/>
      <c r="B185" s="19"/>
      <c r="D185" s="21"/>
      <c r="E185" s="21"/>
      <c r="F185" s="21"/>
    </row>
    <row r="186" spans="1:7" x14ac:dyDescent="0.2">
      <c r="A186" s="9"/>
      <c r="D186" s="44"/>
    </row>
    <row r="187" spans="1:7" x14ac:dyDescent="0.2">
      <c r="D187" s="44"/>
    </row>
    <row r="190" spans="1:7" x14ac:dyDescent="0.2">
      <c r="G190" s="2"/>
    </row>
    <row r="191" spans="1:7" x14ac:dyDescent="0.2">
      <c r="G191" s="2"/>
    </row>
    <row r="192" spans="1:7" x14ac:dyDescent="0.2">
      <c r="G192" s="2"/>
    </row>
    <row r="193" spans="7:7" x14ac:dyDescent="0.2">
      <c r="G193" s="2"/>
    </row>
    <row r="194" spans="7:7" x14ac:dyDescent="0.2">
      <c r="G194" s="2"/>
    </row>
    <row r="195" spans="7:7" x14ac:dyDescent="0.2">
      <c r="G195" s="2"/>
    </row>
    <row r="196" spans="7:7" x14ac:dyDescent="0.2">
      <c r="G196" s="2"/>
    </row>
    <row r="197" spans="7:7" x14ac:dyDescent="0.2">
      <c r="G197" s="2"/>
    </row>
    <row r="198" spans="7:7" x14ac:dyDescent="0.2">
      <c r="G198" s="2"/>
    </row>
    <row r="199" spans="7:7" x14ac:dyDescent="0.2">
      <c r="G199" s="2"/>
    </row>
    <row r="200" spans="7:7" x14ac:dyDescent="0.2">
      <c r="G200" s="2"/>
    </row>
    <row r="201" spans="7:7" x14ac:dyDescent="0.2">
      <c r="G201" s="2"/>
    </row>
    <row r="202" spans="7:7" x14ac:dyDescent="0.2">
      <c r="G202" s="2"/>
    </row>
    <row r="203" spans="7:7" x14ac:dyDescent="0.2">
      <c r="G203" s="2"/>
    </row>
    <row r="204" spans="7:7" x14ac:dyDescent="0.2">
      <c r="G204" s="2"/>
    </row>
    <row r="205" spans="7:7" x14ac:dyDescent="0.2">
      <c r="G205" s="2"/>
    </row>
    <row r="206" spans="7:7" x14ac:dyDescent="0.2">
      <c r="G206" s="2"/>
    </row>
    <row r="207" spans="7:7" x14ac:dyDescent="0.2">
      <c r="G207" s="2"/>
    </row>
    <row r="208" spans="7:7" x14ac:dyDescent="0.2">
      <c r="G208" s="2"/>
    </row>
    <row r="209" spans="2:7" x14ac:dyDescent="0.2">
      <c r="C209" s="45"/>
      <c r="G209" s="2"/>
    </row>
    <row r="210" spans="2:7" x14ac:dyDescent="0.2">
      <c r="C210" s="45"/>
      <c r="G210" s="2"/>
    </row>
    <row r="211" spans="2:7" x14ac:dyDescent="0.2">
      <c r="C211" s="45"/>
      <c r="G211" s="2"/>
    </row>
    <row r="212" spans="2:7" x14ac:dyDescent="0.2">
      <c r="C212" s="45"/>
      <c r="G212" s="2"/>
    </row>
    <row r="213" spans="2:7" x14ac:dyDescent="0.2">
      <c r="B213" s="44"/>
      <c r="C213" s="45"/>
      <c r="D213" s="44"/>
      <c r="E213" s="45"/>
      <c r="F213" s="45"/>
      <c r="G213" s="2"/>
    </row>
    <row r="214" spans="2:7" x14ac:dyDescent="0.2">
      <c r="B214" s="44"/>
      <c r="C214" s="45"/>
      <c r="D214" s="44"/>
      <c r="E214" s="45"/>
      <c r="F214" s="45"/>
      <c r="G214" s="2"/>
    </row>
    <row r="215" spans="2:7" x14ac:dyDescent="0.2">
      <c r="B215" s="44"/>
      <c r="C215" s="45"/>
      <c r="D215" s="44"/>
      <c r="E215" s="45"/>
      <c r="F215" s="45"/>
      <c r="G215" s="2"/>
    </row>
    <row r="216" spans="2:7" x14ac:dyDescent="0.2">
      <c r="B216" s="44"/>
      <c r="C216" s="45"/>
      <c r="D216" s="44"/>
      <c r="E216" s="45"/>
      <c r="F216" s="45"/>
      <c r="G216" s="2"/>
    </row>
    <row r="217" spans="2:7" x14ac:dyDescent="0.2">
      <c r="B217" s="44"/>
      <c r="C217" s="45"/>
      <c r="D217" s="44"/>
      <c r="E217" s="45"/>
      <c r="F217" s="45"/>
      <c r="G217" s="2"/>
    </row>
    <row r="218" spans="2:7" x14ac:dyDescent="0.2">
      <c r="B218" s="44"/>
      <c r="C218" s="45"/>
      <c r="D218" s="44"/>
      <c r="E218" s="45"/>
      <c r="F218" s="45"/>
      <c r="G218" s="2"/>
    </row>
    <row r="219" spans="2:7" x14ac:dyDescent="0.2">
      <c r="B219" s="44"/>
      <c r="C219" s="45"/>
      <c r="D219" s="44"/>
      <c r="E219" s="45"/>
      <c r="F219" s="45"/>
      <c r="G219" s="2"/>
    </row>
    <row r="220" spans="2:7" x14ac:dyDescent="0.2">
      <c r="B220" s="44"/>
      <c r="C220" s="45"/>
      <c r="D220" s="44"/>
      <c r="E220" s="45"/>
      <c r="F220" s="45"/>
      <c r="G220" s="2"/>
    </row>
    <row r="221" spans="2:7" x14ac:dyDescent="0.2">
      <c r="B221" s="44"/>
      <c r="C221" s="45"/>
      <c r="D221" s="44"/>
      <c r="E221" s="45"/>
      <c r="F221" s="45"/>
      <c r="G221" s="2"/>
    </row>
    <row r="222" spans="2:7" x14ac:dyDescent="0.2">
      <c r="B222" s="44"/>
      <c r="C222" s="45"/>
      <c r="D222" s="44"/>
      <c r="E222" s="45"/>
      <c r="F222" s="45"/>
      <c r="G222" s="2"/>
    </row>
    <row r="223" spans="2:7" x14ac:dyDescent="0.2">
      <c r="B223" s="44"/>
      <c r="C223" s="44"/>
      <c r="D223" s="44"/>
      <c r="E223" s="45"/>
      <c r="F223" s="45"/>
      <c r="G223" s="2"/>
    </row>
    <row r="224" spans="2:7" x14ac:dyDescent="0.2">
      <c r="B224" s="44"/>
      <c r="D224" s="44"/>
      <c r="E224" s="45"/>
      <c r="F224" s="45"/>
      <c r="G224" s="2"/>
    </row>
    <row r="225" spans="2:7" x14ac:dyDescent="0.2">
      <c r="B225" s="44"/>
      <c r="D225" s="44"/>
      <c r="E225" s="45"/>
      <c r="F225" s="45"/>
      <c r="G225" s="2"/>
    </row>
    <row r="226" spans="2:7" x14ac:dyDescent="0.2">
      <c r="B226" s="44"/>
      <c r="D226" s="44"/>
      <c r="E226" s="45"/>
      <c r="F226" s="45"/>
      <c r="G226" s="2"/>
    </row>
    <row r="227" spans="2:7" x14ac:dyDescent="0.2">
      <c r="B227" s="44"/>
      <c r="D227" s="44"/>
      <c r="E227" s="44"/>
      <c r="F227" s="45"/>
      <c r="G227" s="2"/>
    </row>
    <row r="228" spans="2:7" x14ac:dyDescent="0.2">
      <c r="G228" s="2"/>
    </row>
    <row r="229" spans="2:7" x14ac:dyDescent="0.2">
      <c r="G229" s="2"/>
    </row>
    <row r="230" spans="2:7" x14ac:dyDescent="0.2">
      <c r="G230" s="2"/>
    </row>
    <row r="231" spans="2:7" x14ac:dyDescent="0.2">
      <c r="G231" s="2"/>
    </row>
    <row r="232" spans="2:7" x14ac:dyDescent="0.2">
      <c r="G232" s="2"/>
    </row>
    <row r="233" spans="2:7" x14ac:dyDescent="0.2">
      <c r="G233" s="2"/>
    </row>
    <row r="234" spans="2:7" x14ac:dyDescent="0.2">
      <c r="G234" s="2"/>
    </row>
    <row r="235" spans="2:7" x14ac:dyDescent="0.2">
      <c r="G235" s="2"/>
    </row>
    <row r="236" spans="2:7" x14ac:dyDescent="0.2">
      <c r="G236" s="2"/>
    </row>
    <row r="237" spans="2:7" x14ac:dyDescent="0.2">
      <c r="G237" s="2"/>
    </row>
    <row r="238" spans="2:7" x14ac:dyDescent="0.2">
      <c r="G238" s="2"/>
    </row>
    <row r="239" spans="2:7" x14ac:dyDescent="0.2">
      <c r="G239" s="2"/>
    </row>
    <row r="240" spans="2:7" x14ac:dyDescent="0.2">
      <c r="G240" s="2"/>
    </row>
    <row r="241" spans="7:7" x14ac:dyDescent="0.2">
      <c r="G241" s="2"/>
    </row>
    <row r="242" spans="7:7" x14ac:dyDescent="0.2">
      <c r="G242" s="2"/>
    </row>
    <row r="243" spans="7:7" x14ac:dyDescent="0.2">
      <c r="G243" s="2"/>
    </row>
    <row r="244" spans="7:7" x14ac:dyDescent="0.2">
      <c r="G244" s="2"/>
    </row>
    <row r="245" spans="7:7" x14ac:dyDescent="0.2">
      <c r="G245" s="2"/>
    </row>
    <row r="246" spans="7:7" x14ac:dyDescent="0.2">
      <c r="G246" s="2"/>
    </row>
    <row r="247" spans="7:7" x14ac:dyDescent="0.2">
      <c r="G247" s="2"/>
    </row>
    <row r="248" spans="7:7" x14ac:dyDescent="0.2">
      <c r="G248" s="2"/>
    </row>
    <row r="249" spans="7:7" x14ac:dyDescent="0.2">
      <c r="G249" s="2"/>
    </row>
    <row r="250" spans="7:7" x14ac:dyDescent="0.2">
      <c r="G250" s="2"/>
    </row>
    <row r="251" spans="7:7" x14ac:dyDescent="0.2">
      <c r="G251" s="2"/>
    </row>
    <row r="252" spans="7:7" x14ac:dyDescent="0.2">
      <c r="G252" s="2"/>
    </row>
    <row r="253" spans="7:7" x14ac:dyDescent="0.2">
      <c r="G253" s="2"/>
    </row>
    <row r="254" spans="7:7" x14ac:dyDescent="0.2">
      <c r="G254" s="2"/>
    </row>
    <row r="255" spans="7:7" x14ac:dyDescent="0.2">
      <c r="G255" s="2"/>
    </row>
    <row r="256" spans="7:7" x14ac:dyDescent="0.2">
      <c r="G256" s="2"/>
    </row>
    <row r="257" spans="7:7" x14ac:dyDescent="0.2">
      <c r="G257" s="2"/>
    </row>
    <row r="258" spans="7:7" x14ac:dyDescent="0.2">
      <c r="G258" s="2"/>
    </row>
    <row r="259" spans="7:7" x14ac:dyDescent="0.2">
      <c r="G259" s="2"/>
    </row>
    <row r="260" spans="7:7" x14ac:dyDescent="0.2">
      <c r="G260" s="2"/>
    </row>
    <row r="261" spans="7:7" x14ac:dyDescent="0.2">
      <c r="G261" s="2"/>
    </row>
    <row r="262" spans="7:7" x14ac:dyDescent="0.2">
      <c r="G262" s="2"/>
    </row>
    <row r="263" spans="7:7" x14ac:dyDescent="0.2">
      <c r="G263" s="2"/>
    </row>
    <row r="264" spans="7:7" x14ac:dyDescent="0.2">
      <c r="G264" s="2"/>
    </row>
    <row r="265" spans="7:7" x14ac:dyDescent="0.2">
      <c r="G265" s="2"/>
    </row>
    <row r="266" spans="7:7" x14ac:dyDescent="0.2">
      <c r="G266" s="2"/>
    </row>
    <row r="267" spans="7:7" x14ac:dyDescent="0.2">
      <c r="G267" s="2"/>
    </row>
    <row r="268" spans="7:7" x14ac:dyDescent="0.2">
      <c r="G268" s="2"/>
    </row>
    <row r="269" spans="7:7" x14ac:dyDescent="0.2">
      <c r="G269" s="2"/>
    </row>
    <row r="270" spans="7:7" x14ac:dyDescent="0.2">
      <c r="G270" s="2"/>
    </row>
    <row r="271" spans="7:7" x14ac:dyDescent="0.2">
      <c r="G271" s="2"/>
    </row>
    <row r="272" spans="7:7" x14ac:dyDescent="0.2">
      <c r="G272" s="2"/>
    </row>
    <row r="273" spans="7:7" x14ac:dyDescent="0.2">
      <c r="G273" s="2"/>
    </row>
    <row r="274" spans="7:7" x14ac:dyDescent="0.2">
      <c r="G274" s="2"/>
    </row>
    <row r="275" spans="7:7" x14ac:dyDescent="0.2">
      <c r="G275" s="2"/>
    </row>
    <row r="276" spans="7:7" x14ac:dyDescent="0.2">
      <c r="G276" s="2"/>
    </row>
    <row r="277" spans="7:7" x14ac:dyDescent="0.2">
      <c r="G277" s="2"/>
    </row>
    <row r="278" spans="7:7" x14ac:dyDescent="0.2">
      <c r="G278" s="2"/>
    </row>
    <row r="279" spans="7:7" x14ac:dyDescent="0.2">
      <c r="G279" s="2"/>
    </row>
    <row r="280" spans="7:7" x14ac:dyDescent="0.2">
      <c r="G280" s="2"/>
    </row>
    <row r="281" spans="7:7" x14ac:dyDescent="0.2">
      <c r="G281" s="2"/>
    </row>
    <row r="282" spans="7:7" x14ac:dyDescent="0.2">
      <c r="G282" s="2"/>
    </row>
    <row r="283" spans="7:7" x14ac:dyDescent="0.2">
      <c r="G283" s="2"/>
    </row>
    <row r="284" spans="7:7" x14ac:dyDescent="0.2">
      <c r="G284" s="2"/>
    </row>
    <row r="285" spans="7:7" x14ac:dyDescent="0.2">
      <c r="G285" s="2"/>
    </row>
    <row r="286" spans="7:7" x14ac:dyDescent="0.2">
      <c r="G286" s="2"/>
    </row>
    <row r="287" spans="7:7" x14ac:dyDescent="0.2">
      <c r="G287" s="2"/>
    </row>
    <row r="288" spans="7:7" x14ac:dyDescent="0.2">
      <c r="G288" s="2"/>
    </row>
    <row r="289" spans="7:7" x14ac:dyDescent="0.2">
      <c r="G289" s="2"/>
    </row>
    <row r="290" spans="7:7" x14ac:dyDescent="0.2">
      <c r="G290" s="2"/>
    </row>
    <row r="291" spans="7:7" x14ac:dyDescent="0.2">
      <c r="G291" s="2"/>
    </row>
    <row r="292" spans="7:7" x14ac:dyDescent="0.2">
      <c r="G292" s="2"/>
    </row>
    <row r="293" spans="7:7" x14ac:dyDescent="0.2">
      <c r="G293" s="2"/>
    </row>
    <row r="294" spans="7:7" x14ac:dyDescent="0.2">
      <c r="G294" s="2"/>
    </row>
    <row r="295" spans="7:7" x14ac:dyDescent="0.2">
      <c r="G295" s="2"/>
    </row>
    <row r="296" spans="7:7" x14ac:dyDescent="0.2">
      <c r="G296" s="2"/>
    </row>
    <row r="297" spans="7:7" x14ac:dyDescent="0.2">
      <c r="G297" s="2"/>
    </row>
    <row r="298" spans="7:7" x14ac:dyDescent="0.2">
      <c r="G298" s="2"/>
    </row>
    <row r="299" spans="7:7" x14ac:dyDescent="0.2">
      <c r="G299" s="2"/>
    </row>
    <row r="300" spans="7:7" x14ac:dyDescent="0.2">
      <c r="G300" s="2"/>
    </row>
    <row r="301" spans="7:7" x14ac:dyDescent="0.2">
      <c r="G301" s="2"/>
    </row>
    <row r="302" spans="7:7" x14ac:dyDescent="0.2">
      <c r="G302" s="2"/>
    </row>
    <row r="303" spans="7:7" x14ac:dyDescent="0.2">
      <c r="G303" s="2"/>
    </row>
    <row r="304" spans="7:7" x14ac:dyDescent="0.2">
      <c r="G304" s="2"/>
    </row>
    <row r="305" spans="7:7" x14ac:dyDescent="0.2">
      <c r="G305" s="2"/>
    </row>
    <row r="306" spans="7:7" x14ac:dyDescent="0.2">
      <c r="G306" s="2"/>
    </row>
    <row r="307" spans="7:7" x14ac:dyDescent="0.2">
      <c r="G307" s="2"/>
    </row>
    <row r="308" spans="7:7" x14ac:dyDescent="0.2">
      <c r="G308" s="2"/>
    </row>
    <row r="309" spans="7:7" x14ac:dyDescent="0.2">
      <c r="G309" s="2"/>
    </row>
    <row r="310" spans="7:7" x14ac:dyDescent="0.2">
      <c r="G310" s="2"/>
    </row>
    <row r="311" spans="7:7" x14ac:dyDescent="0.2">
      <c r="G311" s="2"/>
    </row>
    <row r="312" spans="7:7" x14ac:dyDescent="0.2">
      <c r="G312" s="2"/>
    </row>
    <row r="313" spans="7:7" x14ac:dyDescent="0.2">
      <c r="G313" s="2"/>
    </row>
    <row r="314" spans="7:7" x14ac:dyDescent="0.2">
      <c r="G314" s="2"/>
    </row>
    <row r="315" spans="7:7" x14ac:dyDescent="0.2">
      <c r="G315" s="2"/>
    </row>
    <row r="316" spans="7:7" x14ac:dyDescent="0.2">
      <c r="G316" s="2"/>
    </row>
    <row r="317" spans="7:7" x14ac:dyDescent="0.2">
      <c r="G317" s="2"/>
    </row>
    <row r="318" spans="7:7" x14ac:dyDescent="0.2">
      <c r="G318" s="2"/>
    </row>
    <row r="319" spans="7:7" x14ac:dyDescent="0.2">
      <c r="G319" s="2"/>
    </row>
    <row r="320" spans="7:7" x14ac:dyDescent="0.2">
      <c r="G320" s="2"/>
    </row>
    <row r="321" spans="7:7" x14ac:dyDescent="0.2">
      <c r="G321" s="2"/>
    </row>
    <row r="322" spans="7:7" x14ac:dyDescent="0.2">
      <c r="G322" s="2"/>
    </row>
    <row r="323" spans="7:7" x14ac:dyDescent="0.2">
      <c r="G323" s="2"/>
    </row>
    <row r="324" spans="7:7" x14ac:dyDescent="0.2">
      <c r="G324" s="2"/>
    </row>
    <row r="325" spans="7:7" x14ac:dyDescent="0.2">
      <c r="G325" s="2"/>
    </row>
    <row r="326" spans="7:7" x14ac:dyDescent="0.2">
      <c r="G326" s="2"/>
    </row>
    <row r="327" spans="7:7" x14ac:dyDescent="0.2">
      <c r="G327" s="2"/>
    </row>
    <row r="328" spans="7:7" x14ac:dyDescent="0.2">
      <c r="G328" s="2"/>
    </row>
    <row r="329" spans="7:7" x14ac:dyDescent="0.2">
      <c r="G329" s="2"/>
    </row>
    <row r="330" spans="7:7" x14ac:dyDescent="0.2">
      <c r="G330" s="2"/>
    </row>
    <row r="331" spans="7:7" x14ac:dyDescent="0.2">
      <c r="G331" s="2"/>
    </row>
    <row r="332" spans="7:7" x14ac:dyDescent="0.2">
      <c r="G332" s="2"/>
    </row>
    <row r="333" spans="7:7" x14ac:dyDescent="0.2">
      <c r="G333" s="2"/>
    </row>
    <row r="334" spans="7:7" x14ac:dyDescent="0.2">
      <c r="G334" s="2"/>
    </row>
    <row r="335" spans="7:7" x14ac:dyDescent="0.2">
      <c r="G335" s="2"/>
    </row>
    <row r="336" spans="7:7" x14ac:dyDescent="0.2">
      <c r="G336" s="2"/>
    </row>
    <row r="337" spans="7:7" x14ac:dyDescent="0.2">
      <c r="G337" s="2"/>
    </row>
    <row r="338" spans="7:7" x14ac:dyDescent="0.2">
      <c r="G338" s="2"/>
    </row>
    <row r="339" spans="7:7" x14ac:dyDescent="0.2">
      <c r="G339" s="2"/>
    </row>
    <row r="340" spans="7:7" x14ac:dyDescent="0.2">
      <c r="G340" s="2"/>
    </row>
    <row r="341" spans="7:7" x14ac:dyDescent="0.2">
      <c r="G341" s="2"/>
    </row>
    <row r="342" spans="7:7" x14ac:dyDescent="0.2">
      <c r="G342" s="2"/>
    </row>
    <row r="343" spans="7:7" x14ac:dyDescent="0.2">
      <c r="G343" s="2"/>
    </row>
    <row r="344" spans="7:7" x14ac:dyDescent="0.2">
      <c r="G344" s="2"/>
    </row>
    <row r="345" spans="7:7" x14ac:dyDescent="0.2">
      <c r="G345" s="2"/>
    </row>
    <row r="346" spans="7:7" x14ac:dyDescent="0.2">
      <c r="G346" s="2"/>
    </row>
    <row r="347" spans="7:7" x14ac:dyDescent="0.2">
      <c r="G347" s="2"/>
    </row>
    <row r="348" spans="7:7" x14ac:dyDescent="0.2">
      <c r="G348" s="2"/>
    </row>
    <row r="349" spans="7:7" x14ac:dyDescent="0.2">
      <c r="G349" s="2"/>
    </row>
    <row r="350" spans="7:7" x14ac:dyDescent="0.2">
      <c r="G350" s="2"/>
    </row>
    <row r="351" spans="7:7" x14ac:dyDescent="0.2">
      <c r="G351" s="2"/>
    </row>
    <row r="352" spans="7:7" x14ac:dyDescent="0.2">
      <c r="G352" s="2"/>
    </row>
    <row r="353" spans="7:7" x14ac:dyDescent="0.2">
      <c r="G353" s="2"/>
    </row>
    <row r="354" spans="7:7" x14ac:dyDescent="0.2">
      <c r="G354" s="2"/>
    </row>
    <row r="355" spans="7:7" x14ac:dyDescent="0.2">
      <c r="G355" s="2"/>
    </row>
    <row r="356" spans="7:7" x14ac:dyDescent="0.2">
      <c r="G356" s="2"/>
    </row>
    <row r="357" spans="7:7" x14ac:dyDescent="0.2">
      <c r="G357" s="2"/>
    </row>
    <row r="358" spans="7:7" x14ac:dyDescent="0.2">
      <c r="G358" s="2"/>
    </row>
    <row r="359" spans="7:7" x14ac:dyDescent="0.2">
      <c r="G359" s="2"/>
    </row>
    <row r="360" spans="7:7" x14ac:dyDescent="0.2">
      <c r="G360" s="2"/>
    </row>
    <row r="361" spans="7:7" x14ac:dyDescent="0.2">
      <c r="G361" s="2"/>
    </row>
    <row r="362" spans="7:7" x14ac:dyDescent="0.2">
      <c r="G362" s="2"/>
    </row>
    <row r="363" spans="7:7" x14ac:dyDescent="0.2">
      <c r="G363" s="2"/>
    </row>
    <row r="364" spans="7:7" x14ac:dyDescent="0.2">
      <c r="G364" s="2"/>
    </row>
    <row r="365" spans="7:7" x14ac:dyDescent="0.2">
      <c r="G365" s="2"/>
    </row>
    <row r="366" spans="7:7" x14ac:dyDescent="0.2">
      <c r="G366" s="2"/>
    </row>
    <row r="367" spans="7:7" x14ac:dyDescent="0.2">
      <c r="G367" s="2"/>
    </row>
    <row r="368" spans="7:7" x14ac:dyDescent="0.2">
      <c r="G368" s="2"/>
    </row>
    <row r="369" spans="7:7" x14ac:dyDescent="0.2">
      <c r="G369" s="2"/>
    </row>
    <row r="370" spans="7:7" x14ac:dyDescent="0.2">
      <c r="G370" s="2"/>
    </row>
    <row r="371" spans="7:7" x14ac:dyDescent="0.2">
      <c r="G371" s="2"/>
    </row>
    <row r="372" spans="7:7" x14ac:dyDescent="0.2">
      <c r="G372" s="2"/>
    </row>
    <row r="373" spans="7:7" x14ac:dyDescent="0.2">
      <c r="G373" s="2"/>
    </row>
    <row r="374" spans="7:7" x14ac:dyDescent="0.2">
      <c r="G374" s="2"/>
    </row>
    <row r="375" spans="7:7" x14ac:dyDescent="0.2">
      <c r="G375" s="2"/>
    </row>
    <row r="376" spans="7:7" x14ac:dyDescent="0.2">
      <c r="G376" s="2"/>
    </row>
    <row r="377" spans="7:7" x14ac:dyDescent="0.2">
      <c r="G377" s="2"/>
    </row>
    <row r="378" spans="7:7" x14ac:dyDescent="0.2">
      <c r="G378" s="2"/>
    </row>
    <row r="379" spans="7:7" x14ac:dyDescent="0.2">
      <c r="G379" s="2"/>
    </row>
    <row r="380" spans="7:7" x14ac:dyDescent="0.2">
      <c r="G380" s="2"/>
    </row>
    <row r="381" spans="7:7" x14ac:dyDescent="0.2">
      <c r="G381" s="2"/>
    </row>
    <row r="382" spans="7:7" x14ac:dyDescent="0.2">
      <c r="G382" s="2"/>
    </row>
    <row r="383" spans="7:7" x14ac:dyDescent="0.2">
      <c r="G383" s="2"/>
    </row>
    <row r="384" spans="7:7" x14ac:dyDescent="0.2">
      <c r="G384" s="2"/>
    </row>
    <row r="385" spans="7:7" x14ac:dyDescent="0.2">
      <c r="G385" s="2"/>
    </row>
    <row r="386" spans="7:7" x14ac:dyDescent="0.2">
      <c r="G386" s="2"/>
    </row>
    <row r="387" spans="7:7" x14ac:dyDescent="0.2">
      <c r="G387" s="2"/>
    </row>
    <row r="388" spans="7:7" x14ac:dyDescent="0.2">
      <c r="G388" s="2"/>
    </row>
    <row r="389" spans="7:7" x14ac:dyDescent="0.2">
      <c r="G389" s="2"/>
    </row>
    <row r="390" spans="7:7" x14ac:dyDescent="0.2">
      <c r="G390" s="2"/>
    </row>
    <row r="391" spans="7:7" x14ac:dyDescent="0.2">
      <c r="G391" s="2"/>
    </row>
    <row r="392" spans="7:7" x14ac:dyDescent="0.2">
      <c r="G392" s="2"/>
    </row>
    <row r="393" spans="7:7" x14ac:dyDescent="0.2">
      <c r="G393" s="2"/>
    </row>
    <row r="394" spans="7:7" x14ac:dyDescent="0.2">
      <c r="G394" s="2"/>
    </row>
    <row r="395" spans="7:7" x14ac:dyDescent="0.2">
      <c r="G395" s="2"/>
    </row>
    <row r="396" spans="7:7" x14ac:dyDescent="0.2">
      <c r="G396" s="2"/>
    </row>
    <row r="397" spans="7:7" x14ac:dyDescent="0.2">
      <c r="G397" s="2"/>
    </row>
    <row r="398" spans="7:7" x14ac:dyDescent="0.2">
      <c r="G398" s="2"/>
    </row>
    <row r="399" spans="7:7" x14ac:dyDescent="0.2">
      <c r="G399" s="2"/>
    </row>
    <row r="400" spans="7:7" x14ac:dyDescent="0.2">
      <c r="G400" s="2"/>
    </row>
    <row r="401" spans="7:7" x14ac:dyDescent="0.2">
      <c r="G401" s="2"/>
    </row>
    <row r="402" spans="7:7" x14ac:dyDescent="0.2">
      <c r="G402" s="2"/>
    </row>
    <row r="403" spans="7:7" x14ac:dyDescent="0.2">
      <c r="G403" s="2"/>
    </row>
    <row r="404" spans="7:7" x14ac:dyDescent="0.2">
      <c r="G404" s="2"/>
    </row>
    <row r="405" spans="7:7" x14ac:dyDescent="0.2">
      <c r="G405" s="2"/>
    </row>
    <row r="406" spans="7:7" x14ac:dyDescent="0.2">
      <c r="G406" s="2"/>
    </row>
    <row r="407" spans="7:7" x14ac:dyDescent="0.2">
      <c r="G407" s="2"/>
    </row>
    <row r="408" spans="7:7" x14ac:dyDescent="0.2">
      <c r="G408" s="2"/>
    </row>
    <row r="409" spans="7:7" x14ac:dyDescent="0.2">
      <c r="G409" s="2"/>
    </row>
    <row r="410" spans="7:7" x14ac:dyDescent="0.2">
      <c r="G410" s="2"/>
    </row>
    <row r="411" spans="7:7" x14ac:dyDescent="0.2">
      <c r="G411" s="2"/>
    </row>
    <row r="412" spans="7:7" x14ac:dyDescent="0.2">
      <c r="G412" s="2"/>
    </row>
    <row r="413" spans="7:7" x14ac:dyDescent="0.2">
      <c r="G413" s="2"/>
    </row>
    <row r="414" spans="7:7" x14ac:dyDescent="0.2">
      <c r="G414" s="2"/>
    </row>
    <row r="415" spans="7:7" x14ac:dyDescent="0.2">
      <c r="G415" s="2"/>
    </row>
    <row r="416" spans="7:7" x14ac:dyDescent="0.2">
      <c r="G416" s="2"/>
    </row>
    <row r="417" spans="7:7" x14ac:dyDescent="0.2">
      <c r="G417" s="2"/>
    </row>
    <row r="418" spans="7:7" x14ac:dyDescent="0.2">
      <c r="G418" s="2"/>
    </row>
    <row r="419" spans="7:7" x14ac:dyDescent="0.2">
      <c r="G419" s="2"/>
    </row>
    <row r="420" spans="7:7" x14ac:dyDescent="0.2">
      <c r="G420" s="2"/>
    </row>
    <row r="421" spans="7:7" x14ac:dyDescent="0.2">
      <c r="G421" s="2"/>
    </row>
    <row r="422" spans="7:7" x14ac:dyDescent="0.2">
      <c r="G422" s="2"/>
    </row>
    <row r="423" spans="7:7" x14ac:dyDescent="0.2">
      <c r="G423" s="2"/>
    </row>
    <row r="424" spans="7:7" x14ac:dyDescent="0.2">
      <c r="G424" s="2"/>
    </row>
    <row r="425" spans="7:7" x14ac:dyDescent="0.2">
      <c r="G425" s="2"/>
    </row>
    <row r="426" spans="7:7" x14ac:dyDescent="0.2">
      <c r="G426" s="2"/>
    </row>
    <row r="427" spans="7:7" x14ac:dyDescent="0.2">
      <c r="G427" s="2"/>
    </row>
    <row r="428" spans="7:7" x14ac:dyDescent="0.2">
      <c r="G428" s="2"/>
    </row>
    <row r="429" spans="7:7" x14ac:dyDescent="0.2">
      <c r="G429" s="2"/>
    </row>
    <row r="430" spans="7:7" x14ac:dyDescent="0.2">
      <c r="G430" s="2"/>
    </row>
    <row r="431" spans="7:7" x14ac:dyDescent="0.2">
      <c r="G431" s="2"/>
    </row>
    <row r="432" spans="7:7" x14ac:dyDescent="0.2">
      <c r="G432" s="2"/>
    </row>
    <row r="433" spans="7:7" x14ac:dyDescent="0.2">
      <c r="G433" s="2"/>
    </row>
    <row r="434" spans="7:7" x14ac:dyDescent="0.2">
      <c r="G434" s="2"/>
    </row>
    <row r="435" spans="7:7" x14ac:dyDescent="0.2">
      <c r="G435" s="2"/>
    </row>
    <row r="436" spans="7:7" x14ac:dyDescent="0.2">
      <c r="G436" s="2"/>
    </row>
    <row r="437" spans="7:7" x14ac:dyDescent="0.2">
      <c r="G437" s="2"/>
    </row>
    <row r="438" spans="7:7" x14ac:dyDescent="0.2">
      <c r="G438" s="2"/>
    </row>
    <row r="439" spans="7:7" x14ac:dyDescent="0.2">
      <c r="G439" s="2"/>
    </row>
    <row r="440" spans="7:7" x14ac:dyDescent="0.2">
      <c r="G440" s="2"/>
    </row>
    <row r="441" spans="7:7" x14ac:dyDescent="0.2">
      <c r="G441" s="2"/>
    </row>
    <row r="442" spans="7:7" x14ac:dyDescent="0.2">
      <c r="G442" s="2"/>
    </row>
    <row r="443" spans="7:7" x14ac:dyDescent="0.2">
      <c r="G443" s="2"/>
    </row>
    <row r="444" spans="7:7" x14ac:dyDescent="0.2">
      <c r="G444" s="2"/>
    </row>
    <row r="445" spans="7:7" x14ac:dyDescent="0.2">
      <c r="G445" s="2"/>
    </row>
    <row r="446" spans="7:7" x14ac:dyDescent="0.2">
      <c r="G446" s="2"/>
    </row>
    <row r="447" spans="7:7" x14ac:dyDescent="0.2">
      <c r="G447" s="2"/>
    </row>
    <row r="448" spans="7:7" x14ac:dyDescent="0.2">
      <c r="G448" s="2"/>
    </row>
    <row r="449" spans="7:7" x14ac:dyDescent="0.2">
      <c r="G449" s="2"/>
    </row>
    <row r="450" spans="7:7" x14ac:dyDescent="0.2">
      <c r="G450" s="2"/>
    </row>
    <row r="451" spans="7:7" x14ac:dyDescent="0.2">
      <c r="G451" s="2"/>
    </row>
    <row r="452" spans="7:7" x14ac:dyDescent="0.2">
      <c r="G452" s="2"/>
    </row>
    <row r="453" spans="7:7" x14ac:dyDescent="0.2">
      <c r="G453" s="2"/>
    </row>
    <row r="454" spans="7:7" x14ac:dyDescent="0.2">
      <c r="G454" s="2"/>
    </row>
    <row r="455" spans="7:7" x14ac:dyDescent="0.2">
      <c r="G455" s="2"/>
    </row>
    <row r="456" spans="7:7" x14ac:dyDescent="0.2">
      <c r="G456" s="2"/>
    </row>
    <row r="457" spans="7:7" x14ac:dyDescent="0.2">
      <c r="G457" s="2"/>
    </row>
    <row r="458" spans="7:7" x14ac:dyDescent="0.2">
      <c r="G458" s="2"/>
    </row>
    <row r="459" spans="7:7" x14ac:dyDescent="0.2">
      <c r="G459" s="2"/>
    </row>
    <row r="460" spans="7:7" x14ac:dyDescent="0.2">
      <c r="G460" s="2"/>
    </row>
    <row r="461" spans="7:7" x14ac:dyDescent="0.2">
      <c r="G461" s="2"/>
    </row>
    <row r="462" spans="7:7" x14ac:dyDescent="0.2">
      <c r="G462" s="2"/>
    </row>
    <row r="463" spans="7:7" x14ac:dyDescent="0.2">
      <c r="G463" s="2"/>
    </row>
    <row r="464" spans="7:7" x14ac:dyDescent="0.2">
      <c r="G464" s="2"/>
    </row>
    <row r="465" spans="7:7" x14ac:dyDescent="0.2">
      <c r="G465" s="2"/>
    </row>
    <row r="466" spans="7:7" x14ac:dyDescent="0.2">
      <c r="G466" s="2"/>
    </row>
    <row r="467" spans="7:7" x14ac:dyDescent="0.2">
      <c r="G467" s="2"/>
    </row>
    <row r="468" spans="7:7" x14ac:dyDescent="0.2">
      <c r="G468" s="2"/>
    </row>
    <row r="469" spans="7:7" x14ac:dyDescent="0.2">
      <c r="G469" s="2"/>
    </row>
    <row r="470" spans="7:7" x14ac:dyDescent="0.2">
      <c r="G470" s="2"/>
    </row>
    <row r="471" spans="7:7" x14ac:dyDescent="0.2">
      <c r="G471" s="2"/>
    </row>
    <row r="472" spans="7:7" x14ac:dyDescent="0.2">
      <c r="G472" s="2"/>
    </row>
    <row r="473" spans="7:7" x14ac:dyDescent="0.2">
      <c r="G473" s="2"/>
    </row>
    <row r="474" spans="7:7" x14ac:dyDescent="0.2">
      <c r="G474" s="2"/>
    </row>
    <row r="475" spans="7:7" x14ac:dyDescent="0.2">
      <c r="G475" s="2"/>
    </row>
    <row r="476" spans="7:7" x14ac:dyDescent="0.2">
      <c r="G476" s="2"/>
    </row>
    <row r="477" spans="7:7" x14ac:dyDescent="0.2">
      <c r="G477" s="2"/>
    </row>
    <row r="478" spans="7:7" x14ac:dyDescent="0.2">
      <c r="G478" s="2"/>
    </row>
    <row r="479" spans="7:7" x14ac:dyDescent="0.2">
      <c r="G479" s="2"/>
    </row>
    <row r="480" spans="7:7" x14ac:dyDescent="0.2">
      <c r="G480" s="2"/>
    </row>
    <row r="481" spans="7:7" x14ac:dyDescent="0.2">
      <c r="G481" s="2"/>
    </row>
    <row r="482" spans="7:7" x14ac:dyDescent="0.2">
      <c r="G482" s="2"/>
    </row>
    <row r="483" spans="7:7" x14ac:dyDescent="0.2">
      <c r="G483" s="2"/>
    </row>
    <row r="484" spans="7:7" x14ac:dyDescent="0.2">
      <c r="G484" s="2"/>
    </row>
    <row r="485" spans="7:7" x14ac:dyDescent="0.2">
      <c r="G485" s="2"/>
    </row>
    <row r="486" spans="7:7" x14ac:dyDescent="0.2">
      <c r="G486" s="2"/>
    </row>
    <row r="487" spans="7:7" x14ac:dyDescent="0.2">
      <c r="G487" s="2"/>
    </row>
    <row r="488" spans="7:7" x14ac:dyDescent="0.2">
      <c r="G488" s="2"/>
    </row>
    <row r="489" spans="7:7" x14ac:dyDescent="0.2">
      <c r="G489" s="2"/>
    </row>
    <row r="490" spans="7:7" x14ac:dyDescent="0.2">
      <c r="G490" s="2"/>
    </row>
    <row r="491" spans="7:7" x14ac:dyDescent="0.2">
      <c r="G491" s="2"/>
    </row>
    <row r="492" spans="7:7" x14ac:dyDescent="0.2">
      <c r="G492" s="2"/>
    </row>
    <row r="493" spans="7:7" x14ac:dyDescent="0.2">
      <c r="G493" s="2"/>
    </row>
    <row r="494" spans="7:7" x14ac:dyDescent="0.2">
      <c r="G494" s="2"/>
    </row>
    <row r="495" spans="7:7" x14ac:dyDescent="0.2">
      <c r="G495" s="2"/>
    </row>
    <row r="496" spans="7:7" x14ac:dyDescent="0.2">
      <c r="G496" s="2"/>
    </row>
    <row r="497" spans="7:7" x14ac:dyDescent="0.2">
      <c r="G497" s="2"/>
    </row>
    <row r="498" spans="7:7" x14ac:dyDescent="0.2">
      <c r="G498" s="2"/>
    </row>
    <row r="499" spans="7:7" x14ac:dyDescent="0.2">
      <c r="G499" s="2"/>
    </row>
    <row r="500" spans="7:7" x14ac:dyDescent="0.2">
      <c r="G500" s="2"/>
    </row>
    <row r="501" spans="7:7" x14ac:dyDescent="0.2">
      <c r="G501" s="2"/>
    </row>
    <row r="502" spans="7:7" x14ac:dyDescent="0.2">
      <c r="G502" s="2"/>
    </row>
    <row r="503" spans="7:7" x14ac:dyDescent="0.2">
      <c r="G503" s="2"/>
    </row>
    <row r="504" spans="7:7" x14ac:dyDescent="0.2">
      <c r="G504" s="2"/>
    </row>
    <row r="505" spans="7:7" x14ac:dyDescent="0.2">
      <c r="G505" s="2"/>
    </row>
    <row r="506" spans="7:7" x14ac:dyDescent="0.2">
      <c r="G506" s="2"/>
    </row>
    <row r="507" spans="7:7" x14ac:dyDescent="0.2">
      <c r="G507" s="2"/>
    </row>
    <row r="508" spans="7:7" x14ac:dyDescent="0.2">
      <c r="G508" s="2"/>
    </row>
    <row r="509" spans="7:7" x14ac:dyDescent="0.2">
      <c r="G509" s="2"/>
    </row>
    <row r="510" spans="7:7" x14ac:dyDescent="0.2">
      <c r="G510" s="2"/>
    </row>
    <row r="511" spans="7:7" x14ac:dyDescent="0.2">
      <c r="G511" s="2"/>
    </row>
    <row r="512" spans="7:7" x14ac:dyDescent="0.2">
      <c r="G512" s="2"/>
    </row>
    <row r="513" spans="7:7" x14ac:dyDescent="0.2">
      <c r="G513" s="2"/>
    </row>
    <row r="514" spans="7:7" x14ac:dyDescent="0.2">
      <c r="G514" s="2"/>
    </row>
    <row r="515" spans="7:7" x14ac:dyDescent="0.2">
      <c r="G515" s="2"/>
    </row>
    <row r="516" spans="7:7" x14ac:dyDescent="0.2">
      <c r="G516" s="2"/>
    </row>
    <row r="517" spans="7:7" x14ac:dyDescent="0.2">
      <c r="G517" s="2"/>
    </row>
    <row r="518" spans="7:7" x14ac:dyDescent="0.2">
      <c r="G518" s="2"/>
    </row>
    <row r="519" spans="7:7" x14ac:dyDescent="0.2">
      <c r="G519" s="2"/>
    </row>
    <row r="520" spans="7:7" x14ac:dyDescent="0.2">
      <c r="G520" s="2"/>
    </row>
    <row r="521" spans="7:7" x14ac:dyDescent="0.2">
      <c r="G521" s="2"/>
    </row>
    <row r="522" spans="7:7" x14ac:dyDescent="0.2">
      <c r="G522" s="2"/>
    </row>
    <row r="523" spans="7:7" x14ac:dyDescent="0.2">
      <c r="G523" s="2"/>
    </row>
    <row r="524" spans="7:7" x14ac:dyDescent="0.2">
      <c r="G524" s="2"/>
    </row>
    <row r="525" spans="7:7" x14ac:dyDescent="0.2">
      <c r="G525" s="2"/>
    </row>
    <row r="526" spans="7:7" x14ac:dyDescent="0.2">
      <c r="G526" s="2"/>
    </row>
    <row r="527" spans="7:7" x14ac:dyDescent="0.2">
      <c r="G527" s="2"/>
    </row>
    <row r="528" spans="7:7" x14ac:dyDescent="0.2">
      <c r="G528" s="2"/>
    </row>
    <row r="529" spans="7:7" x14ac:dyDescent="0.2">
      <c r="G529" s="2"/>
    </row>
    <row r="530" spans="7:7" x14ac:dyDescent="0.2">
      <c r="G530" s="2"/>
    </row>
    <row r="531" spans="7:7" x14ac:dyDescent="0.2">
      <c r="G531" s="2"/>
    </row>
    <row r="532" spans="7:7" x14ac:dyDescent="0.2">
      <c r="G532" s="2"/>
    </row>
    <row r="533" spans="7:7" x14ac:dyDescent="0.2">
      <c r="G533" s="2"/>
    </row>
    <row r="534" spans="7:7" x14ac:dyDescent="0.2">
      <c r="G534" s="2"/>
    </row>
    <row r="535" spans="7:7" x14ac:dyDescent="0.2">
      <c r="G535" s="2"/>
    </row>
    <row r="536" spans="7:7" x14ac:dyDescent="0.2">
      <c r="G536" s="2"/>
    </row>
    <row r="537" spans="7:7" x14ac:dyDescent="0.2">
      <c r="G537" s="2"/>
    </row>
    <row r="538" spans="7:7" x14ac:dyDescent="0.2">
      <c r="G538" s="2"/>
    </row>
    <row r="539" spans="7:7" x14ac:dyDescent="0.2">
      <c r="G539" s="2"/>
    </row>
    <row r="540" spans="7:7" x14ac:dyDescent="0.2">
      <c r="G540" s="2"/>
    </row>
    <row r="541" spans="7:7" x14ac:dyDescent="0.2">
      <c r="G541" s="2"/>
    </row>
    <row r="542" spans="7:7" x14ac:dyDescent="0.2">
      <c r="G542" s="2"/>
    </row>
    <row r="543" spans="7:7" x14ac:dyDescent="0.2">
      <c r="G543" s="2"/>
    </row>
    <row r="544" spans="7:7" x14ac:dyDescent="0.2">
      <c r="G544" s="2"/>
    </row>
    <row r="545" spans="7:7" x14ac:dyDescent="0.2">
      <c r="G545" s="2"/>
    </row>
    <row r="546" spans="7:7" x14ac:dyDescent="0.2">
      <c r="G546" s="2"/>
    </row>
    <row r="547" spans="7:7" x14ac:dyDescent="0.2">
      <c r="G547" s="2"/>
    </row>
    <row r="548" spans="7:7" x14ac:dyDescent="0.2">
      <c r="G548" s="2"/>
    </row>
    <row r="549" spans="7:7" x14ac:dyDescent="0.2">
      <c r="G549" s="2"/>
    </row>
    <row r="550" spans="7:7" x14ac:dyDescent="0.2">
      <c r="G550" s="2"/>
    </row>
    <row r="551" spans="7:7" x14ac:dyDescent="0.2">
      <c r="G551" s="2"/>
    </row>
    <row r="552" spans="7:7" x14ac:dyDescent="0.2">
      <c r="G552" s="2"/>
    </row>
    <row r="553" spans="7:7" x14ac:dyDescent="0.2">
      <c r="G553" s="2"/>
    </row>
    <row r="554" spans="7:7" x14ac:dyDescent="0.2">
      <c r="G554" s="2"/>
    </row>
    <row r="555" spans="7:7" x14ac:dyDescent="0.2">
      <c r="G555" s="2"/>
    </row>
    <row r="556" spans="7:7" x14ac:dyDescent="0.2">
      <c r="G556" s="2"/>
    </row>
    <row r="557" spans="7:7" x14ac:dyDescent="0.2">
      <c r="G557" s="2"/>
    </row>
    <row r="558" spans="7:7" x14ac:dyDescent="0.2">
      <c r="G558" s="2"/>
    </row>
    <row r="559" spans="7:7" x14ac:dyDescent="0.2">
      <c r="G559" s="2"/>
    </row>
    <row r="560" spans="7:7" x14ac:dyDescent="0.2">
      <c r="G560" s="2"/>
    </row>
    <row r="561" spans="7:7" x14ac:dyDescent="0.2">
      <c r="G561" s="2"/>
    </row>
    <row r="562" spans="7:7" x14ac:dyDescent="0.2">
      <c r="G562" s="2"/>
    </row>
    <row r="563" spans="7:7" x14ac:dyDescent="0.2">
      <c r="G563" s="2"/>
    </row>
    <row r="564" spans="7:7" x14ac:dyDescent="0.2">
      <c r="G564" s="2"/>
    </row>
    <row r="565" spans="7:7" x14ac:dyDescent="0.2">
      <c r="G565" s="2"/>
    </row>
    <row r="566" spans="7:7" x14ac:dyDescent="0.2">
      <c r="G566" s="2"/>
    </row>
    <row r="567" spans="7:7" x14ac:dyDescent="0.2">
      <c r="G567" s="2"/>
    </row>
    <row r="568" spans="7:7" x14ac:dyDescent="0.2">
      <c r="G568" s="2"/>
    </row>
    <row r="569" spans="7:7" x14ac:dyDescent="0.2">
      <c r="G569" s="2"/>
    </row>
    <row r="570" spans="7:7" x14ac:dyDescent="0.2">
      <c r="G570" s="2"/>
    </row>
    <row r="571" spans="7:7" x14ac:dyDescent="0.2">
      <c r="G571" s="2"/>
    </row>
    <row r="572" spans="7:7" x14ac:dyDescent="0.2">
      <c r="G572" s="2"/>
    </row>
    <row r="573" spans="7:7" x14ac:dyDescent="0.2">
      <c r="G573" s="2"/>
    </row>
    <row r="574" spans="7:7" x14ac:dyDescent="0.2">
      <c r="G574" s="2"/>
    </row>
    <row r="575" spans="7:7" x14ac:dyDescent="0.2">
      <c r="G575" s="2"/>
    </row>
    <row r="576" spans="7:7" x14ac:dyDescent="0.2">
      <c r="G576" s="2"/>
    </row>
    <row r="577" spans="7:7" x14ac:dyDescent="0.2">
      <c r="G577" s="2"/>
    </row>
    <row r="578" spans="7:7" x14ac:dyDescent="0.2">
      <c r="G578" s="2"/>
    </row>
    <row r="579" spans="7:7" x14ac:dyDescent="0.2">
      <c r="G579" s="2"/>
    </row>
    <row r="580" spans="7:7" x14ac:dyDescent="0.2">
      <c r="G580" s="2"/>
    </row>
    <row r="581" spans="7:7" x14ac:dyDescent="0.2">
      <c r="G581" s="2"/>
    </row>
    <row r="582" spans="7:7" x14ac:dyDescent="0.2">
      <c r="G582" s="2"/>
    </row>
    <row r="583" spans="7:7" x14ac:dyDescent="0.2">
      <c r="G583" s="2"/>
    </row>
    <row r="584" spans="7:7" x14ac:dyDescent="0.2">
      <c r="G584" s="2"/>
    </row>
    <row r="585" spans="7:7" x14ac:dyDescent="0.2">
      <c r="G585" s="2"/>
    </row>
    <row r="586" spans="7:7" x14ac:dyDescent="0.2">
      <c r="G586" s="2"/>
    </row>
    <row r="587" spans="7:7" x14ac:dyDescent="0.2">
      <c r="G587" s="2"/>
    </row>
    <row r="588" spans="7:7" x14ac:dyDescent="0.2">
      <c r="G588" s="2"/>
    </row>
    <row r="589" spans="7:7" x14ac:dyDescent="0.2">
      <c r="G589" s="2"/>
    </row>
    <row r="590" spans="7:7" x14ac:dyDescent="0.2">
      <c r="G590" s="2"/>
    </row>
    <row r="591" spans="7:7" x14ac:dyDescent="0.2">
      <c r="G591" s="2"/>
    </row>
    <row r="592" spans="7:7" x14ac:dyDescent="0.2">
      <c r="G592" s="2"/>
    </row>
    <row r="593" spans="7:7" x14ac:dyDescent="0.2">
      <c r="G593" s="2"/>
    </row>
    <row r="594" spans="7:7" x14ac:dyDescent="0.2">
      <c r="G594" s="2"/>
    </row>
    <row r="595" spans="7:7" x14ac:dyDescent="0.2">
      <c r="G595" s="2"/>
    </row>
    <row r="596" spans="7:7" x14ac:dyDescent="0.2">
      <c r="G596" s="2"/>
    </row>
    <row r="597" spans="7:7" x14ac:dyDescent="0.2">
      <c r="G597" s="2"/>
    </row>
    <row r="598" spans="7:7" x14ac:dyDescent="0.2">
      <c r="G598" s="2"/>
    </row>
    <row r="599" spans="7:7" x14ac:dyDescent="0.2">
      <c r="G599" s="2"/>
    </row>
    <row r="600" spans="7:7" x14ac:dyDescent="0.2">
      <c r="G600" s="2"/>
    </row>
    <row r="601" spans="7:7" x14ac:dyDescent="0.2">
      <c r="G601" s="2"/>
    </row>
    <row r="602" spans="7:7" x14ac:dyDescent="0.2">
      <c r="G602" s="2"/>
    </row>
    <row r="603" spans="7:7" x14ac:dyDescent="0.2">
      <c r="G603" s="2"/>
    </row>
    <row r="604" spans="7:7" x14ac:dyDescent="0.2">
      <c r="G604" s="2"/>
    </row>
    <row r="605" spans="7:7" x14ac:dyDescent="0.2">
      <c r="G605" s="2"/>
    </row>
    <row r="606" spans="7:7" x14ac:dyDescent="0.2">
      <c r="G606" s="2"/>
    </row>
    <row r="607" spans="7:7" x14ac:dyDescent="0.2">
      <c r="G607" s="2"/>
    </row>
    <row r="608" spans="7:7" x14ac:dyDescent="0.2">
      <c r="G608" s="2"/>
    </row>
    <row r="609" spans="7:7" x14ac:dyDescent="0.2">
      <c r="G609" s="2"/>
    </row>
    <row r="610" spans="7:7" x14ac:dyDescent="0.2">
      <c r="G610" s="2"/>
    </row>
    <row r="611" spans="7:7" x14ac:dyDescent="0.2">
      <c r="G611" s="2"/>
    </row>
    <row r="612" spans="7:7" x14ac:dyDescent="0.2">
      <c r="G612" s="2"/>
    </row>
    <row r="613" spans="7:7" x14ac:dyDescent="0.2">
      <c r="G613" s="2"/>
    </row>
    <row r="614" spans="7:7" x14ac:dyDescent="0.2">
      <c r="G614" s="2"/>
    </row>
    <row r="615" spans="7:7" x14ac:dyDescent="0.2">
      <c r="G615" s="2"/>
    </row>
    <row r="616" spans="7:7" x14ac:dyDescent="0.2">
      <c r="G616" s="2"/>
    </row>
    <row r="617" spans="7:7" x14ac:dyDescent="0.2">
      <c r="G617" s="2"/>
    </row>
    <row r="618" spans="7:7" x14ac:dyDescent="0.2">
      <c r="G618" s="2"/>
    </row>
    <row r="619" spans="7:7" x14ac:dyDescent="0.2">
      <c r="G619" s="2"/>
    </row>
    <row r="620" spans="7:7" x14ac:dyDescent="0.2">
      <c r="G620" s="2"/>
    </row>
    <row r="621" spans="7:7" x14ac:dyDescent="0.2">
      <c r="G621" s="2"/>
    </row>
    <row r="622" spans="7:7" x14ac:dyDescent="0.2">
      <c r="G622" s="2"/>
    </row>
    <row r="623" spans="7:7" x14ac:dyDescent="0.2">
      <c r="G623" s="2"/>
    </row>
    <row r="624" spans="7:7" x14ac:dyDescent="0.2">
      <c r="G624" s="2"/>
    </row>
    <row r="625" spans="7:7" x14ac:dyDescent="0.2">
      <c r="G625" s="2"/>
    </row>
    <row r="626" spans="7:7" x14ac:dyDescent="0.2">
      <c r="G626" s="2"/>
    </row>
    <row r="627" spans="7:7" x14ac:dyDescent="0.2">
      <c r="G627" s="2"/>
    </row>
    <row r="628" spans="7:7" x14ac:dyDescent="0.2">
      <c r="G628" s="2"/>
    </row>
    <row r="629" spans="7:7" x14ac:dyDescent="0.2">
      <c r="G629" s="2"/>
    </row>
    <row r="630" spans="7:7" x14ac:dyDescent="0.2">
      <c r="G630" s="2"/>
    </row>
    <row r="631" spans="7:7" x14ac:dyDescent="0.2">
      <c r="G631" s="2"/>
    </row>
    <row r="632" spans="7:7" x14ac:dyDescent="0.2">
      <c r="G632" s="2"/>
    </row>
    <row r="633" spans="7:7" x14ac:dyDescent="0.2">
      <c r="G633" s="2"/>
    </row>
    <row r="634" spans="7:7" x14ac:dyDescent="0.2">
      <c r="G634" s="2"/>
    </row>
    <row r="635" spans="7:7" x14ac:dyDescent="0.2">
      <c r="G635" s="2"/>
    </row>
    <row r="636" spans="7:7" x14ac:dyDescent="0.2">
      <c r="G636" s="2"/>
    </row>
    <row r="637" spans="7:7" x14ac:dyDescent="0.2">
      <c r="G637" s="2"/>
    </row>
    <row r="638" spans="7:7" x14ac:dyDescent="0.2">
      <c r="G638" s="2"/>
    </row>
    <row r="639" spans="7:7" x14ac:dyDescent="0.2">
      <c r="G639" s="2"/>
    </row>
    <row r="640" spans="7:7" x14ac:dyDescent="0.2">
      <c r="G640" s="2"/>
    </row>
    <row r="641" spans="7:7" x14ac:dyDescent="0.2">
      <c r="G641" s="2"/>
    </row>
    <row r="642" spans="7:7" x14ac:dyDescent="0.2">
      <c r="G642" s="2"/>
    </row>
    <row r="643" spans="7:7" x14ac:dyDescent="0.2">
      <c r="G643" s="2"/>
    </row>
    <row r="644" spans="7:7" x14ac:dyDescent="0.2">
      <c r="G644" s="2"/>
    </row>
    <row r="645" spans="7:7" x14ac:dyDescent="0.2">
      <c r="G645" s="2"/>
    </row>
    <row r="646" spans="7:7" x14ac:dyDescent="0.2">
      <c r="G646" s="2"/>
    </row>
    <row r="647" spans="7:7" x14ac:dyDescent="0.2">
      <c r="G647" s="2"/>
    </row>
    <row r="648" spans="7:7" x14ac:dyDescent="0.2">
      <c r="G648" s="2"/>
    </row>
    <row r="649" spans="7:7" x14ac:dyDescent="0.2">
      <c r="G649" s="2"/>
    </row>
    <row r="650" spans="7:7" x14ac:dyDescent="0.2">
      <c r="G650" s="2"/>
    </row>
    <row r="651" spans="7:7" x14ac:dyDescent="0.2">
      <c r="G651" s="2"/>
    </row>
    <row r="652" spans="7:7" x14ac:dyDescent="0.2">
      <c r="G652" s="2"/>
    </row>
    <row r="653" spans="7:7" x14ac:dyDescent="0.2">
      <c r="G653" s="2"/>
    </row>
    <row r="654" spans="7:7" x14ac:dyDescent="0.2">
      <c r="G654" s="2"/>
    </row>
    <row r="655" spans="7:7" x14ac:dyDescent="0.2">
      <c r="G655" s="2"/>
    </row>
    <row r="656" spans="7:7" x14ac:dyDescent="0.2">
      <c r="G656" s="2"/>
    </row>
    <row r="657" spans="7:7" x14ac:dyDescent="0.2">
      <c r="G657" s="2"/>
    </row>
    <row r="658" spans="7:7" x14ac:dyDescent="0.2">
      <c r="G658" s="2"/>
    </row>
    <row r="659" spans="7:7" x14ac:dyDescent="0.2">
      <c r="G659" s="2"/>
    </row>
    <row r="660" spans="7:7" x14ac:dyDescent="0.2">
      <c r="G660" s="2"/>
    </row>
    <row r="661" spans="7:7" x14ac:dyDescent="0.2">
      <c r="G661" s="2"/>
    </row>
    <row r="662" spans="7:7" x14ac:dyDescent="0.2">
      <c r="G662" s="2"/>
    </row>
    <row r="663" spans="7:7" x14ac:dyDescent="0.2">
      <c r="G663" s="2"/>
    </row>
    <row r="664" spans="7:7" x14ac:dyDescent="0.2">
      <c r="G664" s="2"/>
    </row>
    <row r="665" spans="7:7" x14ac:dyDescent="0.2">
      <c r="G665" s="2"/>
    </row>
    <row r="666" spans="7:7" x14ac:dyDescent="0.2">
      <c r="G666" s="2"/>
    </row>
    <row r="667" spans="7:7" x14ac:dyDescent="0.2">
      <c r="G667" s="2"/>
    </row>
    <row r="668" spans="7:7" x14ac:dyDescent="0.2">
      <c r="G668" s="2"/>
    </row>
    <row r="669" spans="7:7" x14ac:dyDescent="0.2">
      <c r="G669" s="2"/>
    </row>
    <row r="670" spans="7:7" x14ac:dyDescent="0.2">
      <c r="G670" s="2"/>
    </row>
    <row r="671" spans="7:7" x14ac:dyDescent="0.2">
      <c r="G671" s="2"/>
    </row>
    <row r="672" spans="7:7" x14ac:dyDescent="0.2">
      <c r="G672" s="2"/>
    </row>
    <row r="673" spans="7:7" x14ac:dyDescent="0.2">
      <c r="G673" s="2"/>
    </row>
    <row r="674" spans="7:7" x14ac:dyDescent="0.2">
      <c r="G674" s="2"/>
    </row>
    <row r="675" spans="7:7" x14ac:dyDescent="0.2">
      <c r="G675" s="2"/>
    </row>
    <row r="676" spans="7:7" x14ac:dyDescent="0.2">
      <c r="G676" s="2"/>
    </row>
    <row r="677" spans="7:7" x14ac:dyDescent="0.2">
      <c r="G677" s="2"/>
    </row>
    <row r="678" spans="7:7" x14ac:dyDescent="0.2">
      <c r="G678" s="2"/>
    </row>
    <row r="679" spans="7:7" x14ac:dyDescent="0.2">
      <c r="G679" s="2"/>
    </row>
    <row r="680" spans="7:7" x14ac:dyDescent="0.2">
      <c r="G680" s="2"/>
    </row>
    <row r="681" spans="7:7" x14ac:dyDescent="0.2">
      <c r="G681" s="2"/>
    </row>
    <row r="682" spans="7:7" x14ac:dyDescent="0.2">
      <c r="G682" s="2"/>
    </row>
    <row r="683" spans="7:7" x14ac:dyDescent="0.2">
      <c r="G683" s="2"/>
    </row>
    <row r="684" spans="7:7" x14ac:dyDescent="0.2">
      <c r="G684" s="2"/>
    </row>
    <row r="685" spans="7:7" x14ac:dyDescent="0.2">
      <c r="G685" s="2"/>
    </row>
    <row r="686" spans="7:7" x14ac:dyDescent="0.2">
      <c r="G686" s="2"/>
    </row>
    <row r="687" spans="7:7" x14ac:dyDescent="0.2">
      <c r="G687" s="2"/>
    </row>
    <row r="688" spans="7:7" x14ac:dyDescent="0.2">
      <c r="G688" s="2"/>
    </row>
    <row r="689" spans="7:7" x14ac:dyDescent="0.2">
      <c r="G689" s="2"/>
    </row>
    <row r="690" spans="7:7" x14ac:dyDescent="0.2">
      <c r="G690" s="2"/>
    </row>
    <row r="691" spans="7:7" x14ac:dyDescent="0.2">
      <c r="G691" s="2"/>
    </row>
    <row r="692" spans="7:7" x14ac:dyDescent="0.2">
      <c r="G692" s="2"/>
    </row>
    <row r="693" spans="7:7" x14ac:dyDescent="0.2">
      <c r="G693" s="2"/>
    </row>
    <row r="694" spans="7:7" x14ac:dyDescent="0.2">
      <c r="G694" s="2"/>
    </row>
    <row r="695" spans="7:7" x14ac:dyDescent="0.2">
      <c r="G695" s="2"/>
    </row>
    <row r="696" spans="7:7" x14ac:dyDescent="0.2">
      <c r="G696" s="2"/>
    </row>
    <row r="697" spans="7:7" x14ac:dyDescent="0.2">
      <c r="G697" s="2"/>
    </row>
    <row r="698" spans="7:7" x14ac:dyDescent="0.2">
      <c r="G698" s="2"/>
    </row>
    <row r="699" spans="7:7" x14ac:dyDescent="0.2">
      <c r="G699" s="2"/>
    </row>
    <row r="700" spans="7:7" x14ac:dyDescent="0.2">
      <c r="G700" s="2"/>
    </row>
    <row r="701" spans="7:7" x14ac:dyDescent="0.2">
      <c r="G701" s="2"/>
    </row>
    <row r="702" spans="7:7" x14ac:dyDescent="0.2">
      <c r="G702" s="2"/>
    </row>
    <row r="703" spans="7:7" x14ac:dyDescent="0.2">
      <c r="G703" s="2"/>
    </row>
    <row r="704" spans="7:7" x14ac:dyDescent="0.2">
      <c r="G704" s="2"/>
    </row>
    <row r="705" spans="7:7" x14ac:dyDescent="0.2">
      <c r="G705" s="2"/>
    </row>
    <row r="706" spans="7:7" x14ac:dyDescent="0.2">
      <c r="G706" s="2"/>
    </row>
    <row r="707" spans="7:7" x14ac:dyDescent="0.2">
      <c r="G707" s="2"/>
    </row>
    <row r="708" spans="7:7" x14ac:dyDescent="0.2">
      <c r="G708" s="2"/>
    </row>
    <row r="709" spans="7:7" x14ac:dyDescent="0.2">
      <c r="G709" s="2"/>
    </row>
    <row r="710" spans="7:7" x14ac:dyDescent="0.2">
      <c r="G710" s="2"/>
    </row>
    <row r="711" spans="7:7" x14ac:dyDescent="0.2">
      <c r="G711" s="2"/>
    </row>
    <row r="712" spans="7:7" x14ac:dyDescent="0.2">
      <c r="G712" s="2"/>
    </row>
    <row r="713" spans="7:7" x14ac:dyDescent="0.2">
      <c r="G713" s="2"/>
    </row>
    <row r="714" spans="7:7" x14ac:dyDescent="0.2">
      <c r="G714" s="2"/>
    </row>
    <row r="715" spans="7:7" x14ac:dyDescent="0.2">
      <c r="G715" s="2"/>
    </row>
    <row r="716" spans="7:7" x14ac:dyDescent="0.2">
      <c r="G716" s="2"/>
    </row>
    <row r="717" spans="7:7" x14ac:dyDescent="0.2">
      <c r="G717" s="2"/>
    </row>
    <row r="718" spans="7:7" x14ac:dyDescent="0.2">
      <c r="G718" s="2"/>
    </row>
    <row r="719" spans="7:7" x14ac:dyDescent="0.2">
      <c r="G719" s="2"/>
    </row>
    <row r="720" spans="7:7" x14ac:dyDescent="0.2">
      <c r="G720" s="2"/>
    </row>
    <row r="721" spans="7:7" x14ac:dyDescent="0.2">
      <c r="G721" s="2"/>
    </row>
    <row r="722" spans="7:7" x14ac:dyDescent="0.2">
      <c r="G722" s="2"/>
    </row>
    <row r="723" spans="7:7" x14ac:dyDescent="0.2">
      <c r="G723" s="2"/>
    </row>
    <row r="724" spans="7:7" x14ac:dyDescent="0.2">
      <c r="G724" s="2"/>
    </row>
    <row r="725" spans="7:7" x14ac:dyDescent="0.2">
      <c r="G725" s="2"/>
    </row>
    <row r="726" spans="7:7" x14ac:dyDescent="0.2">
      <c r="G726" s="2"/>
    </row>
    <row r="727" spans="7:7" x14ac:dyDescent="0.2">
      <c r="G727" s="2"/>
    </row>
    <row r="728" spans="7:7" x14ac:dyDescent="0.2">
      <c r="G728" s="2"/>
    </row>
    <row r="729" spans="7:7" x14ac:dyDescent="0.2">
      <c r="G729" s="2"/>
    </row>
    <row r="730" spans="7:7" x14ac:dyDescent="0.2">
      <c r="G730" s="2"/>
    </row>
    <row r="731" spans="7:7" x14ac:dyDescent="0.2">
      <c r="G731" s="2"/>
    </row>
    <row r="732" spans="7:7" x14ac:dyDescent="0.2">
      <c r="G732" s="2"/>
    </row>
    <row r="733" spans="7:7" x14ac:dyDescent="0.2">
      <c r="G733" s="2"/>
    </row>
    <row r="734" spans="7:7" x14ac:dyDescent="0.2">
      <c r="G734" s="2"/>
    </row>
    <row r="735" spans="7:7" x14ac:dyDescent="0.2">
      <c r="G735" s="2"/>
    </row>
    <row r="736" spans="7:7" x14ac:dyDescent="0.2">
      <c r="G736" s="2"/>
    </row>
    <row r="737" spans="7:7" x14ac:dyDescent="0.2">
      <c r="G737" s="2"/>
    </row>
    <row r="738" spans="7:7" x14ac:dyDescent="0.2">
      <c r="G738" s="2"/>
    </row>
    <row r="739" spans="7:7" x14ac:dyDescent="0.2">
      <c r="G739" s="2"/>
    </row>
    <row r="740" spans="7:7" x14ac:dyDescent="0.2">
      <c r="G740" s="2"/>
    </row>
    <row r="741" spans="7:7" x14ac:dyDescent="0.2">
      <c r="G741" s="2"/>
    </row>
    <row r="742" spans="7:7" x14ac:dyDescent="0.2">
      <c r="G742" s="2"/>
    </row>
    <row r="743" spans="7:7" x14ac:dyDescent="0.2">
      <c r="G743" s="2"/>
    </row>
    <row r="744" spans="7:7" x14ac:dyDescent="0.2">
      <c r="G744" s="2"/>
    </row>
    <row r="745" spans="7:7" x14ac:dyDescent="0.2">
      <c r="G745" s="2"/>
    </row>
    <row r="746" spans="7:7" x14ac:dyDescent="0.2">
      <c r="G746" s="2"/>
    </row>
    <row r="747" spans="7:7" x14ac:dyDescent="0.2">
      <c r="G747" s="2"/>
    </row>
    <row r="748" spans="7:7" x14ac:dyDescent="0.2">
      <c r="G748" s="2"/>
    </row>
    <row r="749" spans="7:7" x14ac:dyDescent="0.2">
      <c r="G749" s="2"/>
    </row>
    <row r="750" spans="7:7" x14ac:dyDescent="0.2">
      <c r="G750" s="2"/>
    </row>
    <row r="751" spans="7:7" x14ac:dyDescent="0.2">
      <c r="G751" s="2"/>
    </row>
    <row r="752" spans="7:7" x14ac:dyDescent="0.2">
      <c r="G752" s="2"/>
    </row>
    <row r="753" spans="7:7" x14ac:dyDescent="0.2">
      <c r="G753" s="2"/>
    </row>
    <row r="754" spans="7:7" x14ac:dyDescent="0.2">
      <c r="G754" s="2"/>
    </row>
    <row r="755" spans="7:7" x14ac:dyDescent="0.2">
      <c r="G755" s="2"/>
    </row>
    <row r="756" spans="7:7" x14ac:dyDescent="0.2">
      <c r="G756" s="2"/>
    </row>
    <row r="757" spans="7:7" x14ac:dyDescent="0.2">
      <c r="G757" s="2"/>
    </row>
    <row r="758" spans="7:7" x14ac:dyDescent="0.2">
      <c r="G758" s="2"/>
    </row>
    <row r="759" spans="7:7" x14ac:dyDescent="0.2">
      <c r="G759" s="2"/>
    </row>
    <row r="760" spans="7:7" x14ac:dyDescent="0.2">
      <c r="G760" s="2"/>
    </row>
    <row r="761" spans="7:7" x14ac:dyDescent="0.2">
      <c r="G761" s="2"/>
    </row>
    <row r="762" spans="7:7" x14ac:dyDescent="0.2">
      <c r="G762" s="2"/>
    </row>
    <row r="763" spans="7:7" x14ac:dyDescent="0.2">
      <c r="G763" s="2"/>
    </row>
    <row r="764" spans="7:7" x14ac:dyDescent="0.2">
      <c r="G764" s="2"/>
    </row>
    <row r="765" spans="7:7" x14ac:dyDescent="0.2">
      <c r="G765" s="2"/>
    </row>
    <row r="766" spans="7:7" x14ac:dyDescent="0.2">
      <c r="G766" s="2"/>
    </row>
    <row r="767" spans="7:7" x14ac:dyDescent="0.2">
      <c r="G767" s="2"/>
    </row>
    <row r="768" spans="7:7" x14ac:dyDescent="0.2">
      <c r="G768" s="2"/>
    </row>
    <row r="769" spans="7:7" x14ac:dyDescent="0.2">
      <c r="G769" s="2"/>
    </row>
    <row r="770" spans="7:7" x14ac:dyDescent="0.2">
      <c r="G770" s="2"/>
    </row>
    <row r="771" spans="7:7" x14ac:dyDescent="0.2">
      <c r="G771" s="2"/>
    </row>
    <row r="772" spans="7:7" x14ac:dyDescent="0.2">
      <c r="G772" s="2"/>
    </row>
    <row r="773" spans="7:7" x14ac:dyDescent="0.2">
      <c r="G773" s="2"/>
    </row>
    <row r="774" spans="7:7" x14ac:dyDescent="0.2">
      <c r="G774" s="2"/>
    </row>
    <row r="775" spans="7:7" x14ac:dyDescent="0.2">
      <c r="G775" s="2"/>
    </row>
    <row r="776" spans="7:7" x14ac:dyDescent="0.2">
      <c r="G776" s="2"/>
    </row>
    <row r="777" spans="7:7" x14ac:dyDescent="0.2">
      <c r="G777" s="2"/>
    </row>
    <row r="778" spans="7:7" x14ac:dyDescent="0.2">
      <c r="G778" s="2"/>
    </row>
    <row r="779" spans="7:7" x14ac:dyDescent="0.2">
      <c r="G779" s="2"/>
    </row>
    <row r="780" spans="7:7" x14ac:dyDescent="0.2">
      <c r="G780" s="2"/>
    </row>
  </sheetData>
  <mergeCells count="1">
    <mergeCell ref="C178:G178"/>
  </mergeCells>
  <phoneticPr fontId="0" type="noConversion"/>
  <pageMargins left="0.25" right="0.25" top="0.75" bottom="0.75" header="0.3" footer="0.3"/>
  <pageSetup paperSize="9" scale="94" fitToHeight="0" orientation="portrait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16</vt:i4>
      </vt:variant>
      <vt:variant>
        <vt:lpstr>Įvardinti diapazonai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Sheet1!_GoBack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Akvilė</cp:lastModifiedBy>
  <cp:lastPrinted>2015-08-11T05:19:08Z</cp:lastPrinted>
  <dcterms:created xsi:type="dcterms:W3CDTF">2003-09-03T05:10:25Z</dcterms:created>
  <dcterms:modified xsi:type="dcterms:W3CDTF">2015-08-11T05:24:30Z</dcterms:modified>
</cp:coreProperties>
</file>