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H:\Aktai Vizbaro ir Kemežos_2015-16\Vizbaras\2015m\_medz. panaud. avar. situaci. lok\"/>
    </mc:Choice>
  </mc:AlternateContent>
  <bookViews>
    <workbookView xWindow="-75" yWindow="255" windowWidth="13860" windowHeight="97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71027"/>
</workbook>
</file>

<file path=xl/calcChain.xml><?xml version="1.0" encoding="utf-8"?>
<calcChain xmlns="http://schemas.openxmlformats.org/spreadsheetml/2006/main">
  <c r="E210" i="1" l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191" i="1"/>
  <c r="G210" i="1" s="1"/>
  <c r="G135" i="1"/>
  <c r="E147" i="1"/>
  <c r="E285" i="1"/>
  <c r="E99" i="1"/>
  <c r="E292" i="1"/>
  <c r="G290" i="1"/>
  <c r="G288" i="1"/>
  <c r="G213" i="1"/>
  <c r="G27" i="1"/>
  <c r="E188" i="1"/>
  <c r="G295" i="1"/>
  <c r="G296" i="1"/>
  <c r="G297" i="1" l="1"/>
  <c r="E256" i="1"/>
  <c r="G255" i="1" l="1"/>
  <c r="G254" i="1"/>
  <c r="G253" i="1"/>
  <c r="G252" i="1"/>
  <c r="G144" i="1"/>
  <c r="G143" i="1"/>
  <c r="G142" i="1"/>
  <c r="G141" i="1"/>
  <c r="G140" i="1"/>
  <c r="G139" i="1"/>
  <c r="G145" i="1"/>
  <c r="G186" i="1"/>
  <c r="G138" i="1"/>
  <c r="G94" i="1"/>
  <c r="G93" i="1"/>
  <c r="G92" i="1"/>
  <c r="G91" i="1"/>
  <c r="G90" i="1"/>
  <c r="G89" i="1"/>
  <c r="G88" i="1"/>
  <c r="G87" i="1"/>
  <c r="G98" i="1"/>
  <c r="G97" i="1"/>
  <c r="G96" i="1"/>
  <c r="G95" i="1"/>
  <c r="G261" i="1"/>
  <c r="G262" i="1"/>
  <c r="G251" i="1"/>
  <c r="G250" i="1"/>
  <c r="G267" i="1"/>
  <c r="G268" i="1" s="1"/>
  <c r="G105" i="1"/>
  <c r="G103" i="1"/>
  <c r="G68" i="1"/>
  <c r="G54" i="1"/>
  <c r="G51" i="1"/>
  <c r="G49" i="1"/>
  <c r="G37" i="1"/>
  <c r="G36" i="1"/>
  <c r="G35" i="1"/>
  <c r="G34" i="1"/>
  <c r="G33" i="1"/>
  <c r="G31" i="1"/>
  <c r="G30" i="1"/>
  <c r="G29" i="1"/>
  <c r="G28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83" i="1"/>
  <c r="G86" i="1"/>
  <c r="G85" i="1"/>
  <c r="G66" i="1"/>
  <c r="G65" i="1"/>
  <c r="G64" i="1"/>
  <c r="G63" i="1"/>
  <c r="G62" i="1"/>
  <c r="G61" i="1"/>
  <c r="G60" i="1"/>
  <c r="G59" i="1"/>
  <c r="G58" i="1"/>
  <c r="G57" i="1"/>
  <c r="G56" i="1"/>
  <c r="G55" i="1"/>
  <c r="G77" i="1"/>
  <c r="G76" i="1"/>
  <c r="G75" i="1"/>
  <c r="G74" i="1"/>
  <c r="G73" i="1"/>
  <c r="G72" i="1"/>
  <c r="G71" i="1"/>
  <c r="G70" i="1"/>
  <c r="G121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46" i="1"/>
  <c r="G150" i="1"/>
  <c r="G151" i="1"/>
  <c r="G152" i="1"/>
  <c r="G153" i="1"/>
  <c r="G154" i="1"/>
  <c r="G155" i="1"/>
  <c r="G187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47" i="1" l="1"/>
  <c r="G256" i="1"/>
  <c r="G188" i="1"/>
  <c r="E297" i="1"/>
  <c r="G300" i="1" l="1"/>
  <c r="G301" i="1" s="1"/>
  <c r="E301" i="1" l="1"/>
  <c r="G273" i="1"/>
  <c r="G274" i="1"/>
  <c r="G275" i="1"/>
  <c r="G276" i="1"/>
  <c r="G277" i="1"/>
  <c r="G278" i="1"/>
  <c r="G279" i="1"/>
  <c r="G280" i="1"/>
  <c r="G281" i="1"/>
  <c r="G282" i="1"/>
  <c r="G284" i="1"/>
  <c r="G272" i="1"/>
  <c r="E264" i="1"/>
  <c r="G32" i="1"/>
  <c r="G38" i="1"/>
  <c r="G39" i="1"/>
  <c r="G40" i="1"/>
  <c r="G41" i="1"/>
  <c r="G42" i="1"/>
  <c r="G43" i="1"/>
  <c r="G44" i="1"/>
  <c r="G45" i="1"/>
  <c r="G46" i="1"/>
  <c r="G47" i="1"/>
  <c r="G48" i="1"/>
  <c r="G50" i="1"/>
  <c r="G52" i="1"/>
  <c r="G53" i="1"/>
  <c r="G67" i="1"/>
  <c r="G69" i="1"/>
  <c r="G78" i="1"/>
  <c r="G79" i="1"/>
  <c r="G80" i="1"/>
  <c r="G81" i="1"/>
  <c r="G82" i="1"/>
  <c r="G83" i="1"/>
  <c r="G84" i="1"/>
  <c r="G285" i="1" l="1"/>
  <c r="G99" i="1"/>
  <c r="G289" i="1"/>
  <c r="G291" i="1"/>
  <c r="G260" i="1"/>
  <c r="G263" i="1"/>
  <c r="G264" i="1" l="1"/>
  <c r="G304" i="1" s="1"/>
  <c r="G305" i="1" s="1"/>
  <c r="G306" i="1" s="1"/>
  <c r="G292" i="1"/>
</calcChain>
</file>

<file path=xl/sharedStrings.xml><?xml version="1.0" encoding="utf-8"?>
<sst xmlns="http://schemas.openxmlformats.org/spreadsheetml/2006/main" count="798" uniqueCount="285">
  <si>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</si>
  <si>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</si>
  <si>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</si>
  <si>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</si>
  <si>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</si>
  <si>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</si>
  <si>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</si>
  <si>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</si>
  <si>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vnt</t>
  </si>
  <si>
    <t>Kiekis</t>
  </si>
  <si>
    <t>Viso:</t>
  </si>
  <si>
    <t>Įm. PVM kodas LT 201530410, įm. kodas 120153047</t>
  </si>
  <si>
    <t>Eil.</t>
  </si>
  <si>
    <t>Kaina,</t>
  </si>
  <si>
    <t>Viso,</t>
  </si>
  <si>
    <t xml:space="preserve">Naftos produktais užterštų vietų utilizavimas </t>
  </si>
  <si>
    <t>VILNIAUS MIESTO SAVIVALDYBĖS ADMINISTRACIJOS</t>
  </si>
  <si>
    <t>Konstitucijos pr. 3, LT - 03609 Vilnius</t>
  </si>
  <si>
    <t>Įm. kodas 188710061</t>
  </si>
  <si>
    <t xml:space="preserve">Darbus atliko:                                                             </t>
  </si>
  <si>
    <t xml:space="preserve">   15F03</t>
  </si>
  <si>
    <t>IŠ VISO APMOKĖTI</t>
  </si>
  <si>
    <t>A.s.LT 91 7044 0600 0146 3742  AB "SEB bankas"</t>
  </si>
  <si>
    <t>Prival. pasl.</t>
  </si>
  <si>
    <t>Sąsk. faktūra</t>
  </si>
  <si>
    <t>MIESTO ŪKIO IR TRANSPORTO DEPARTAMENTAS</t>
  </si>
  <si>
    <t>vnt.</t>
  </si>
  <si>
    <t>2011m. gruodžio 29d.</t>
  </si>
  <si>
    <t>Sutartis Nr. A72-2189(3.1.36-UK)</t>
  </si>
  <si>
    <t>kg.</t>
  </si>
  <si>
    <t>skystais absorbentais</t>
  </si>
  <si>
    <t>ltr.</t>
  </si>
  <si>
    <t>VER Nr.721</t>
  </si>
  <si>
    <t>m³</t>
  </si>
  <si>
    <t>Objekto pavadinimas</t>
  </si>
  <si>
    <t>VISO:</t>
  </si>
  <si>
    <t>Duobių ir išplovų užtaisymas dolomitine skalda</t>
  </si>
  <si>
    <t>Eigulių g. 32, LT-03150 Vilnius</t>
  </si>
  <si>
    <t xml:space="preserve">                                                                                       Rimantas Vizbaras</t>
  </si>
  <si>
    <t xml:space="preserve"> Eur</t>
  </si>
  <si>
    <t>Eur</t>
  </si>
  <si>
    <t>2014 m. gruodžio 10 d. Vilniaus miesto savivaldybės tarybos sprendimas Nr. 1-2176</t>
  </si>
  <si>
    <t>2015m. balandžio 23d.</t>
  </si>
  <si>
    <t>Papildomas susitarimas Nr. A72-567/15(3.1.36-AD4)</t>
  </si>
  <si>
    <t>A.s. LT76 7180 3000 1046 7627 AB Šiaulių bankas</t>
  </si>
  <si>
    <t>sausais absorbentais</t>
  </si>
  <si>
    <t>Motorų g. 4</t>
  </si>
  <si>
    <t>Medžiagos ir mechanizmai, panaudoti avarinių situacijų lokalizavimui</t>
  </si>
  <si>
    <t xml:space="preserve">LN trapų grotelių pakeitimas (naujos platmasinės)  </t>
  </si>
  <si>
    <t>Savanorių pr. 119A</t>
  </si>
  <si>
    <t>Pirštinės</t>
  </si>
  <si>
    <t>ADP Nr. 026639</t>
  </si>
  <si>
    <t>Maišai</t>
  </si>
  <si>
    <t>Duobių ir išplovų užtaisymas smėlio - žvyro mišiniu</t>
  </si>
  <si>
    <t>SORB 10006859</t>
  </si>
  <si>
    <t>TR Nr. 051941</t>
  </si>
  <si>
    <t>VKP Nr. S00203591</t>
  </si>
  <si>
    <t>2010 m. balandžio 28 d. Vilniaus miesto savivaldybės tarybos sprendimas Nr. 1-1515</t>
  </si>
  <si>
    <t xml:space="preserve">        2015 m. rugpjūčio mėn.</t>
  </si>
  <si>
    <t>Kalvarijų g. 151</t>
  </si>
  <si>
    <t>S. Batoro g. 106</t>
  </si>
  <si>
    <t>Filaretų g. tarp Nr. 42 ir Nr. 42A</t>
  </si>
  <si>
    <t>Kirtimų g. 49B</t>
  </si>
  <si>
    <t>Kirtimų g. 51</t>
  </si>
  <si>
    <t>Metalo g. 4</t>
  </si>
  <si>
    <t>Ukmergės g. kylant viaduku</t>
  </si>
  <si>
    <t>Eišiškių pl. 118</t>
  </si>
  <si>
    <t>Eišiškių pl. 119</t>
  </si>
  <si>
    <t>Eišiškių pl. 125</t>
  </si>
  <si>
    <t>Eišiškių pl. 127</t>
  </si>
  <si>
    <t>Smolensko g. 15</t>
  </si>
  <si>
    <t>Paberžės g. Nr. 3 ir Nr. 5</t>
  </si>
  <si>
    <t>Parko g. 23B</t>
  </si>
  <si>
    <t>Jaunimo skg. tarp Nr. 3 ir Nr. 5</t>
  </si>
  <si>
    <t>Kovo 11-osios g. 57</t>
  </si>
  <si>
    <t>Kalvarijų g. 172</t>
  </si>
  <si>
    <t>Olandų g. 16</t>
  </si>
  <si>
    <t>Šaulio g. 65</t>
  </si>
  <si>
    <t>Graičiūno g. 22</t>
  </si>
  <si>
    <t>Graičiūno g. 2</t>
  </si>
  <si>
    <t>Graičiūno g. 2A</t>
  </si>
  <si>
    <t>Graičiūno g. 2B</t>
  </si>
  <si>
    <t>Upės g. ties pedagoginio žiedo</t>
  </si>
  <si>
    <t>Batoro g. iki Kojelavičiaus viaduko</t>
  </si>
  <si>
    <t>Žirmūnų g. 137A</t>
  </si>
  <si>
    <t>Minsko pl. (priešais ,,Volvo“ centrą)</t>
  </si>
  <si>
    <t xml:space="preserve">S. Batoro g. nuo Kojelavičiaus g. viaduko  </t>
  </si>
  <si>
    <t>Batoro g. (50m. iki ir 50 m. už šašlykinės)</t>
  </si>
  <si>
    <t>S. Batoro g. link N. Vilnios už 20m iki šašlykinės</t>
  </si>
  <si>
    <t>Filaretų g. tarp namų Nr. 42 ir Nr. 42A</t>
  </si>
  <si>
    <t>Liepkalnio g. 160 -172</t>
  </si>
  <si>
    <t>Fermentų g.</t>
  </si>
  <si>
    <t>Savanorių pr. 174</t>
  </si>
  <si>
    <t>Smalinės g. 5</t>
  </si>
  <si>
    <t>Šeškinės / Ukmergės sankryža</t>
  </si>
  <si>
    <t>Gerosios Viltės žiedas</t>
  </si>
  <si>
    <t>Ukmergės g. 248</t>
  </si>
  <si>
    <t>Vydūno g. 27</t>
  </si>
  <si>
    <t>Ateities / G. Vilko g. sankryža</t>
  </si>
  <si>
    <t>Gariūnų g. 70</t>
  </si>
  <si>
    <t>Žemaitės g. 11</t>
  </si>
  <si>
    <t>Kirtimų g. 29</t>
  </si>
  <si>
    <t>Tūkstantmečio g. (prie „Porsche“ salono)</t>
  </si>
  <si>
    <t>Pergalės g. 13</t>
  </si>
  <si>
    <t>Kalvarijų / Žalgirio g. sankryža</t>
  </si>
  <si>
    <t>Architektų g. 180</t>
  </si>
  <si>
    <t>Lukšio g. 3</t>
  </si>
  <si>
    <t>Galvės g. (link Trakų, ~200m už  A. Graičiūno g.)</t>
  </si>
  <si>
    <t>Sodų g. 22</t>
  </si>
  <si>
    <t>Pakalnės g.  2</t>
  </si>
  <si>
    <t xml:space="preserve">Ukmergės g. 369 </t>
  </si>
  <si>
    <t xml:space="preserve">Ukmergės g. / Bieliūnų g. </t>
  </si>
  <si>
    <t>Gerosios Vilties žiedas</t>
  </si>
  <si>
    <t>Savanorių pr. (neprivažiavus Žemaitės g.)</t>
  </si>
  <si>
    <t>Santariškių žiedas</t>
  </si>
  <si>
    <t xml:space="preserve">Laisvės pr. / Rygos g. </t>
  </si>
  <si>
    <t xml:space="preserve">Justiniškių g. 34 </t>
  </si>
  <si>
    <t>Šešuolių g. 5</t>
  </si>
  <si>
    <t>Birutės g. 8</t>
  </si>
  <si>
    <t>Žirmūnų g. 104</t>
  </si>
  <si>
    <t>Sleževičiaus g. (30m nuo L. Giros g.)</t>
  </si>
  <si>
    <t>Popieriaus / Žaliųjų ežerų g. sankryža</t>
  </si>
  <si>
    <t>Dariaus ir Girėno / Pelesos g. sankryža</t>
  </si>
  <si>
    <t>Eigulių g. 12</t>
  </si>
  <si>
    <t>Mėnulio g. 7</t>
  </si>
  <si>
    <t xml:space="preserve">Narbuto g. link Pilaitės </t>
  </si>
  <si>
    <t>Ukmergės g. / Saltoniškių g. sankryža</t>
  </si>
  <si>
    <t>Krokuvos g. 7A</t>
  </si>
  <si>
    <t>Pašilaičių g. 15</t>
  </si>
  <si>
    <t>Narbuto g., troleibusų sust. ,,Narbuto“</t>
  </si>
  <si>
    <t>Skaidiškių g. 2</t>
  </si>
  <si>
    <t>Papilėnų g. 17</t>
  </si>
  <si>
    <t>Justiniškių g. 49</t>
  </si>
  <si>
    <t>Kareivių g. 13</t>
  </si>
  <si>
    <t>Ateities g. po Geležinio Vilko viaduku</t>
  </si>
  <si>
    <t>Gariūnų g. 68, priešais turgavietės</t>
  </si>
  <si>
    <t>Mykolaičio-Putino g. 10</t>
  </si>
  <si>
    <t>Kalvarijų g./ Kazlausko g. sankryža</t>
  </si>
  <si>
    <t>Rinktinės g. 42A</t>
  </si>
  <si>
    <t>Galvės g. (link Trakų, už A. Graičiūno g.)</t>
  </si>
  <si>
    <t>Pakalnės g.</t>
  </si>
  <si>
    <t>Batoro g. išvažiavimas į Olandų g.</t>
  </si>
  <si>
    <t>Savanorių per. 56</t>
  </si>
  <si>
    <t xml:space="preserve">Kauno - Smolensko g. sankryža </t>
  </si>
  <si>
    <t>Konarskio g. 27</t>
  </si>
  <si>
    <t>Žalgirio g. link Ukmergės g.</t>
  </si>
  <si>
    <t>Darbininkų g. 20</t>
  </si>
  <si>
    <t>Kalvarijų g. / Žalgirio g.</t>
  </si>
  <si>
    <t>Gariūnų g.</t>
  </si>
  <si>
    <t>Naugarduko g. 13</t>
  </si>
  <si>
    <t>Konduktorių g. 14</t>
  </si>
  <si>
    <t>Žirmūnų g. 17</t>
  </si>
  <si>
    <t>Žiogų g. 39</t>
  </si>
  <si>
    <t>Čiobiškio g.12</t>
  </si>
  <si>
    <t>Sleževičiaus g. (30m. nuo L. Giros g.)</t>
  </si>
  <si>
    <t>Šeimyniškių / Rinktinės g. sankryža</t>
  </si>
  <si>
    <t>Žirmūnų g. 134</t>
  </si>
  <si>
    <t>Šaltkalvių g. priešais PC ,,Maxima“</t>
  </si>
  <si>
    <t>Ateities g. 5</t>
  </si>
  <si>
    <t>Bukčių g. (autobusų žiedas)</t>
  </si>
  <si>
    <t>Žarijų g. 6</t>
  </si>
  <si>
    <t>Sausupio g. 190</t>
  </si>
  <si>
    <t>Kosciuškos g. 11A</t>
  </si>
  <si>
    <t>Architektų g. 102</t>
  </si>
  <si>
    <t>Pramonės g. 44</t>
  </si>
  <si>
    <t>Ukmergės g. 294 / Gabijos g. 2B</t>
  </si>
  <si>
    <t>Plytinės g. 27</t>
  </si>
  <si>
    <t>Konduktorių g. 4</t>
  </si>
  <si>
    <t>Justiniškių g. 43</t>
  </si>
  <si>
    <t>Lazdynų g. 24</t>
  </si>
  <si>
    <t>Šeškinės g. 17</t>
  </si>
  <si>
    <t>Polocko g. 53</t>
  </si>
  <si>
    <t>Žirmūnų g. 83</t>
  </si>
  <si>
    <t xml:space="preserve">Kauno g. 7 </t>
  </si>
  <si>
    <t>Maironio g. 11</t>
  </si>
  <si>
    <t>Savičiaus g. 2</t>
  </si>
  <si>
    <t>Ševčenkos g. 25</t>
  </si>
  <si>
    <t>L. Giros g.78</t>
  </si>
  <si>
    <t>Dzūkų g. 103</t>
  </si>
  <si>
    <t>Olandų g. 51</t>
  </si>
  <si>
    <t>Antakalnio g. 92</t>
  </si>
  <si>
    <t>O. Milašiaus g. 19</t>
  </si>
  <si>
    <t>Jaroševičiaus g. (kylant į kalną)</t>
  </si>
  <si>
    <t>Dzūkų g. 31A</t>
  </si>
  <si>
    <t>Batoro g. 10</t>
  </si>
  <si>
    <t>Eigulių g. 27</t>
  </si>
  <si>
    <t>Paneriškių g. link Dubliškių g.</t>
  </si>
  <si>
    <t xml:space="preserve">Olandų g. / Kirkuto al. </t>
  </si>
  <si>
    <t>Stanevičiaus g. 37</t>
  </si>
  <si>
    <t>Sierakausko g. 21</t>
  </si>
  <si>
    <t>Gelvonų g. 4</t>
  </si>
  <si>
    <t>G. Vilko g., netoli Mokslininkų g.</t>
  </si>
  <si>
    <t>Taikos g. 181</t>
  </si>
  <si>
    <t>Šilo g. 12</t>
  </si>
  <si>
    <t xml:space="preserve">A. Kojelavičiaus g. 1 </t>
  </si>
  <si>
    <t>Titnago g. 10A</t>
  </si>
  <si>
    <t>Viršuliškių / Sugiharos g. sankryža</t>
  </si>
  <si>
    <t>Šaltkalvių g. 72</t>
  </si>
  <si>
    <t>Justiniškių g. 14</t>
  </si>
  <si>
    <t>Šilo g. 14</t>
  </si>
  <si>
    <t>Rodūnios kelias 16</t>
  </si>
  <si>
    <t>Rudens g. 3</t>
  </si>
  <si>
    <t>Upės g. link Žvėryno prieš Malonioji g</t>
  </si>
  <si>
    <t>Eigulių g. 16A</t>
  </si>
  <si>
    <t>Geležinio Vilko g. 25</t>
  </si>
  <si>
    <t>Žadeikos g. 2</t>
  </si>
  <si>
    <t>Pervaža netoli  Juodojo kelio</t>
  </si>
  <si>
    <t>Liepkalnio g. 95;97</t>
  </si>
  <si>
    <t>Gariūnų g. 68, priešais turgavietę</t>
  </si>
  <si>
    <t>Kalvarijų g. / Kazlausko g</t>
  </si>
  <si>
    <t>Vanagų g. 18</t>
  </si>
  <si>
    <t>Antakalnio g. 93</t>
  </si>
  <si>
    <t>Darbininkų g. 22</t>
  </si>
  <si>
    <t>Šiltnamių g. 42</t>
  </si>
  <si>
    <t>Gerosios Vilties g. 6</t>
  </si>
  <si>
    <t>Mindaugo g. 14B</t>
  </si>
  <si>
    <t>Kavoliuko g. 12</t>
  </si>
  <si>
    <t>Laisvės pr. 42</t>
  </si>
  <si>
    <t>Dzūkų g. 32</t>
  </si>
  <si>
    <t>Kavoliuko g. 9</t>
  </si>
  <si>
    <t>Absorbuojančios užtvaros</t>
  </si>
  <si>
    <t>m</t>
  </si>
  <si>
    <t>Pjovimo diskai</t>
  </si>
  <si>
    <t>Rugių g.</t>
  </si>
  <si>
    <t>PVM 21%</t>
  </si>
  <si>
    <t>Atliktų darbų aktas  Nr. 1281/08</t>
  </si>
  <si>
    <t>Taikos g. 104</t>
  </si>
  <si>
    <t>S. Batoro (nuo Olandų g. link Batoro g.)</t>
  </si>
  <si>
    <t>Šaltkalvių g. 48</t>
  </si>
  <si>
    <t>kg</t>
  </si>
  <si>
    <t>SF-VP08 Nr. 071094</t>
  </si>
  <si>
    <t xml:space="preserve">Statybininkų g. 5 </t>
  </si>
  <si>
    <t xml:space="preserve">Aguonų g. 19 </t>
  </si>
  <si>
    <t xml:space="preserve">Fabijoniškių g. 91 </t>
  </si>
  <si>
    <t xml:space="preserve">Savanorių pr. 31 </t>
  </si>
  <si>
    <t xml:space="preserve">A. P. Kavoliuko g. 32 </t>
  </si>
  <si>
    <t xml:space="preserve">S. Stanevičiaus g. 28 </t>
  </si>
  <si>
    <t xml:space="preserve">Ozo g. (posūkyje į Ozo parduotuvę) </t>
  </si>
  <si>
    <t xml:space="preserve">Galvės g. / Gunkliškių g. </t>
  </si>
  <si>
    <t xml:space="preserve">Balstogės g. 8 </t>
  </si>
  <si>
    <t xml:space="preserve">J. Balčikonio g. tarp Nr. 3 ir Nr. 5 </t>
  </si>
  <si>
    <t>Bonai SORB BOM20-500</t>
  </si>
  <si>
    <t>SS Nr. 0372618314</t>
  </si>
  <si>
    <t xml:space="preserve">                                                               Miesto   avarinės dispečerinės tarnybos vadovas</t>
  </si>
  <si>
    <t>S.Batoro (apie 50 m nuo šašlykines)</t>
  </si>
  <si>
    <t>Galvės g. / Gunkliškių g.</t>
  </si>
  <si>
    <t>J. Balčikonio g. tarp Nr. 3 ir Nr. 5</t>
  </si>
  <si>
    <t>Ozo g. (posūkyje į "Ozo" parduotuvę)</t>
  </si>
  <si>
    <t>Kovo 11-osios g. 47</t>
  </si>
  <si>
    <t>Bitininkų g. 1F</t>
  </si>
  <si>
    <t>Aguonų g. 19</t>
  </si>
  <si>
    <t>Eišiškių / Metalo g. sankryža</t>
  </si>
  <si>
    <t>Savanorių pr. 31</t>
  </si>
  <si>
    <t>Parko g. 69</t>
  </si>
  <si>
    <t>Dariaus ir Girėno g. 99</t>
  </si>
  <si>
    <t>Dariaus ir Girėno g. 107</t>
  </si>
  <si>
    <t>Nugaišusių gyvūnų 24 vnt. surinkimas ir nuvežimas į Benamių gyvūnų sanitarinę tarnybą</t>
  </si>
  <si>
    <t>SORB 10007904</t>
  </si>
  <si>
    <t>SORB 10008164</t>
  </si>
  <si>
    <t>GS 12 Nr. 15698</t>
  </si>
  <si>
    <t>GKG Nr. 3780159</t>
  </si>
  <si>
    <r>
      <t xml:space="preserve">Šulinio g/b dangčio keitimas </t>
    </r>
    <r>
      <rPr>
        <sz val="10"/>
        <color indexed="8"/>
        <rFont val="Times New Roman"/>
        <family val="1"/>
        <charset val="186"/>
      </rPr>
      <t>(Prival. pasl.)</t>
    </r>
  </si>
  <si>
    <t>SORB 10007790</t>
  </si>
  <si>
    <t>Varžtai ir veržlės</t>
  </si>
  <si>
    <t>ADP Nr. 026410</t>
  </si>
  <si>
    <r>
      <t xml:space="preserve">Šulinėlių liukų, trapų keitimas </t>
    </r>
    <r>
      <rPr>
        <sz val="10"/>
        <color indexed="8"/>
        <rFont val="Times New Roman"/>
        <family val="1"/>
        <charset val="186"/>
      </rPr>
      <t>(Prival. paslaugos)</t>
    </r>
  </si>
  <si>
    <t>Kalkuliacija</t>
  </si>
  <si>
    <t>Nr. 20/2014</t>
  </si>
  <si>
    <t xml:space="preserve">Darbus priėmė:       </t>
  </si>
  <si>
    <t>Žaliasis tiltas (cinkuota veržlė M16)</t>
  </si>
  <si>
    <t>Šilo g. / Antakalnio g. sankryža</t>
  </si>
  <si>
    <t>Dvaro g . / Verkių g. sankryža</t>
  </si>
  <si>
    <t>Ozo g. viadukas / Geležinio Vilko g</t>
  </si>
  <si>
    <t>Ukmergės g. 369</t>
  </si>
  <si>
    <t xml:space="preserve">Eišiškių / Metalo g. sankryža </t>
  </si>
  <si>
    <t>Šeimyniškių g. / Rinktinės g. sankryža</t>
  </si>
  <si>
    <t>Laisvės pr. /Justiniškių g. sankryža</t>
  </si>
  <si>
    <t>Pylimo g. 21</t>
  </si>
  <si>
    <t>Geologų g. - Dariaus ir Girėno g. sankryža</t>
  </si>
  <si>
    <t>Traidenio g. 8, 10 ir 16</t>
  </si>
  <si>
    <t>Graičiūno g. (netoli 20 namo)</t>
  </si>
  <si>
    <t>Gerovės g. 17</t>
  </si>
  <si>
    <t>Karklėnų g. 15</t>
  </si>
  <si>
    <t>Žaliasis tiltas (varžtai cink. 16x50 / 8.8 DIN 933)</t>
  </si>
  <si>
    <t>SF-VP03 Nr. 318568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</si>
</sst>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"/>
    <numFmt numFmtId="166" formatCode="0.0"/>
    <numFmt numFmtId="167" formatCode="0.00;[Red]0.00"/>
    <numFmt numFmtId="168" formatCode="#,##0.00\ [$€-1];[Red]\-#,##0.00\ [$€-1]"/>
  </numFmts>
  <fonts count="21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0"/>
      <color theme="9" tint="-0.249977111117893"/>
      <name val="Times New Roman"/>
      <family val="1"/>
      <charset val="186"/>
    </font>
    <font>
      <b/>
      <sz val="10"/>
      <color theme="9" tint="-0.249977111117893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1"/>
      <color rgb="FF222222"/>
      <name val="Times New Roman"/>
      <family val="1"/>
      <charset val="186"/>
    </font>
    <font>
      <sz val="10"/>
      <color theme="3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2" fontId="2" fillId="0" borderId="1" xfId="0" applyNumberFormat="1" applyFont="1" applyBorder="1"/>
    <xf numFmtId="2" fontId="3" fillId="0" borderId="1" xfId="0" applyNumberFormat="1" applyFont="1" applyBorder="1"/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left"/>
    </xf>
    <xf numFmtId="2" fontId="3" fillId="0" borderId="1" xfId="0" applyNumberFormat="1" applyFont="1" applyBorder="1" applyAlignment="1">
      <alignment horizontal="right"/>
    </xf>
    <xf numFmtId="0" fontId="2" fillId="0" borderId="2" xfId="0" applyFont="1" applyBorder="1"/>
    <xf numFmtId="2" fontId="3" fillId="0" borderId="2" xfId="0" applyNumberFormat="1" applyFont="1" applyBorder="1"/>
    <xf numFmtId="167" fontId="2" fillId="0" borderId="1" xfId="0" applyNumberFormat="1" applyFont="1" applyBorder="1"/>
    <xf numFmtId="2" fontId="3" fillId="0" borderId="1" xfId="0" applyNumberFormat="1" applyFont="1" applyBorder="1" applyAlignment="1"/>
    <xf numFmtId="0" fontId="6" fillId="0" borderId="0" xfId="0" quotePrefix="1" applyFont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2" fontId="2" fillId="0" borderId="4" xfId="0" applyNumberFormat="1" applyFont="1" applyBorder="1"/>
    <xf numFmtId="2" fontId="2" fillId="0" borderId="4" xfId="0" applyNumberFormat="1" applyFont="1" applyBorder="1" applyAlignment="1"/>
    <xf numFmtId="14" fontId="2" fillId="0" borderId="0" xfId="1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2" fillId="0" borderId="0" xfId="0" applyNumberFormat="1" applyFont="1"/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7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right" vertical="center"/>
    </xf>
    <xf numFmtId="2" fontId="3" fillId="0" borderId="1" xfId="0" applyNumberFormat="1" applyFont="1" applyFill="1" applyBorder="1" applyAlignment="1"/>
    <xf numFmtId="2" fontId="3" fillId="0" borderId="1" xfId="0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 vertical="top"/>
    </xf>
    <xf numFmtId="2" fontId="2" fillId="0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Fill="1" applyBorder="1" applyAlignment="1">
      <alignment horizontal="right" vertical="center"/>
    </xf>
    <xf numFmtId="2" fontId="2" fillId="0" borderId="4" xfId="0" applyNumberFormat="1" applyFont="1" applyFill="1" applyBorder="1" applyAlignment="1">
      <alignment vertical="center"/>
    </xf>
    <xf numFmtId="2" fontId="3" fillId="0" borderId="1" xfId="0" applyNumberFormat="1" applyFont="1" applyFill="1" applyBorder="1"/>
    <xf numFmtId="2" fontId="7" fillId="0" borderId="4" xfId="0" applyNumberFormat="1" applyFont="1" applyFill="1" applyBorder="1" applyAlignment="1">
      <alignment horizontal="right" vertical="top"/>
    </xf>
    <xf numFmtId="2" fontId="3" fillId="0" borderId="4" xfId="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horizontal="left" wrapText="1"/>
    </xf>
    <xf numFmtId="0" fontId="10" fillId="0" borderId="4" xfId="0" applyFont="1" applyBorder="1" applyAlignment="1">
      <alignment horizontal="right"/>
    </xf>
    <xf numFmtId="2" fontId="3" fillId="0" borderId="4" xfId="0" applyNumberFormat="1" applyFont="1" applyFill="1" applyBorder="1" applyAlignment="1"/>
    <xf numFmtId="2" fontId="7" fillId="0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/>
    <xf numFmtId="2" fontId="3" fillId="0" borderId="0" xfId="0" applyNumberFormat="1" applyFont="1" applyFill="1" applyBorder="1"/>
    <xf numFmtId="0" fontId="7" fillId="0" borderId="1" xfId="0" applyFont="1" applyBorder="1" applyAlignment="1">
      <alignment horizontal="center" wrapText="1"/>
    </xf>
    <xf numFmtId="166" fontId="13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 wrapText="1"/>
    </xf>
    <xf numFmtId="167" fontId="14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right"/>
    </xf>
    <xf numFmtId="2" fontId="14" fillId="0" borderId="1" xfId="0" applyNumberFormat="1" applyFont="1" applyBorder="1"/>
    <xf numFmtId="166" fontId="14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/>
    <xf numFmtId="166" fontId="14" fillId="0" borderId="1" xfId="0" applyNumberFormat="1" applyFont="1" applyBorder="1"/>
    <xf numFmtId="2" fontId="14" fillId="0" borderId="1" xfId="0" applyNumberFormat="1" applyFont="1" applyFill="1" applyBorder="1" applyAlignment="1">
      <alignment horizontal="center" vertical="center"/>
    </xf>
    <xf numFmtId="0" fontId="13" fillId="0" borderId="2" xfId="0" applyFont="1" applyBorder="1"/>
    <xf numFmtId="2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wrapText="1"/>
    </xf>
    <xf numFmtId="167" fontId="16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2" fontId="16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167" fontId="11" fillId="0" borderId="0" xfId="0" applyNumberFormat="1" applyFont="1" applyFill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right"/>
    </xf>
    <xf numFmtId="165" fontId="11" fillId="0" borderId="1" xfId="0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 vertical="top"/>
    </xf>
    <xf numFmtId="0" fontId="9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10" fillId="0" borderId="1" xfId="0" applyFont="1" applyFill="1" applyBorder="1" applyAlignment="1">
      <alignment horizontal="left"/>
    </xf>
    <xf numFmtId="0" fontId="3" fillId="0" borderId="0" xfId="0" applyFont="1" applyAlignme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Border="1"/>
    <xf numFmtId="0" fontId="16" fillId="0" borderId="3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168" fontId="12" fillId="0" borderId="0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166" fontId="13" fillId="0" borderId="1" xfId="0" applyNumberFormat="1" applyFont="1" applyBorder="1"/>
    <xf numFmtId="0" fontId="13" fillId="0" borderId="1" xfId="0" applyFont="1" applyBorder="1"/>
    <xf numFmtId="2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/>
    <xf numFmtId="0" fontId="11" fillId="0" borderId="3" xfId="0" applyFont="1" applyBorder="1" applyAlignment="1">
      <alignment horizontal="center" vertical="top"/>
    </xf>
    <xf numFmtId="0" fontId="19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2" fontId="11" fillId="0" borderId="1" xfId="0" applyNumberFormat="1" applyFont="1" applyBorder="1" applyAlignment="1">
      <alignment horizontal="right" vertical="center"/>
    </xf>
    <xf numFmtId="2" fontId="11" fillId="0" borderId="4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165" fontId="11" fillId="0" borderId="1" xfId="0" applyNumberFormat="1" applyFont="1" applyBorder="1" applyAlignment="1"/>
    <xf numFmtId="2" fontId="11" fillId="0" borderId="1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20" fillId="0" borderId="3" xfId="0" applyFont="1" applyBorder="1" applyAlignment="1">
      <alignment horizontal="center"/>
    </xf>
    <xf numFmtId="0" fontId="7" fillId="0" borderId="1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2" xfId="0" applyFont="1" applyBorder="1"/>
    <xf numFmtId="0" fontId="2" fillId="0" borderId="0" xfId="0" applyFont="1" applyBorder="1" applyAlignment="1">
      <alignment horizontal="center" vertical="top"/>
    </xf>
  </cellXfs>
  <cellStyles count="3">
    <cellStyle name="Įprastas" xfId="0" builtinId="0"/>
    <cellStyle name="Normal_Sheet1" xfId="1"/>
    <cellStyle name="Normal_Sheet1_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66" name="Line 1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67" name="Line 2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72868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69" name="Line 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0" name="Line 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1" name="Line 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2" name="Line 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3" name="Line 8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4" name="Line 9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</xdr:row>
      <xdr:rowOff>0</xdr:rowOff>
    </xdr:from>
    <xdr:to>
      <xdr:col>3</xdr:col>
      <xdr:colOff>142875</xdr:colOff>
      <xdr:row>1</xdr:row>
      <xdr:rowOff>0</xdr:rowOff>
    </xdr:to>
    <xdr:sp macro="" textlink="">
      <xdr:nvSpPr>
        <xdr:cNvPr id="372875" name="Line 12"/>
        <xdr:cNvSpPr>
          <a:spLocks noChangeShapeType="1"/>
        </xdr:cNvSpPr>
      </xdr:nvSpPr>
      <xdr:spPr bwMode="auto">
        <a:xfrm>
          <a:off x="494347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6" name="Line 1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7" name="Line 1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8" name="Line 1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79" name="Line 1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0" name="Line 1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306</xdr:row>
      <xdr:rowOff>0</xdr:rowOff>
    </xdr:from>
    <xdr:to>
      <xdr:col>3</xdr:col>
      <xdr:colOff>142875</xdr:colOff>
      <xdr:row>306</xdr:row>
      <xdr:rowOff>0</xdr:rowOff>
    </xdr:to>
    <xdr:sp macro="" textlink="">
      <xdr:nvSpPr>
        <xdr:cNvPr id="372881" name="Line 22"/>
        <xdr:cNvSpPr>
          <a:spLocks noChangeShapeType="1"/>
        </xdr:cNvSpPr>
      </xdr:nvSpPr>
      <xdr:spPr bwMode="auto">
        <a:xfrm>
          <a:off x="4943475" y="4325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2" name="Line 2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3" name="Line 2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4" name="Line 2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5" name="Line 2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372886" name="Line 2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887" name="Line 3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276</xdr:row>
      <xdr:rowOff>0</xdr:rowOff>
    </xdr:from>
    <xdr:to>
      <xdr:col>0</xdr:col>
      <xdr:colOff>0</xdr:colOff>
      <xdr:row>276</xdr:row>
      <xdr:rowOff>0</xdr:rowOff>
    </xdr:to>
    <xdr:sp macro="" textlink="">
      <xdr:nvSpPr>
        <xdr:cNvPr id="372888" name="Line 35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276</xdr:row>
      <xdr:rowOff>0</xdr:rowOff>
    </xdr:from>
    <xdr:to>
      <xdr:col>0</xdr:col>
      <xdr:colOff>0</xdr:colOff>
      <xdr:row>276</xdr:row>
      <xdr:rowOff>0</xdr:rowOff>
    </xdr:to>
    <xdr:sp macro="" textlink="">
      <xdr:nvSpPr>
        <xdr:cNvPr id="372889" name="Line 36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276</xdr:row>
      <xdr:rowOff>0</xdr:rowOff>
    </xdr:from>
    <xdr:to>
      <xdr:col>0</xdr:col>
      <xdr:colOff>0</xdr:colOff>
      <xdr:row>276</xdr:row>
      <xdr:rowOff>0</xdr:rowOff>
    </xdr:to>
    <xdr:sp macro="" textlink="">
      <xdr:nvSpPr>
        <xdr:cNvPr id="372890" name="Line 37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580</xdr:row>
      <xdr:rowOff>0</xdr:rowOff>
    </xdr:from>
    <xdr:to>
      <xdr:col>0</xdr:col>
      <xdr:colOff>0</xdr:colOff>
      <xdr:row>580</xdr:row>
      <xdr:rowOff>0</xdr:rowOff>
    </xdr:to>
    <xdr:sp macro="" textlink="">
      <xdr:nvSpPr>
        <xdr:cNvPr id="372891" name="Line 38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580</xdr:row>
      <xdr:rowOff>0</xdr:rowOff>
    </xdr:from>
    <xdr:to>
      <xdr:col>0</xdr:col>
      <xdr:colOff>0</xdr:colOff>
      <xdr:row>580</xdr:row>
      <xdr:rowOff>0</xdr:rowOff>
    </xdr:to>
    <xdr:sp macro="" textlink="">
      <xdr:nvSpPr>
        <xdr:cNvPr id="372892" name="Line 39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758</xdr:row>
      <xdr:rowOff>0</xdr:rowOff>
    </xdr:from>
    <xdr:to>
      <xdr:col>0</xdr:col>
      <xdr:colOff>0</xdr:colOff>
      <xdr:row>758</xdr:row>
      <xdr:rowOff>0</xdr:rowOff>
    </xdr:to>
    <xdr:sp macro="" textlink="">
      <xdr:nvSpPr>
        <xdr:cNvPr id="372893" name="Line 40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758</xdr:row>
      <xdr:rowOff>0</xdr:rowOff>
    </xdr:from>
    <xdr:to>
      <xdr:col>0</xdr:col>
      <xdr:colOff>0</xdr:colOff>
      <xdr:row>758</xdr:row>
      <xdr:rowOff>0</xdr:rowOff>
    </xdr:to>
    <xdr:sp macro="" textlink="">
      <xdr:nvSpPr>
        <xdr:cNvPr id="372894" name="Line 41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895" name="Line 5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896" name="Line 5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897" name="Line 58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898" name="Line 59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899" name="Line 60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900" name="Line 61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901" name="Line 62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902" name="Line 63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903" name="Line 6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904" name="Line 65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905" name="Line 6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318</xdr:row>
      <xdr:rowOff>0</xdr:rowOff>
    </xdr:from>
    <xdr:to>
      <xdr:col>3</xdr:col>
      <xdr:colOff>142875</xdr:colOff>
      <xdr:row>318</xdr:row>
      <xdr:rowOff>0</xdr:rowOff>
    </xdr:to>
    <xdr:sp macro="" textlink="">
      <xdr:nvSpPr>
        <xdr:cNvPr id="372906" name="Line 6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07" name="Line 6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08" name="Line 6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09" name="Line 7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10" name="Line 7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11" name="Line 7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12" name="Line 7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13" name="Line 7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14" name="Line 7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15" name="Line 7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16" name="Line 7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17" name="Line 7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18" name="Line 7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19" name="Line 8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20" name="Line 8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21" name="Line 8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22" name="Line 8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23" name="Line 8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24" name="Line 8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25" name="Line 8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26" name="Line 8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27" name="Line 8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28" name="Line 8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29" name="Line 9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142875</xdr:colOff>
      <xdr:row>322</xdr:row>
      <xdr:rowOff>0</xdr:rowOff>
    </xdr:to>
    <xdr:sp macro="" textlink="">
      <xdr:nvSpPr>
        <xdr:cNvPr id="372930" name="Line 9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10"/>
  <sheetViews>
    <sheetView tabSelected="1" zoomScale="77" zoomScaleNormal="77" workbookViewId="0">
      <selection activeCell="H59" sqref="H59"/>
    </sheetView>
  </sheetViews>
  <sheetFormatPr defaultColWidth="9.140625" defaultRowHeight="12.75" x14ac:dyDescent="0.2"/>
  <cols>
    <col min="1" max="1" width="3.85546875" style="5" customWidth="1"/>
    <col min="2" max="2" width="17.7109375" style="5" customWidth="1"/>
    <col min="3" max="3" width="51.140625" style="5" customWidth="1"/>
    <col min="4" max="4" width="6.28515625" style="5" customWidth="1"/>
    <col min="5" max="5" width="7.85546875" style="5" customWidth="1"/>
    <col min="6" max="6" width="8.140625" style="5" customWidth="1"/>
    <col min="7" max="7" width="12.28515625" style="36" customWidth="1"/>
    <col min="8" max="8" width="11.42578125" style="5" customWidth="1"/>
    <col min="9" max="16384" width="9.140625" style="5"/>
  </cols>
  <sheetData>
    <row r="1" spans="1:7" ht="12.75" customHeight="1" x14ac:dyDescent="0.2">
      <c r="A1" s="99" t="s">
        <v>0</v>
      </c>
      <c r="B1" s="100"/>
      <c r="C1" s="7" t="s">
        <v>16</v>
      </c>
    </row>
    <row r="2" spans="1:7" x14ac:dyDescent="0.2">
      <c r="A2" s="99"/>
      <c r="B2" s="100"/>
      <c r="C2" s="7" t="s">
        <v>25</v>
      </c>
      <c r="G2" s="15" t="s">
        <v>20</v>
      </c>
    </row>
    <row r="3" spans="1:7" x14ac:dyDescent="0.2">
      <c r="A3" s="99"/>
      <c r="C3" s="5" t="s">
        <v>17</v>
      </c>
      <c r="D3" s="7"/>
    </row>
    <row r="4" spans="1:7" x14ac:dyDescent="0.2">
      <c r="C4" s="6" t="s">
        <v>22</v>
      </c>
      <c r="D4" s="6"/>
      <c r="E4" s="100"/>
      <c r="F4" s="100"/>
      <c r="G4" s="101"/>
    </row>
    <row r="5" spans="1:7" x14ac:dyDescent="0.2">
      <c r="C5" s="29" t="s">
        <v>18</v>
      </c>
      <c r="D5" s="100"/>
      <c r="E5" s="100"/>
      <c r="F5" s="100"/>
      <c r="G5" s="101"/>
    </row>
    <row r="6" spans="1:7" x14ac:dyDescent="0.2">
      <c r="A6" s="102" t="s">
        <v>1</v>
      </c>
      <c r="B6" s="7"/>
      <c r="C6" s="7" t="s">
        <v>2</v>
      </c>
      <c r="D6" s="100"/>
      <c r="E6" s="100"/>
      <c r="F6" s="100"/>
      <c r="G6" s="101"/>
    </row>
    <row r="7" spans="1:7" x14ac:dyDescent="0.2">
      <c r="A7" s="102"/>
      <c r="C7" s="100" t="s">
        <v>37</v>
      </c>
      <c r="D7" s="7"/>
      <c r="E7" s="100"/>
      <c r="F7" s="100"/>
      <c r="G7" s="101"/>
    </row>
    <row r="8" spans="1:7" x14ac:dyDescent="0.2">
      <c r="C8" s="103" t="s">
        <v>44</v>
      </c>
      <c r="D8" s="100"/>
      <c r="E8" s="100"/>
      <c r="F8" s="100"/>
      <c r="G8" s="101"/>
    </row>
    <row r="9" spans="1:7" x14ac:dyDescent="0.2">
      <c r="C9" s="103" t="s">
        <v>11</v>
      </c>
      <c r="D9" s="100"/>
      <c r="E9" s="100"/>
      <c r="F9" s="100"/>
      <c r="G9" s="101"/>
    </row>
    <row r="10" spans="1:7" x14ac:dyDescent="0.2">
      <c r="A10" s="100" t="s">
        <v>27</v>
      </c>
      <c r="B10" s="100"/>
      <c r="C10" s="100"/>
      <c r="D10" s="100"/>
      <c r="E10" s="100"/>
      <c r="F10" s="100"/>
      <c r="G10" s="101"/>
    </row>
    <row r="11" spans="1:7" x14ac:dyDescent="0.2">
      <c r="A11" s="100" t="s">
        <v>28</v>
      </c>
      <c r="B11" s="100"/>
      <c r="C11" s="100"/>
      <c r="E11" s="100"/>
      <c r="F11" s="100"/>
      <c r="G11" s="101"/>
    </row>
    <row r="12" spans="1:7" x14ac:dyDescent="0.2">
      <c r="A12" s="24" t="s">
        <v>42</v>
      </c>
      <c r="B12" s="25"/>
      <c r="C12" s="25"/>
      <c r="E12" s="100"/>
      <c r="F12" s="100"/>
      <c r="G12" s="101"/>
    </row>
    <row r="13" spans="1:7" x14ac:dyDescent="0.2">
      <c r="A13" s="25" t="s">
        <v>43</v>
      </c>
      <c r="B13" s="25"/>
      <c r="C13" s="25"/>
      <c r="E13" s="100"/>
      <c r="F13" s="100"/>
      <c r="G13" s="101"/>
    </row>
    <row r="14" spans="1:7" x14ac:dyDescent="0.2">
      <c r="A14" s="40" t="s">
        <v>41</v>
      </c>
      <c r="B14" s="25"/>
      <c r="C14" s="25"/>
      <c r="E14" s="100"/>
      <c r="F14" s="100"/>
      <c r="G14" s="101"/>
    </row>
    <row r="15" spans="1:7" x14ac:dyDescent="0.2">
      <c r="A15" s="40" t="s">
        <v>57</v>
      </c>
      <c r="B15" s="25"/>
      <c r="C15" s="25"/>
      <c r="E15" s="100"/>
      <c r="F15" s="100"/>
      <c r="G15" s="101"/>
    </row>
    <row r="16" spans="1:7" x14ac:dyDescent="0.2">
      <c r="A16" s="40"/>
      <c r="B16" s="25"/>
      <c r="C16" s="25"/>
      <c r="E16" s="100"/>
      <c r="F16" s="100"/>
      <c r="G16" s="101"/>
    </row>
    <row r="17" spans="1:7" x14ac:dyDescent="0.2">
      <c r="A17" s="25"/>
      <c r="B17" s="25"/>
      <c r="C17" s="26" t="s">
        <v>34</v>
      </c>
      <c r="E17" s="100"/>
      <c r="F17" s="100"/>
      <c r="G17" s="101"/>
    </row>
    <row r="18" spans="1:7" ht="14.25" customHeight="1" x14ac:dyDescent="0.2">
      <c r="B18" s="100"/>
      <c r="C18" s="13" t="s">
        <v>47</v>
      </c>
      <c r="E18" s="100"/>
      <c r="F18" s="100"/>
      <c r="G18" s="101"/>
    </row>
    <row r="19" spans="1:7" ht="14.25" customHeight="1" x14ac:dyDescent="0.2">
      <c r="B19" s="100"/>
      <c r="C19" s="13"/>
      <c r="E19" s="100"/>
      <c r="F19" s="100"/>
      <c r="G19" s="101"/>
    </row>
    <row r="20" spans="1:7" x14ac:dyDescent="0.2">
      <c r="C20" s="117" t="s">
        <v>225</v>
      </c>
      <c r="G20" s="5"/>
    </row>
    <row r="21" spans="1:7" ht="13.5" thickBot="1" x14ac:dyDescent="0.25">
      <c r="C21" s="28"/>
      <c r="E21" s="29" t="s">
        <v>58</v>
      </c>
      <c r="F21" s="36"/>
      <c r="G21" s="5"/>
    </row>
    <row r="22" spans="1:7" x14ac:dyDescent="0.2">
      <c r="A22" s="30" t="s">
        <v>12</v>
      </c>
      <c r="B22" s="30" t="s">
        <v>6</v>
      </c>
      <c r="C22" s="30" t="s">
        <v>3</v>
      </c>
      <c r="D22" s="30" t="s">
        <v>4</v>
      </c>
      <c r="E22" s="30" t="s">
        <v>9</v>
      </c>
      <c r="F22" s="30" t="s">
        <v>13</v>
      </c>
      <c r="G22" s="31" t="s">
        <v>14</v>
      </c>
    </row>
    <row r="23" spans="1:7" x14ac:dyDescent="0.2">
      <c r="A23" s="32" t="s">
        <v>5</v>
      </c>
      <c r="B23" s="32"/>
      <c r="C23" s="32" t="s">
        <v>7</v>
      </c>
      <c r="D23" s="32" t="s">
        <v>8</v>
      </c>
      <c r="E23" s="32"/>
      <c r="F23" s="32" t="s">
        <v>39</v>
      </c>
      <c r="G23" s="33" t="s">
        <v>40</v>
      </c>
    </row>
    <row r="24" spans="1:7" x14ac:dyDescent="0.2">
      <c r="A24" s="16"/>
      <c r="B24" s="34"/>
      <c r="C24" s="98"/>
      <c r="D24" s="19"/>
      <c r="E24" s="18"/>
      <c r="F24" s="22"/>
      <c r="G24" s="14"/>
    </row>
    <row r="25" spans="1:7" x14ac:dyDescent="0.2">
      <c r="A25" s="16"/>
      <c r="B25" s="16"/>
      <c r="C25" s="98" t="s">
        <v>15</v>
      </c>
      <c r="D25" s="19"/>
      <c r="E25" s="37"/>
      <c r="F25" s="23"/>
      <c r="G25" s="14"/>
    </row>
    <row r="26" spans="1:7" x14ac:dyDescent="0.2">
      <c r="A26" s="16"/>
      <c r="B26" s="16" t="s">
        <v>24</v>
      </c>
      <c r="C26" s="98" t="s">
        <v>30</v>
      </c>
      <c r="D26" s="19"/>
      <c r="E26" s="64"/>
      <c r="F26" s="23"/>
      <c r="G26" s="49"/>
    </row>
    <row r="27" spans="1:7" ht="13.15" customHeight="1" x14ac:dyDescent="0.2">
      <c r="A27" s="16">
        <v>1</v>
      </c>
      <c r="B27" s="96" t="s">
        <v>54</v>
      </c>
      <c r="C27" s="92" t="s">
        <v>127</v>
      </c>
      <c r="D27" s="19" t="s">
        <v>31</v>
      </c>
      <c r="E27" s="88">
        <v>2</v>
      </c>
      <c r="F27" s="23">
        <v>13.7569</v>
      </c>
      <c r="G27" s="50">
        <f>+ROUND(SUM(F27*E27),2)</f>
        <v>27.51</v>
      </c>
    </row>
    <row r="28" spans="1:7" ht="13.15" customHeight="1" x14ac:dyDescent="0.2">
      <c r="A28" s="16">
        <v>2</v>
      </c>
      <c r="B28" s="96" t="s">
        <v>54</v>
      </c>
      <c r="C28" s="92" t="s">
        <v>128</v>
      </c>
      <c r="D28" s="19" t="s">
        <v>31</v>
      </c>
      <c r="E28" s="88">
        <v>3</v>
      </c>
      <c r="F28" s="23">
        <v>13.76</v>
      </c>
      <c r="G28" s="50">
        <f>+ROUND(SUM(F28*E28),2)</f>
        <v>41.28</v>
      </c>
    </row>
    <row r="29" spans="1:7" ht="14.45" customHeight="1" x14ac:dyDescent="0.2">
      <c r="A29" s="16">
        <v>3</v>
      </c>
      <c r="B29" s="96" t="s">
        <v>54</v>
      </c>
      <c r="C29" s="92" t="s">
        <v>129</v>
      </c>
      <c r="D29" s="19" t="s">
        <v>31</v>
      </c>
      <c r="E29" s="88">
        <v>6</v>
      </c>
      <c r="F29" s="23">
        <v>13.76</v>
      </c>
      <c r="G29" s="50">
        <f>+ROUND(SUM(F29*E29),2)</f>
        <v>82.56</v>
      </c>
    </row>
    <row r="30" spans="1:7" ht="12" customHeight="1" x14ac:dyDescent="0.2">
      <c r="A30" s="16">
        <v>4</v>
      </c>
      <c r="B30" s="96" t="s">
        <v>54</v>
      </c>
      <c r="C30" s="92" t="s">
        <v>94</v>
      </c>
      <c r="D30" s="19" t="s">
        <v>31</v>
      </c>
      <c r="E30" s="88">
        <v>1</v>
      </c>
      <c r="F30" s="23">
        <v>13.76</v>
      </c>
      <c r="G30" s="50">
        <f>+ROUND(SUM(F30*E30),2)</f>
        <v>13.76</v>
      </c>
    </row>
    <row r="31" spans="1:7" ht="12.6" customHeight="1" x14ac:dyDescent="0.2">
      <c r="A31" s="16">
        <v>5</v>
      </c>
      <c r="B31" s="96" t="s">
        <v>54</v>
      </c>
      <c r="C31" s="92" t="s">
        <v>95</v>
      </c>
      <c r="D31" s="19" t="s">
        <v>31</v>
      </c>
      <c r="E31" s="88">
        <v>3</v>
      </c>
      <c r="F31" s="23">
        <v>13.76</v>
      </c>
      <c r="G31" s="50">
        <f>+ROUND(SUM(F31*E31),2)</f>
        <v>41.28</v>
      </c>
    </row>
    <row r="32" spans="1:7" ht="13.15" customHeight="1" x14ac:dyDescent="0.2">
      <c r="A32" s="16">
        <v>6</v>
      </c>
      <c r="B32" s="96" t="s">
        <v>54</v>
      </c>
      <c r="C32" s="92" t="s">
        <v>96</v>
      </c>
      <c r="D32" s="19" t="s">
        <v>31</v>
      </c>
      <c r="E32" s="88">
        <v>3</v>
      </c>
      <c r="F32" s="23">
        <v>13.76</v>
      </c>
      <c r="G32" s="50">
        <f t="shared" ref="G32:G84" si="0">+ROUND(SUM(F32*E32),2)</f>
        <v>41.28</v>
      </c>
    </row>
    <row r="33" spans="1:7" ht="13.9" customHeight="1" x14ac:dyDescent="0.2">
      <c r="A33" s="16">
        <v>7</v>
      </c>
      <c r="B33" s="96" t="s">
        <v>54</v>
      </c>
      <c r="C33" s="92" t="s">
        <v>97</v>
      </c>
      <c r="D33" s="19" t="s">
        <v>31</v>
      </c>
      <c r="E33" s="88">
        <v>1</v>
      </c>
      <c r="F33" s="23">
        <v>13.76</v>
      </c>
      <c r="G33" s="50">
        <f>+ROUND(SUM(F33*E33),2)</f>
        <v>13.76</v>
      </c>
    </row>
    <row r="34" spans="1:7" ht="12.6" customHeight="1" x14ac:dyDescent="0.2">
      <c r="A34" s="16">
        <v>8</v>
      </c>
      <c r="B34" s="96" t="s">
        <v>54</v>
      </c>
      <c r="C34" s="92" t="s">
        <v>98</v>
      </c>
      <c r="D34" s="19" t="s">
        <v>31</v>
      </c>
      <c r="E34" s="88">
        <v>5</v>
      </c>
      <c r="F34" s="23">
        <v>13.76</v>
      </c>
      <c r="G34" s="50">
        <f>+ROUND(SUM(F34*E34),2)</f>
        <v>68.8</v>
      </c>
    </row>
    <row r="35" spans="1:7" ht="15" customHeight="1" x14ac:dyDescent="0.2">
      <c r="A35" s="16">
        <v>9</v>
      </c>
      <c r="B35" s="96" t="s">
        <v>54</v>
      </c>
      <c r="C35" s="92" t="s">
        <v>130</v>
      </c>
      <c r="D35" s="19" t="s">
        <v>31</v>
      </c>
      <c r="E35" s="88">
        <v>4</v>
      </c>
      <c r="F35" s="23">
        <v>13.76</v>
      </c>
      <c r="G35" s="50">
        <f>+ROUND(SUM(F35*E35),2)</f>
        <v>55.04</v>
      </c>
    </row>
    <row r="36" spans="1:7" ht="15.6" customHeight="1" x14ac:dyDescent="0.2">
      <c r="A36" s="16">
        <v>10</v>
      </c>
      <c r="B36" s="96" t="s">
        <v>54</v>
      </c>
      <c r="C36" s="92" t="s">
        <v>131</v>
      </c>
      <c r="D36" s="19" t="s">
        <v>31</v>
      </c>
      <c r="E36" s="88">
        <v>3</v>
      </c>
      <c r="F36" s="23">
        <v>13.76</v>
      </c>
      <c r="G36" s="50">
        <f>+ROUND(SUM(F36*E36),2)</f>
        <v>41.28</v>
      </c>
    </row>
    <row r="37" spans="1:7" ht="14.45" customHeight="1" x14ac:dyDescent="0.2">
      <c r="A37" s="16">
        <v>11</v>
      </c>
      <c r="B37" s="96" t="s">
        <v>54</v>
      </c>
      <c r="C37" s="92" t="s">
        <v>270</v>
      </c>
      <c r="D37" s="19" t="s">
        <v>31</v>
      </c>
      <c r="E37" s="88">
        <v>5</v>
      </c>
      <c r="F37" s="23">
        <v>13.76</v>
      </c>
      <c r="G37" s="50">
        <f>+ROUND(SUM(F37*E37),2)</f>
        <v>68.8</v>
      </c>
    </row>
    <row r="38" spans="1:7" ht="15.6" customHeight="1" x14ac:dyDescent="0.2">
      <c r="A38" s="16">
        <v>12</v>
      </c>
      <c r="B38" s="96" t="s">
        <v>54</v>
      </c>
      <c r="C38" s="92" t="s">
        <v>132</v>
      </c>
      <c r="D38" s="19" t="s">
        <v>31</v>
      </c>
      <c r="E38" s="88">
        <v>3</v>
      </c>
      <c r="F38" s="23">
        <v>13.76</v>
      </c>
      <c r="G38" s="50">
        <f t="shared" si="0"/>
        <v>41.28</v>
      </c>
    </row>
    <row r="39" spans="1:7" ht="15" customHeight="1" x14ac:dyDescent="0.2">
      <c r="A39" s="16">
        <v>13</v>
      </c>
      <c r="B39" s="96" t="s">
        <v>54</v>
      </c>
      <c r="C39" s="92" t="s">
        <v>133</v>
      </c>
      <c r="D39" s="19" t="s">
        <v>31</v>
      </c>
      <c r="E39" s="88">
        <v>3</v>
      </c>
      <c r="F39" s="23">
        <v>13.76</v>
      </c>
      <c r="G39" s="50">
        <f t="shared" si="0"/>
        <v>41.28</v>
      </c>
    </row>
    <row r="40" spans="1:7" ht="16.899999999999999" customHeight="1" x14ac:dyDescent="0.2">
      <c r="A40" s="16">
        <v>14</v>
      </c>
      <c r="B40" s="96" t="s">
        <v>54</v>
      </c>
      <c r="C40" s="92" t="s">
        <v>271</v>
      </c>
      <c r="D40" s="19" t="s">
        <v>31</v>
      </c>
      <c r="E40" s="88">
        <v>3</v>
      </c>
      <c r="F40" s="23">
        <v>13.76</v>
      </c>
      <c r="G40" s="50">
        <f t="shared" si="0"/>
        <v>41.28</v>
      </c>
    </row>
    <row r="41" spans="1:7" ht="15.6" customHeight="1" x14ac:dyDescent="0.2">
      <c r="A41" s="16">
        <v>15</v>
      </c>
      <c r="B41" s="96" t="s">
        <v>54</v>
      </c>
      <c r="C41" s="92" t="s">
        <v>134</v>
      </c>
      <c r="D41" s="19" t="s">
        <v>31</v>
      </c>
      <c r="E41" s="88">
        <v>5</v>
      </c>
      <c r="F41" s="23">
        <v>13.76</v>
      </c>
      <c r="G41" s="50">
        <f t="shared" si="0"/>
        <v>68.8</v>
      </c>
    </row>
    <row r="42" spans="1:7" ht="15" customHeight="1" x14ac:dyDescent="0.2">
      <c r="A42" s="16">
        <v>16</v>
      </c>
      <c r="B42" s="96" t="s">
        <v>54</v>
      </c>
      <c r="C42" s="92" t="s">
        <v>135</v>
      </c>
      <c r="D42" s="19" t="s">
        <v>31</v>
      </c>
      <c r="E42" s="88">
        <v>3</v>
      </c>
      <c r="F42" s="23">
        <v>13.76</v>
      </c>
      <c r="G42" s="50">
        <f t="shared" si="0"/>
        <v>41.28</v>
      </c>
    </row>
    <row r="43" spans="1:7" ht="16.149999999999999" customHeight="1" x14ac:dyDescent="0.2">
      <c r="A43" s="16">
        <v>17</v>
      </c>
      <c r="B43" s="96" t="s">
        <v>54</v>
      </c>
      <c r="C43" s="92" t="s">
        <v>272</v>
      </c>
      <c r="D43" s="19" t="s">
        <v>31</v>
      </c>
      <c r="E43" s="88">
        <v>3</v>
      </c>
      <c r="F43" s="23">
        <v>13.76</v>
      </c>
      <c r="G43" s="50">
        <f t="shared" si="0"/>
        <v>41.28</v>
      </c>
    </row>
    <row r="44" spans="1:7" ht="13.9" customHeight="1" x14ac:dyDescent="0.2">
      <c r="A44" s="16">
        <v>18</v>
      </c>
      <c r="B44" s="96" t="s">
        <v>54</v>
      </c>
      <c r="C44" s="92" t="s">
        <v>99</v>
      </c>
      <c r="D44" s="19" t="s">
        <v>31</v>
      </c>
      <c r="E44" s="88">
        <v>3</v>
      </c>
      <c r="F44" s="23">
        <v>13.76</v>
      </c>
      <c r="G44" s="50">
        <f t="shared" si="0"/>
        <v>41.28</v>
      </c>
    </row>
    <row r="45" spans="1:7" ht="16.149999999999999" customHeight="1" x14ac:dyDescent="0.2">
      <c r="A45" s="16">
        <v>19</v>
      </c>
      <c r="B45" s="96" t="s">
        <v>54</v>
      </c>
      <c r="C45" s="92" t="s">
        <v>100</v>
      </c>
      <c r="D45" s="19" t="s">
        <v>31</v>
      </c>
      <c r="E45" s="88">
        <v>2</v>
      </c>
      <c r="F45" s="23">
        <v>13.76</v>
      </c>
      <c r="G45" s="50">
        <f t="shared" si="0"/>
        <v>27.52</v>
      </c>
    </row>
    <row r="46" spans="1:7" ht="15" customHeight="1" x14ac:dyDescent="0.2">
      <c r="A46" s="16">
        <v>20</v>
      </c>
      <c r="B46" s="96" t="s">
        <v>54</v>
      </c>
      <c r="C46" s="92" t="s">
        <v>101</v>
      </c>
      <c r="D46" s="19" t="s">
        <v>31</v>
      </c>
      <c r="E46" s="88">
        <v>3</v>
      </c>
      <c r="F46" s="23">
        <v>13.76</v>
      </c>
      <c r="G46" s="50">
        <f t="shared" si="0"/>
        <v>41.28</v>
      </c>
    </row>
    <row r="47" spans="1:7" ht="15.6" customHeight="1" x14ac:dyDescent="0.2">
      <c r="A47" s="16">
        <v>21</v>
      </c>
      <c r="B47" s="96" t="s">
        <v>54</v>
      </c>
      <c r="C47" s="92" t="s">
        <v>102</v>
      </c>
      <c r="D47" s="19" t="s">
        <v>31</v>
      </c>
      <c r="E47" s="88">
        <v>3</v>
      </c>
      <c r="F47" s="23">
        <v>13.76</v>
      </c>
      <c r="G47" s="50">
        <f t="shared" si="0"/>
        <v>41.28</v>
      </c>
    </row>
    <row r="48" spans="1:7" ht="15" customHeight="1" x14ac:dyDescent="0.2">
      <c r="A48" s="16">
        <v>22</v>
      </c>
      <c r="B48" s="96" t="s">
        <v>54</v>
      </c>
      <c r="C48" s="92" t="s">
        <v>103</v>
      </c>
      <c r="D48" s="19" t="s">
        <v>31</v>
      </c>
      <c r="E48" s="88">
        <v>2</v>
      </c>
      <c r="F48" s="23">
        <v>13.76</v>
      </c>
      <c r="G48" s="50">
        <f t="shared" si="0"/>
        <v>27.52</v>
      </c>
    </row>
    <row r="49" spans="1:7" ht="15" customHeight="1" x14ac:dyDescent="0.2">
      <c r="A49" s="16">
        <v>23</v>
      </c>
      <c r="B49" s="96" t="s">
        <v>54</v>
      </c>
      <c r="C49" s="92" t="s">
        <v>105</v>
      </c>
      <c r="D49" s="19" t="s">
        <v>31</v>
      </c>
      <c r="E49" s="88">
        <v>4</v>
      </c>
      <c r="F49" s="23">
        <v>13.76</v>
      </c>
      <c r="G49" s="50">
        <f>+ROUND(SUM(F49*E49),2)</f>
        <v>55.04</v>
      </c>
    </row>
    <row r="50" spans="1:7" ht="11.45" customHeight="1" x14ac:dyDescent="0.2">
      <c r="A50" s="16">
        <v>24</v>
      </c>
      <c r="B50" s="96" t="s">
        <v>54</v>
      </c>
      <c r="C50" s="92" t="s">
        <v>136</v>
      </c>
      <c r="D50" s="19" t="s">
        <v>31</v>
      </c>
      <c r="E50" s="88">
        <v>3</v>
      </c>
      <c r="F50" s="23">
        <v>13.76</v>
      </c>
      <c r="G50" s="50">
        <f t="shared" si="0"/>
        <v>41.28</v>
      </c>
    </row>
    <row r="51" spans="1:7" ht="13.9" customHeight="1" x14ac:dyDescent="0.2">
      <c r="A51" s="16">
        <v>25</v>
      </c>
      <c r="B51" s="96" t="s">
        <v>54</v>
      </c>
      <c r="C51" s="92" t="s">
        <v>137</v>
      </c>
      <c r="D51" s="19" t="s">
        <v>31</v>
      </c>
      <c r="E51" s="88">
        <v>5</v>
      </c>
      <c r="F51" s="23">
        <v>13.76</v>
      </c>
      <c r="G51" s="50">
        <f>+ROUND(SUM(F51*E51),2)</f>
        <v>68.8</v>
      </c>
    </row>
    <row r="52" spans="1:7" ht="15.6" customHeight="1" x14ac:dyDescent="0.2">
      <c r="A52" s="16">
        <v>26</v>
      </c>
      <c r="B52" s="96" t="s">
        <v>54</v>
      </c>
      <c r="C52" s="92" t="s">
        <v>138</v>
      </c>
      <c r="D52" s="19" t="s">
        <v>31</v>
      </c>
      <c r="E52" s="88">
        <v>3</v>
      </c>
      <c r="F52" s="23">
        <v>13.76</v>
      </c>
      <c r="G52" s="50">
        <f t="shared" si="0"/>
        <v>41.28</v>
      </c>
    </row>
    <row r="53" spans="1:7" ht="15" customHeight="1" x14ac:dyDescent="0.2">
      <c r="A53" s="16">
        <v>27</v>
      </c>
      <c r="B53" s="96" t="s">
        <v>54</v>
      </c>
      <c r="C53" s="92" t="s">
        <v>139</v>
      </c>
      <c r="D53" s="19" t="s">
        <v>31</v>
      </c>
      <c r="E53" s="88">
        <v>3</v>
      </c>
      <c r="F53" s="23">
        <v>13.76</v>
      </c>
      <c r="G53" s="50">
        <f t="shared" si="0"/>
        <v>41.28</v>
      </c>
    </row>
    <row r="54" spans="1:7" ht="15" customHeight="1" x14ac:dyDescent="0.2">
      <c r="A54" s="16">
        <v>28</v>
      </c>
      <c r="B54" s="96" t="s">
        <v>54</v>
      </c>
      <c r="C54" s="92" t="s">
        <v>108</v>
      </c>
      <c r="D54" s="19" t="s">
        <v>31</v>
      </c>
      <c r="E54" s="88">
        <v>1</v>
      </c>
      <c r="F54" s="23">
        <v>13.76</v>
      </c>
      <c r="G54" s="50">
        <f>+ROUND(SUM(F54*E54),2)</f>
        <v>13.76</v>
      </c>
    </row>
    <row r="55" spans="1:7" ht="16.149999999999999" customHeight="1" x14ac:dyDescent="0.2">
      <c r="A55" s="16">
        <v>29</v>
      </c>
      <c r="B55" s="96" t="s">
        <v>54</v>
      </c>
      <c r="C55" s="92" t="s">
        <v>140</v>
      </c>
      <c r="D55" s="19" t="s">
        <v>31</v>
      </c>
      <c r="E55" s="88">
        <v>3</v>
      </c>
      <c r="F55" s="23">
        <v>13.76</v>
      </c>
      <c r="G55" s="50">
        <f t="shared" ref="G55:G66" si="1">+ROUND(SUM(F55*E55),2)</f>
        <v>41.28</v>
      </c>
    </row>
    <row r="56" spans="1:7" ht="15.6" customHeight="1" x14ac:dyDescent="0.2">
      <c r="A56" s="16">
        <v>30</v>
      </c>
      <c r="B56" s="96" t="s">
        <v>54</v>
      </c>
      <c r="C56" s="92" t="s">
        <v>141</v>
      </c>
      <c r="D56" s="19" t="s">
        <v>31</v>
      </c>
      <c r="E56" s="88">
        <v>4</v>
      </c>
      <c r="F56" s="23">
        <v>13.76</v>
      </c>
      <c r="G56" s="50">
        <f t="shared" si="1"/>
        <v>55.04</v>
      </c>
    </row>
    <row r="57" spans="1:7" ht="13.9" customHeight="1" x14ac:dyDescent="0.2">
      <c r="A57" s="16">
        <v>31</v>
      </c>
      <c r="B57" s="96" t="s">
        <v>54</v>
      </c>
      <c r="C57" s="92" t="s">
        <v>142</v>
      </c>
      <c r="D57" s="19" t="s">
        <v>31</v>
      </c>
      <c r="E57" s="88">
        <v>2</v>
      </c>
      <c r="F57" s="23">
        <v>13.76</v>
      </c>
      <c r="G57" s="50">
        <f t="shared" si="1"/>
        <v>27.52</v>
      </c>
    </row>
    <row r="58" spans="1:7" ht="16.149999999999999" customHeight="1" x14ac:dyDescent="0.2">
      <c r="A58" s="16">
        <v>32</v>
      </c>
      <c r="B58" s="96" t="s">
        <v>54</v>
      </c>
      <c r="C58" s="92" t="s">
        <v>143</v>
      </c>
      <c r="D58" s="19" t="s">
        <v>31</v>
      </c>
      <c r="E58" s="88">
        <v>2</v>
      </c>
      <c r="F58" s="23">
        <v>13.76</v>
      </c>
      <c r="G58" s="50">
        <f t="shared" si="1"/>
        <v>27.52</v>
      </c>
    </row>
    <row r="59" spans="1:7" ht="12.6" customHeight="1" x14ac:dyDescent="0.2">
      <c r="A59" s="16">
        <v>33</v>
      </c>
      <c r="B59" s="96" t="s">
        <v>54</v>
      </c>
      <c r="C59" s="92" t="s">
        <v>144</v>
      </c>
      <c r="D59" s="19" t="s">
        <v>31</v>
      </c>
      <c r="E59" s="88">
        <v>1</v>
      </c>
      <c r="F59" s="23">
        <v>13.76</v>
      </c>
      <c r="G59" s="50">
        <f t="shared" si="1"/>
        <v>13.76</v>
      </c>
    </row>
    <row r="60" spans="1:7" ht="13.9" customHeight="1" x14ac:dyDescent="0.2">
      <c r="A60" s="16">
        <v>34</v>
      </c>
      <c r="B60" s="96" t="s">
        <v>257</v>
      </c>
      <c r="C60" s="92" t="s">
        <v>145</v>
      </c>
      <c r="D60" s="19" t="s">
        <v>31</v>
      </c>
      <c r="E60" s="88">
        <v>2</v>
      </c>
      <c r="F60" s="23">
        <v>13.757</v>
      </c>
      <c r="G60" s="50">
        <f t="shared" si="1"/>
        <v>27.51</v>
      </c>
    </row>
    <row r="61" spans="1:7" ht="13.9" customHeight="1" x14ac:dyDescent="0.2">
      <c r="A61" s="16">
        <v>35</v>
      </c>
      <c r="B61" s="96" t="s">
        <v>257</v>
      </c>
      <c r="C61" s="92" t="s">
        <v>146</v>
      </c>
      <c r="D61" s="19" t="s">
        <v>31</v>
      </c>
      <c r="E61" s="88">
        <v>3</v>
      </c>
      <c r="F61" s="23">
        <v>13.76</v>
      </c>
      <c r="G61" s="50">
        <f t="shared" si="1"/>
        <v>41.28</v>
      </c>
    </row>
    <row r="62" spans="1:7" ht="12.6" customHeight="1" x14ac:dyDescent="0.2">
      <c r="A62" s="16">
        <v>36</v>
      </c>
      <c r="B62" s="96" t="s">
        <v>257</v>
      </c>
      <c r="C62" s="92" t="s">
        <v>147</v>
      </c>
      <c r="D62" s="19" t="s">
        <v>31</v>
      </c>
      <c r="E62" s="88">
        <v>2</v>
      </c>
      <c r="F62" s="23">
        <v>13.76</v>
      </c>
      <c r="G62" s="50">
        <f t="shared" si="1"/>
        <v>27.52</v>
      </c>
    </row>
    <row r="63" spans="1:7" ht="15" customHeight="1" x14ac:dyDescent="0.2">
      <c r="A63" s="16">
        <v>37</v>
      </c>
      <c r="B63" s="96" t="s">
        <v>257</v>
      </c>
      <c r="C63" s="92" t="s">
        <v>110</v>
      </c>
      <c r="D63" s="19" t="s">
        <v>31</v>
      </c>
      <c r="E63" s="88">
        <v>3</v>
      </c>
      <c r="F63" s="23">
        <v>13.76</v>
      </c>
      <c r="G63" s="50">
        <f t="shared" si="1"/>
        <v>41.28</v>
      </c>
    </row>
    <row r="64" spans="1:7" ht="13.9" customHeight="1" x14ac:dyDescent="0.2">
      <c r="A64" s="16">
        <v>38</v>
      </c>
      <c r="B64" s="96" t="s">
        <v>257</v>
      </c>
      <c r="C64" s="92" t="s">
        <v>111</v>
      </c>
      <c r="D64" s="19" t="s">
        <v>31</v>
      </c>
      <c r="E64" s="88">
        <v>2</v>
      </c>
      <c r="F64" s="23">
        <v>13.76</v>
      </c>
      <c r="G64" s="50">
        <f t="shared" si="1"/>
        <v>27.52</v>
      </c>
    </row>
    <row r="65" spans="1:8" ht="15" customHeight="1" x14ac:dyDescent="0.2">
      <c r="A65" s="16">
        <v>39</v>
      </c>
      <c r="B65" s="96" t="s">
        <v>257</v>
      </c>
      <c r="C65" s="92" t="s">
        <v>113</v>
      </c>
      <c r="D65" s="19" t="s">
        <v>31</v>
      </c>
      <c r="E65" s="88">
        <v>2</v>
      </c>
      <c r="F65" s="23">
        <v>13.76</v>
      </c>
      <c r="G65" s="50">
        <f t="shared" si="1"/>
        <v>27.52</v>
      </c>
    </row>
    <row r="66" spans="1:8" ht="15" x14ac:dyDescent="0.2">
      <c r="A66" s="16">
        <v>40</v>
      </c>
      <c r="B66" s="96" t="s">
        <v>257</v>
      </c>
      <c r="C66" s="92" t="s">
        <v>114</v>
      </c>
      <c r="D66" s="19" t="s">
        <v>31</v>
      </c>
      <c r="E66" s="88">
        <v>2</v>
      </c>
      <c r="F66" s="23">
        <v>13.76</v>
      </c>
      <c r="G66" s="50">
        <f t="shared" si="1"/>
        <v>27.52</v>
      </c>
      <c r="H66" s="36"/>
    </row>
    <row r="67" spans="1:8" ht="13.9" customHeight="1" x14ac:dyDescent="0.2">
      <c r="A67" s="16">
        <v>41</v>
      </c>
      <c r="B67" s="96" t="s">
        <v>257</v>
      </c>
      <c r="C67" s="92" t="s">
        <v>148</v>
      </c>
      <c r="D67" s="19" t="s">
        <v>31</v>
      </c>
      <c r="E67" s="88">
        <v>1</v>
      </c>
      <c r="F67" s="23">
        <v>13.76</v>
      </c>
      <c r="G67" s="50">
        <f t="shared" si="0"/>
        <v>13.76</v>
      </c>
      <c r="H67" s="36"/>
    </row>
    <row r="68" spans="1:8" ht="15" x14ac:dyDescent="0.2">
      <c r="A68" s="16">
        <v>42</v>
      </c>
      <c r="B68" s="96" t="s">
        <v>257</v>
      </c>
      <c r="C68" s="92" t="s">
        <v>273</v>
      </c>
      <c r="D68" s="19" t="s">
        <v>31</v>
      </c>
      <c r="E68" s="88">
        <v>5</v>
      </c>
      <c r="F68" s="23">
        <v>13.76</v>
      </c>
      <c r="G68" s="50">
        <f>+ROUND(SUM(F68*E68),2)</f>
        <v>68.8</v>
      </c>
      <c r="H68" s="36"/>
    </row>
    <row r="69" spans="1:8" ht="15" x14ac:dyDescent="0.2">
      <c r="A69" s="16">
        <v>43</v>
      </c>
      <c r="B69" s="96" t="s">
        <v>257</v>
      </c>
      <c r="C69" s="92" t="s">
        <v>149</v>
      </c>
      <c r="D69" s="19" t="s">
        <v>31</v>
      </c>
      <c r="E69" s="88">
        <v>3</v>
      </c>
      <c r="F69" s="23">
        <v>13.76</v>
      </c>
      <c r="G69" s="50">
        <f t="shared" si="0"/>
        <v>41.28</v>
      </c>
      <c r="H69" s="36"/>
    </row>
    <row r="70" spans="1:8" ht="15" x14ac:dyDescent="0.2">
      <c r="A70" s="16">
        <v>44</v>
      </c>
      <c r="B70" s="96" t="s">
        <v>257</v>
      </c>
      <c r="C70" s="92" t="s">
        <v>150</v>
      </c>
      <c r="D70" s="19" t="s">
        <v>31</v>
      </c>
      <c r="E70" s="88">
        <v>2</v>
      </c>
      <c r="F70" s="23">
        <v>13.76</v>
      </c>
      <c r="G70" s="50">
        <f t="shared" ref="G70:G77" si="2">+ROUND(SUM(F70*E70),2)</f>
        <v>27.52</v>
      </c>
      <c r="H70" s="36"/>
    </row>
    <row r="71" spans="1:8" ht="15" x14ac:dyDescent="0.2">
      <c r="A71" s="16">
        <v>45</v>
      </c>
      <c r="B71" s="96" t="s">
        <v>257</v>
      </c>
      <c r="C71" s="92" t="s">
        <v>115</v>
      </c>
      <c r="D71" s="19" t="s">
        <v>31</v>
      </c>
      <c r="E71" s="88">
        <v>3</v>
      </c>
      <c r="F71" s="23">
        <v>13.76</v>
      </c>
      <c r="G71" s="50">
        <f t="shared" si="2"/>
        <v>41.28</v>
      </c>
      <c r="H71" s="36"/>
    </row>
    <row r="72" spans="1:8" ht="15" x14ac:dyDescent="0.2">
      <c r="A72" s="16">
        <v>46</v>
      </c>
      <c r="B72" s="96" t="s">
        <v>257</v>
      </c>
      <c r="C72" s="92" t="s">
        <v>116</v>
      </c>
      <c r="D72" s="19" t="s">
        <v>31</v>
      </c>
      <c r="E72" s="88">
        <v>3</v>
      </c>
      <c r="F72" s="23">
        <v>13.76</v>
      </c>
      <c r="G72" s="50">
        <f t="shared" si="2"/>
        <v>41.28</v>
      </c>
      <c r="H72" s="36"/>
    </row>
    <row r="73" spans="1:8" ht="15" x14ac:dyDescent="0.2">
      <c r="A73" s="16">
        <v>47</v>
      </c>
      <c r="B73" s="96" t="s">
        <v>257</v>
      </c>
      <c r="C73" s="92" t="s">
        <v>117</v>
      </c>
      <c r="D73" s="19" t="s">
        <v>31</v>
      </c>
      <c r="E73" s="88">
        <v>1</v>
      </c>
      <c r="F73" s="23">
        <v>13.76</v>
      </c>
      <c r="G73" s="50">
        <f t="shared" si="2"/>
        <v>13.76</v>
      </c>
      <c r="H73" s="36"/>
    </row>
    <row r="74" spans="1:8" ht="15" x14ac:dyDescent="0.2">
      <c r="A74" s="16">
        <v>48</v>
      </c>
      <c r="B74" s="96" t="s">
        <v>257</v>
      </c>
      <c r="C74" s="92" t="s">
        <v>118</v>
      </c>
      <c r="D74" s="19" t="s">
        <v>31</v>
      </c>
      <c r="E74" s="88">
        <v>1</v>
      </c>
      <c r="F74" s="23">
        <v>13.76</v>
      </c>
      <c r="G74" s="50">
        <f t="shared" si="2"/>
        <v>13.76</v>
      </c>
      <c r="H74" s="36"/>
    </row>
    <row r="75" spans="1:8" ht="15" x14ac:dyDescent="0.2">
      <c r="A75" s="16">
        <v>49</v>
      </c>
      <c r="B75" s="96" t="s">
        <v>257</v>
      </c>
      <c r="C75" s="92" t="s">
        <v>119</v>
      </c>
      <c r="D75" s="19" t="s">
        <v>31</v>
      </c>
      <c r="E75" s="88">
        <v>3</v>
      </c>
      <c r="F75" s="23">
        <v>13.76</v>
      </c>
      <c r="G75" s="50">
        <f t="shared" si="2"/>
        <v>41.28</v>
      </c>
      <c r="H75" s="36"/>
    </row>
    <row r="76" spans="1:8" ht="15" x14ac:dyDescent="0.2">
      <c r="A76" s="16">
        <v>50</v>
      </c>
      <c r="B76" s="96" t="s">
        <v>257</v>
      </c>
      <c r="C76" s="92" t="s">
        <v>151</v>
      </c>
      <c r="D76" s="19" t="s">
        <v>31</v>
      </c>
      <c r="E76" s="88">
        <v>3</v>
      </c>
      <c r="F76" s="23">
        <v>13.76</v>
      </c>
      <c r="G76" s="50">
        <f t="shared" si="2"/>
        <v>41.28</v>
      </c>
      <c r="H76" s="36"/>
    </row>
    <row r="77" spans="1:8" ht="15" x14ac:dyDescent="0.2">
      <c r="A77" s="16">
        <v>51</v>
      </c>
      <c r="B77" s="96" t="s">
        <v>257</v>
      </c>
      <c r="C77" s="92" t="s">
        <v>152</v>
      </c>
      <c r="D77" s="19" t="s">
        <v>31</v>
      </c>
      <c r="E77" s="88">
        <v>2</v>
      </c>
      <c r="F77" s="23">
        <v>13.76</v>
      </c>
      <c r="G77" s="50">
        <f t="shared" si="2"/>
        <v>27.52</v>
      </c>
      <c r="H77" s="36"/>
    </row>
    <row r="78" spans="1:8" ht="15" x14ac:dyDescent="0.2">
      <c r="A78" s="16">
        <v>52</v>
      </c>
      <c r="B78" s="96" t="s">
        <v>257</v>
      </c>
      <c r="C78" s="92" t="s">
        <v>153</v>
      </c>
      <c r="D78" s="19" t="s">
        <v>31</v>
      </c>
      <c r="E78" s="88">
        <v>1</v>
      </c>
      <c r="F78" s="23">
        <v>13.76</v>
      </c>
      <c r="G78" s="50">
        <f t="shared" si="0"/>
        <v>13.76</v>
      </c>
      <c r="H78" s="36"/>
    </row>
    <row r="79" spans="1:8" ht="15" x14ac:dyDescent="0.2">
      <c r="A79" s="16">
        <v>53</v>
      </c>
      <c r="B79" s="96" t="s">
        <v>257</v>
      </c>
      <c r="C79" s="92" t="s">
        <v>154</v>
      </c>
      <c r="D79" s="19" t="s">
        <v>31</v>
      </c>
      <c r="E79" s="88">
        <v>2</v>
      </c>
      <c r="F79" s="23">
        <v>13.76</v>
      </c>
      <c r="G79" s="50">
        <f t="shared" si="0"/>
        <v>27.52</v>
      </c>
      <c r="H79" s="36"/>
    </row>
    <row r="80" spans="1:8" ht="15" x14ac:dyDescent="0.2">
      <c r="A80" s="16">
        <v>54</v>
      </c>
      <c r="B80" s="96" t="s">
        <v>257</v>
      </c>
      <c r="C80" s="92" t="s">
        <v>121</v>
      </c>
      <c r="D80" s="19" t="s">
        <v>31</v>
      </c>
      <c r="E80" s="88">
        <v>1</v>
      </c>
      <c r="F80" s="23">
        <v>13.76</v>
      </c>
      <c r="G80" s="50">
        <f t="shared" si="0"/>
        <v>13.76</v>
      </c>
      <c r="H80" s="36"/>
    </row>
    <row r="81" spans="1:8" ht="15" x14ac:dyDescent="0.2">
      <c r="A81" s="16">
        <v>55</v>
      </c>
      <c r="B81" s="96" t="s">
        <v>257</v>
      </c>
      <c r="C81" s="92" t="s">
        <v>122</v>
      </c>
      <c r="D81" s="19" t="s">
        <v>31</v>
      </c>
      <c r="E81" s="88">
        <v>1</v>
      </c>
      <c r="F81" s="23">
        <v>13.76</v>
      </c>
      <c r="G81" s="50">
        <f t="shared" si="0"/>
        <v>13.76</v>
      </c>
      <c r="H81" s="36"/>
    </row>
    <row r="82" spans="1:8" ht="15" x14ac:dyDescent="0.2">
      <c r="A82" s="16">
        <v>56</v>
      </c>
      <c r="B82" s="96" t="s">
        <v>257</v>
      </c>
      <c r="C82" s="92" t="s">
        <v>123</v>
      </c>
      <c r="D82" s="19" t="s">
        <v>31</v>
      </c>
      <c r="E82" s="88">
        <v>1</v>
      </c>
      <c r="F82" s="23">
        <v>13.76</v>
      </c>
      <c r="G82" s="50">
        <f t="shared" si="0"/>
        <v>13.76</v>
      </c>
      <c r="H82" s="36"/>
    </row>
    <row r="83" spans="1:8" ht="15" x14ac:dyDescent="0.2">
      <c r="A83" s="16">
        <v>57</v>
      </c>
      <c r="B83" s="96" t="s">
        <v>257</v>
      </c>
      <c r="C83" s="92" t="s">
        <v>155</v>
      </c>
      <c r="D83" s="19" t="s">
        <v>31</v>
      </c>
      <c r="E83" s="88">
        <v>3</v>
      </c>
      <c r="F83" s="23">
        <v>13.76</v>
      </c>
      <c r="G83" s="50">
        <f t="shared" si="0"/>
        <v>41.28</v>
      </c>
      <c r="H83" s="36"/>
    </row>
    <row r="84" spans="1:8" ht="15" x14ac:dyDescent="0.2">
      <c r="A84" s="16">
        <v>58</v>
      </c>
      <c r="B84" s="96" t="s">
        <v>257</v>
      </c>
      <c r="C84" s="92" t="s">
        <v>125</v>
      </c>
      <c r="D84" s="19" t="s">
        <v>31</v>
      </c>
      <c r="E84" s="88">
        <v>3</v>
      </c>
      <c r="F84" s="23">
        <v>13.76</v>
      </c>
      <c r="G84" s="50">
        <f t="shared" si="0"/>
        <v>41.28</v>
      </c>
      <c r="H84" s="36"/>
    </row>
    <row r="85" spans="1:8" ht="15" x14ac:dyDescent="0.2">
      <c r="A85" s="16">
        <v>59</v>
      </c>
      <c r="B85" s="96" t="s">
        <v>257</v>
      </c>
      <c r="C85" s="92" t="s">
        <v>156</v>
      </c>
      <c r="D85" s="19" t="s">
        <v>31</v>
      </c>
      <c r="E85" s="88">
        <v>2</v>
      </c>
      <c r="F85" s="23">
        <v>13.76</v>
      </c>
      <c r="G85" s="50">
        <f t="shared" ref="G85" si="3">+ROUND(SUM(F85*E85),2)</f>
        <v>27.52</v>
      </c>
      <c r="H85" s="36"/>
    </row>
    <row r="86" spans="1:8" ht="15" x14ac:dyDescent="0.2">
      <c r="A86" s="16">
        <v>60</v>
      </c>
      <c r="B86" s="96" t="s">
        <v>257</v>
      </c>
      <c r="C86" s="92" t="s">
        <v>157</v>
      </c>
      <c r="D86" s="19" t="s">
        <v>31</v>
      </c>
      <c r="E86" s="88">
        <v>2</v>
      </c>
      <c r="F86" s="23">
        <v>13.76</v>
      </c>
      <c r="G86" s="50">
        <f t="shared" ref="G86:G98" si="4">+ROUND(SUM(F86*E86),2)</f>
        <v>27.52</v>
      </c>
      <c r="H86" s="36"/>
    </row>
    <row r="87" spans="1:8" ht="15" x14ac:dyDescent="0.2">
      <c r="A87" s="16">
        <v>61</v>
      </c>
      <c r="B87" s="96" t="s">
        <v>257</v>
      </c>
      <c r="C87" s="92" t="s">
        <v>158</v>
      </c>
      <c r="D87" s="19" t="s">
        <v>31</v>
      </c>
      <c r="E87" s="88">
        <v>3</v>
      </c>
      <c r="F87" s="23">
        <v>13.76</v>
      </c>
      <c r="G87" s="50">
        <f t="shared" si="4"/>
        <v>41.28</v>
      </c>
      <c r="H87" s="36"/>
    </row>
    <row r="88" spans="1:8" ht="15" x14ac:dyDescent="0.2">
      <c r="A88" s="16">
        <v>62</v>
      </c>
      <c r="B88" s="96" t="s">
        <v>257</v>
      </c>
      <c r="C88" s="116" t="s">
        <v>240</v>
      </c>
      <c r="D88" s="19" t="s">
        <v>31</v>
      </c>
      <c r="E88" s="88">
        <v>5</v>
      </c>
      <c r="F88" s="23">
        <v>13.76</v>
      </c>
      <c r="G88" s="50">
        <f t="shared" si="4"/>
        <v>68.8</v>
      </c>
      <c r="H88" s="36"/>
    </row>
    <row r="89" spans="1:8" ht="15" x14ac:dyDescent="0.2">
      <c r="A89" s="16">
        <v>63</v>
      </c>
      <c r="B89" s="96" t="s">
        <v>257</v>
      </c>
      <c r="C89" s="116" t="s">
        <v>239</v>
      </c>
      <c r="D89" s="19" t="s">
        <v>31</v>
      </c>
      <c r="E89" s="88">
        <v>3</v>
      </c>
      <c r="F89" s="23">
        <v>13.76</v>
      </c>
      <c r="G89" s="50">
        <f t="shared" si="4"/>
        <v>41.28</v>
      </c>
      <c r="H89" s="36"/>
    </row>
    <row r="90" spans="1:8" ht="15" x14ac:dyDescent="0.2">
      <c r="A90" s="16">
        <v>64</v>
      </c>
      <c r="B90" s="96" t="s">
        <v>257</v>
      </c>
      <c r="C90" s="116" t="s">
        <v>238</v>
      </c>
      <c r="D90" s="19" t="s">
        <v>31</v>
      </c>
      <c r="E90" s="88">
        <v>3</v>
      </c>
      <c r="F90" s="23">
        <v>13.76</v>
      </c>
      <c r="G90" s="50">
        <f t="shared" si="4"/>
        <v>41.28</v>
      </c>
      <c r="H90" s="36"/>
    </row>
    <row r="91" spans="1:8" ht="15" x14ac:dyDescent="0.2">
      <c r="A91" s="16">
        <v>65</v>
      </c>
      <c r="B91" s="96" t="s">
        <v>257</v>
      </c>
      <c r="C91" s="116" t="s">
        <v>237</v>
      </c>
      <c r="D91" s="19" t="s">
        <v>31</v>
      </c>
      <c r="E91" s="88">
        <v>2</v>
      </c>
      <c r="F91" s="23">
        <v>13.76</v>
      </c>
      <c r="G91" s="50">
        <f t="shared" si="4"/>
        <v>27.52</v>
      </c>
      <c r="H91" s="36"/>
    </row>
    <row r="92" spans="1:8" ht="15" x14ac:dyDescent="0.2">
      <c r="A92" s="16">
        <v>66</v>
      </c>
      <c r="B92" s="96" t="s">
        <v>257</v>
      </c>
      <c r="C92" s="116" t="s">
        <v>236</v>
      </c>
      <c r="D92" s="19" t="s">
        <v>31</v>
      </c>
      <c r="E92" s="88">
        <v>5</v>
      </c>
      <c r="F92" s="23">
        <v>13.76</v>
      </c>
      <c r="G92" s="50">
        <f t="shared" si="4"/>
        <v>68.8</v>
      </c>
      <c r="H92" s="36"/>
    </row>
    <row r="93" spans="1:8" ht="15" x14ac:dyDescent="0.2">
      <c r="A93" s="16">
        <v>67</v>
      </c>
      <c r="B93" s="96" t="s">
        <v>257</v>
      </c>
      <c r="C93" s="116" t="s">
        <v>235</v>
      </c>
      <c r="D93" s="19" t="s">
        <v>31</v>
      </c>
      <c r="E93" s="88">
        <v>3</v>
      </c>
      <c r="F93" s="23">
        <v>13.76</v>
      </c>
      <c r="G93" s="50">
        <f t="shared" si="4"/>
        <v>41.28</v>
      </c>
      <c r="H93" s="36">
        <v>18</v>
      </c>
    </row>
    <row r="94" spans="1:8" ht="15" x14ac:dyDescent="0.2">
      <c r="A94" s="16">
        <v>68</v>
      </c>
      <c r="B94" s="96" t="s">
        <v>257</v>
      </c>
      <c r="C94" s="116" t="s">
        <v>234</v>
      </c>
      <c r="D94" s="19" t="s">
        <v>31</v>
      </c>
      <c r="E94" s="88">
        <v>2</v>
      </c>
      <c r="F94" s="23">
        <v>13.76</v>
      </c>
      <c r="G94" s="50">
        <f t="shared" si="4"/>
        <v>27.52</v>
      </c>
      <c r="H94" s="36"/>
    </row>
    <row r="95" spans="1:8" ht="15" x14ac:dyDescent="0.2">
      <c r="A95" s="16">
        <v>69</v>
      </c>
      <c r="B95" s="96" t="s">
        <v>257</v>
      </c>
      <c r="C95" s="116" t="s">
        <v>274</v>
      </c>
      <c r="D95" s="19" t="s">
        <v>31</v>
      </c>
      <c r="E95" s="88">
        <v>5</v>
      </c>
      <c r="F95" s="23">
        <v>13.76</v>
      </c>
      <c r="G95" s="50">
        <f t="shared" si="4"/>
        <v>68.8</v>
      </c>
      <c r="H95" s="36"/>
    </row>
    <row r="96" spans="1:8" ht="15" x14ac:dyDescent="0.2">
      <c r="A96" s="16">
        <v>70</v>
      </c>
      <c r="B96" s="96" t="s">
        <v>257</v>
      </c>
      <c r="C96" s="116" t="s">
        <v>233</v>
      </c>
      <c r="D96" s="19" t="s">
        <v>31</v>
      </c>
      <c r="E96" s="88">
        <v>3</v>
      </c>
      <c r="F96" s="23">
        <v>13.76</v>
      </c>
      <c r="G96" s="50">
        <f t="shared" si="4"/>
        <v>41.28</v>
      </c>
      <c r="H96" s="36"/>
    </row>
    <row r="97" spans="1:8" ht="15" x14ac:dyDescent="0.2">
      <c r="A97" s="16">
        <v>71</v>
      </c>
      <c r="B97" s="96" t="s">
        <v>257</v>
      </c>
      <c r="C97" s="116" t="s">
        <v>232</v>
      </c>
      <c r="D97" s="19" t="s">
        <v>31</v>
      </c>
      <c r="E97" s="88">
        <v>3</v>
      </c>
      <c r="F97" s="23">
        <v>13.76</v>
      </c>
      <c r="G97" s="50">
        <f t="shared" si="4"/>
        <v>41.28</v>
      </c>
      <c r="H97" s="36"/>
    </row>
    <row r="98" spans="1:8" ht="15" x14ac:dyDescent="0.2">
      <c r="A98" s="16">
        <v>72</v>
      </c>
      <c r="B98" s="96" t="s">
        <v>257</v>
      </c>
      <c r="C98" s="116" t="s">
        <v>231</v>
      </c>
      <c r="D98" s="19" t="s">
        <v>31</v>
      </c>
      <c r="E98" s="88">
        <v>2</v>
      </c>
      <c r="F98" s="23">
        <v>13.76</v>
      </c>
      <c r="G98" s="50">
        <f t="shared" si="4"/>
        <v>27.52</v>
      </c>
      <c r="H98" s="36"/>
    </row>
    <row r="99" spans="1:8" x14ac:dyDescent="0.2">
      <c r="A99" s="16"/>
      <c r="B99" s="16"/>
      <c r="C99" s="17" t="s">
        <v>10</v>
      </c>
      <c r="D99" s="16"/>
      <c r="E99" s="75">
        <f>SUM(E27:E98)</f>
        <v>198</v>
      </c>
      <c r="F99" s="12"/>
      <c r="G99" s="8">
        <f>ROUND(SUM(G27:G98),2)</f>
        <v>2724.46</v>
      </c>
      <c r="H99" s="36"/>
    </row>
    <row r="100" spans="1:8" x14ac:dyDescent="0.2">
      <c r="A100" s="16"/>
      <c r="B100" s="20"/>
      <c r="C100" s="17"/>
      <c r="D100" s="16"/>
      <c r="E100" s="65"/>
      <c r="F100" s="12"/>
      <c r="G100" s="8"/>
      <c r="H100" s="36"/>
    </row>
    <row r="101" spans="1:8" x14ac:dyDescent="0.2">
      <c r="A101" s="16"/>
      <c r="B101" s="34"/>
      <c r="C101" s="98" t="s">
        <v>15</v>
      </c>
      <c r="D101" s="16"/>
      <c r="E101" s="65"/>
      <c r="F101" s="12"/>
      <c r="G101" s="8"/>
      <c r="H101" s="36"/>
    </row>
    <row r="102" spans="1:8" x14ac:dyDescent="0.2">
      <c r="A102" s="16"/>
      <c r="B102" s="16" t="s">
        <v>24</v>
      </c>
      <c r="C102" s="98" t="s">
        <v>45</v>
      </c>
      <c r="D102" s="16"/>
      <c r="E102" s="65"/>
      <c r="F102" s="12"/>
      <c r="G102" s="8"/>
      <c r="H102" s="36"/>
    </row>
    <row r="103" spans="1:8" ht="15" x14ac:dyDescent="0.2">
      <c r="A103" s="16">
        <v>1</v>
      </c>
      <c r="B103" s="96" t="s">
        <v>262</v>
      </c>
      <c r="C103" s="92" t="s">
        <v>94</v>
      </c>
      <c r="D103" s="19" t="s">
        <v>29</v>
      </c>
      <c r="E103" s="88">
        <v>3</v>
      </c>
      <c r="F103" s="23">
        <v>0.75</v>
      </c>
      <c r="G103" s="14">
        <f>+E103*F103</f>
        <v>2.25</v>
      </c>
      <c r="H103" s="36"/>
    </row>
    <row r="104" spans="1:8" ht="15" customHeight="1" x14ac:dyDescent="0.2">
      <c r="A104" s="16">
        <v>2</v>
      </c>
      <c r="B104" s="96" t="s">
        <v>262</v>
      </c>
      <c r="C104" s="92" t="s">
        <v>95</v>
      </c>
      <c r="D104" s="19" t="s">
        <v>29</v>
      </c>
      <c r="E104" s="88">
        <v>5</v>
      </c>
      <c r="F104" s="23">
        <v>0.75</v>
      </c>
      <c r="G104" s="14">
        <f t="shared" ref="G104:G146" si="5">+E104*F104</f>
        <v>3.75</v>
      </c>
    </row>
    <row r="105" spans="1:8" ht="15" customHeight="1" x14ac:dyDescent="0.2">
      <c r="A105" s="16">
        <v>3</v>
      </c>
      <c r="B105" s="96" t="s">
        <v>262</v>
      </c>
      <c r="C105" s="92" t="s">
        <v>96</v>
      </c>
      <c r="D105" s="19" t="s">
        <v>29</v>
      </c>
      <c r="E105" s="88">
        <v>5</v>
      </c>
      <c r="F105" s="23">
        <v>0.75</v>
      </c>
      <c r="G105" s="14">
        <f>+E105*F105</f>
        <v>3.75</v>
      </c>
    </row>
    <row r="106" spans="1:8" ht="15" customHeight="1" x14ac:dyDescent="0.2">
      <c r="A106" s="16">
        <v>4</v>
      </c>
      <c r="B106" s="96" t="s">
        <v>262</v>
      </c>
      <c r="C106" s="92" t="s">
        <v>97</v>
      </c>
      <c r="D106" s="19" t="s">
        <v>29</v>
      </c>
      <c r="E106" s="88">
        <v>2</v>
      </c>
      <c r="F106" s="23">
        <v>0.75</v>
      </c>
      <c r="G106" s="14">
        <f t="shared" si="5"/>
        <v>1.5</v>
      </c>
    </row>
    <row r="107" spans="1:8" ht="15" customHeight="1" x14ac:dyDescent="0.2">
      <c r="A107" s="16">
        <v>5</v>
      </c>
      <c r="B107" s="96" t="s">
        <v>262</v>
      </c>
      <c r="C107" s="92" t="s">
        <v>98</v>
      </c>
      <c r="D107" s="19" t="s">
        <v>29</v>
      </c>
      <c r="E107" s="88">
        <v>5</v>
      </c>
      <c r="F107" s="23">
        <v>0.75</v>
      </c>
      <c r="G107" s="14">
        <f t="shared" si="5"/>
        <v>3.75</v>
      </c>
    </row>
    <row r="108" spans="1:8" ht="15" customHeight="1" x14ac:dyDescent="0.2">
      <c r="A108" s="16">
        <v>6</v>
      </c>
      <c r="B108" s="96" t="s">
        <v>262</v>
      </c>
      <c r="C108" s="92" t="s">
        <v>99</v>
      </c>
      <c r="D108" s="19" t="s">
        <v>29</v>
      </c>
      <c r="E108" s="88">
        <v>5</v>
      </c>
      <c r="F108" s="23">
        <v>0.75</v>
      </c>
      <c r="G108" s="14">
        <f t="shared" si="5"/>
        <v>3.75</v>
      </c>
    </row>
    <row r="109" spans="1:8" ht="15" customHeight="1" x14ac:dyDescent="0.2">
      <c r="A109" s="16">
        <v>7</v>
      </c>
      <c r="B109" s="96" t="s">
        <v>262</v>
      </c>
      <c r="C109" s="92" t="s">
        <v>100</v>
      </c>
      <c r="D109" s="19" t="s">
        <v>29</v>
      </c>
      <c r="E109" s="88">
        <v>5</v>
      </c>
      <c r="F109" s="23">
        <v>0.75</v>
      </c>
      <c r="G109" s="14">
        <f t="shared" si="5"/>
        <v>3.75</v>
      </c>
    </row>
    <row r="110" spans="1:8" ht="15" customHeight="1" x14ac:dyDescent="0.2">
      <c r="A110" s="16">
        <v>8</v>
      </c>
      <c r="B110" s="96" t="s">
        <v>262</v>
      </c>
      <c r="C110" s="92" t="s">
        <v>101</v>
      </c>
      <c r="D110" s="19" t="s">
        <v>29</v>
      </c>
      <c r="E110" s="88">
        <v>5</v>
      </c>
      <c r="F110" s="23">
        <v>0.75</v>
      </c>
      <c r="G110" s="14">
        <f t="shared" si="5"/>
        <v>3.75</v>
      </c>
    </row>
    <row r="111" spans="1:8" ht="15" customHeight="1" x14ac:dyDescent="0.2">
      <c r="A111" s="16">
        <v>9</v>
      </c>
      <c r="B111" s="96" t="s">
        <v>262</v>
      </c>
      <c r="C111" s="92" t="s">
        <v>102</v>
      </c>
      <c r="D111" s="19" t="s">
        <v>29</v>
      </c>
      <c r="E111" s="88">
        <v>5</v>
      </c>
      <c r="F111" s="23">
        <v>0.75</v>
      </c>
      <c r="G111" s="14">
        <f t="shared" si="5"/>
        <v>3.75</v>
      </c>
    </row>
    <row r="112" spans="1:8" ht="15" customHeight="1" x14ac:dyDescent="0.2">
      <c r="A112" s="16">
        <v>10</v>
      </c>
      <c r="B112" s="96" t="s">
        <v>262</v>
      </c>
      <c r="C112" s="92" t="s">
        <v>103</v>
      </c>
      <c r="D112" s="19" t="s">
        <v>29</v>
      </c>
      <c r="E112" s="88">
        <v>5</v>
      </c>
      <c r="F112" s="23">
        <v>0.75</v>
      </c>
      <c r="G112" s="14">
        <f t="shared" si="5"/>
        <v>3.75</v>
      </c>
    </row>
    <row r="113" spans="1:7" ht="15" customHeight="1" x14ac:dyDescent="0.2">
      <c r="A113" s="16">
        <v>11</v>
      </c>
      <c r="B113" s="96" t="s">
        <v>262</v>
      </c>
      <c r="C113" s="92" t="s">
        <v>104</v>
      </c>
      <c r="D113" s="19" t="s">
        <v>29</v>
      </c>
      <c r="E113" s="88">
        <v>7</v>
      </c>
      <c r="F113" s="23">
        <v>0.75</v>
      </c>
      <c r="G113" s="14">
        <f t="shared" si="5"/>
        <v>5.25</v>
      </c>
    </row>
    <row r="114" spans="1:7" ht="15" customHeight="1" x14ac:dyDescent="0.2">
      <c r="A114" s="16">
        <v>12</v>
      </c>
      <c r="B114" s="96" t="s">
        <v>262</v>
      </c>
      <c r="C114" s="92" t="s">
        <v>105</v>
      </c>
      <c r="D114" s="19" t="s">
        <v>29</v>
      </c>
      <c r="E114" s="88">
        <v>10</v>
      </c>
      <c r="F114" s="23">
        <v>0.75</v>
      </c>
      <c r="G114" s="14">
        <f t="shared" si="5"/>
        <v>7.5</v>
      </c>
    </row>
    <row r="115" spans="1:7" ht="15" customHeight="1" x14ac:dyDescent="0.2">
      <c r="A115" s="16">
        <v>13</v>
      </c>
      <c r="B115" s="96" t="s">
        <v>262</v>
      </c>
      <c r="C115" s="92" t="s">
        <v>106</v>
      </c>
      <c r="D115" s="19" t="s">
        <v>29</v>
      </c>
      <c r="E115" s="88">
        <v>10</v>
      </c>
      <c r="F115" s="23">
        <v>0.75</v>
      </c>
      <c r="G115" s="14">
        <f t="shared" si="5"/>
        <v>7.5</v>
      </c>
    </row>
    <row r="116" spans="1:7" ht="15" customHeight="1" x14ac:dyDescent="0.2">
      <c r="A116" s="16">
        <v>14</v>
      </c>
      <c r="B116" s="96" t="s">
        <v>262</v>
      </c>
      <c r="C116" s="92" t="s">
        <v>107</v>
      </c>
      <c r="D116" s="19" t="s">
        <v>29</v>
      </c>
      <c r="E116" s="88">
        <v>5</v>
      </c>
      <c r="F116" s="23">
        <v>0.75</v>
      </c>
      <c r="G116" s="14">
        <f t="shared" si="5"/>
        <v>3.75</v>
      </c>
    </row>
    <row r="117" spans="1:7" ht="15" customHeight="1" x14ac:dyDescent="0.2">
      <c r="A117" s="16">
        <v>15</v>
      </c>
      <c r="B117" s="96" t="s">
        <v>262</v>
      </c>
      <c r="C117" s="92" t="s">
        <v>108</v>
      </c>
      <c r="D117" s="19" t="s">
        <v>29</v>
      </c>
      <c r="E117" s="88">
        <v>4</v>
      </c>
      <c r="F117" s="23">
        <v>0.75</v>
      </c>
      <c r="G117" s="14">
        <f t="shared" si="5"/>
        <v>3</v>
      </c>
    </row>
    <row r="118" spans="1:7" ht="15" customHeight="1" x14ac:dyDescent="0.2">
      <c r="A118" s="16">
        <v>16</v>
      </c>
      <c r="B118" s="96" t="s">
        <v>262</v>
      </c>
      <c r="C118" s="92" t="s">
        <v>109</v>
      </c>
      <c r="D118" s="19" t="s">
        <v>29</v>
      </c>
      <c r="E118" s="88">
        <v>5</v>
      </c>
      <c r="F118" s="23">
        <v>0.75</v>
      </c>
      <c r="G118" s="14">
        <f t="shared" si="5"/>
        <v>3.75</v>
      </c>
    </row>
    <row r="119" spans="1:7" ht="15" customHeight="1" x14ac:dyDescent="0.2">
      <c r="A119" s="16">
        <v>17</v>
      </c>
      <c r="B119" s="96" t="s">
        <v>262</v>
      </c>
      <c r="C119" s="92" t="s">
        <v>110</v>
      </c>
      <c r="D119" s="19" t="s">
        <v>29</v>
      </c>
      <c r="E119" s="88">
        <v>5</v>
      </c>
      <c r="F119" s="23">
        <v>0.75</v>
      </c>
      <c r="G119" s="14">
        <f t="shared" si="5"/>
        <v>3.75</v>
      </c>
    </row>
    <row r="120" spans="1:7" ht="15" customHeight="1" x14ac:dyDescent="0.2">
      <c r="A120" s="16">
        <v>18</v>
      </c>
      <c r="B120" s="96" t="s">
        <v>262</v>
      </c>
      <c r="C120" s="92" t="s">
        <v>111</v>
      </c>
      <c r="D120" s="19" t="s">
        <v>29</v>
      </c>
      <c r="E120" s="88">
        <v>3</v>
      </c>
      <c r="F120" s="23">
        <v>0.75</v>
      </c>
      <c r="G120" s="14">
        <f t="shared" si="5"/>
        <v>2.25</v>
      </c>
    </row>
    <row r="121" spans="1:7" ht="15" customHeight="1" x14ac:dyDescent="0.2">
      <c r="A121" s="16">
        <v>19</v>
      </c>
      <c r="B121" s="96" t="s">
        <v>262</v>
      </c>
      <c r="C121" s="92" t="s">
        <v>112</v>
      </c>
      <c r="D121" s="19" t="s">
        <v>29</v>
      </c>
      <c r="E121" s="88">
        <v>5</v>
      </c>
      <c r="F121" s="23">
        <v>0.75</v>
      </c>
      <c r="G121" s="14">
        <f>+E121*F121</f>
        <v>3.75</v>
      </c>
    </row>
    <row r="122" spans="1:7" ht="15" customHeight="1" x14ac:dyDescent="0.2">
      <c r="A122" s="16">
        <v>20</v>
      </c>
      <c r="B122" s="96" t="s">
        <v>262</v>
      </c>
      <c r="C122" s="92" t="s">
        <v>113</v>
      </c>
      <c r="D122" s="19" t="s">
        <v>29</v>
      </c>
      <c r="E122" s="88">
        <v>5</v>
      </c>
      <c r="F122" s="23">
        <v>0.75</v>
      </c>
      <c r="G122" s="14">
        <f t="shared" si="5"/>
        <v>3.75</v>
      </c>
    </row>
    <row r="123" spans="1:7" ht="15" customHeight="1" x14ac:dyDescent="0.2">
      <c r="A123" s="16">
        <v>21</v>
      </c>
      <c r="B123" s="96" t="s">
        <v>262</v>
      </c>
      <c r="C123" s="92" t="s">
        <v>114</v>
      </c>
      <c r="D123" s="19" t="s">
        <v>29</v>
      </c>
      <c r="E123" s="88">
        <v>5</v>
      </c>
      <c r="F123" s="23">
        <v>0.75</v>
      </c>
      <c r="G123" s="14">
        <f t="shared" si="5"/>
        <v>3.75</v>
      </c>
    </row>
    <row r="124" spans="1:7" ht="15" customHeight="1" x14ac:dyDescent="0.2">
      <c r="A124" s="16">
        <v>22</v>
      </c>
      <c r="B124" s="96" t="s">
        <v>262</v>
      </c>
      <c r="C124" s="92" t="s">
        <v>115</v>
      </c>
      <c r="D124" s="19" t="s">
        <v>29</v>
      </c>
      <c r="E124" s="88">
        <v>5</v>
      </c>
      <c r="F124" s="23">
        <v>0.75</v>
      </c>
      <c r="G124" s="14">
        <f t="shared" si="5"/>
        <v>3.75</v>
      </c>
    </row>
    <row r="125" spans="1:7" ht="15" customHeight="1" x14ac:dyDescent="0.2">
      <c r="A125" s="16">
        <v>23</v>
      </c>
      <c r="B125" s="96" t="s">
        <v>262</v>
      </c>
      <c r="C125" s="92" t="s">
        <v>116</v>
      </c>
      <c r="D125" s="19" t="s">
        <v>29</v>
      </c>
      <c r="E125" s="88">
        <v>5</v>
      </c>
      <c r="F125" s="23">
        <v>0.75</v>
      </c>
      <c r="G125" s="14">
        <f t="shared" si="5"/>
        <v>3.75</v>
      </c>
    </row>
    <row r="126" spans="1:7" ht="15" customHeight="1" x14ac:dyDescent="0.2">
      <c r="A126" s="16">
        <v>24</v>
      </c>
      <c r="B126" s="96" t="s">
        <v>262</v>
      </c>
      <c r="C126" s="92" t="s">
        <v>117</v>
      </c>
      <c r="D126" s="19" t="s">
        <v>29</v>
      </c>
      <c r="E126" s="88">
        <v>3</v>
      </c>
      <c r="F126" s="23">
        <v>0.75</v>
      </c>
      <c r="G126" s="14">
        <f t="shared" si="5"/>
        <v>2.25</v>
      </c>
    </row>
    <row r="127" spans="1:7" ht="15" customHeight="1" x14ac:dyDescent="0.2">
      <c r="A127" s="16">
        <v>25</v>
      </c>
      <c r="B127" s="96" t="s">
        <v>262</v>
      </c>
      <c r="C127" s="92" t="s">
        <v>118</v>
      </c>
      <c r="D127" s="19" t="s">
        <v>29</v>
      </c>
      <c r="E127" s="88">
        <v>2</v>
      </c>
      <c r="F127" s="23">
        <v>0.75</v>
      </c>
      <c r="G127" s="14">
        <f t="shared" si="5"/>
        <v>1.5</v>
      </c>
    </row>
    <row r="128" spans="1:7" ht="15" customHeight="1" x14ac:dyDescent="0.2">
      <c r="A128" s="16">
        <v>26</v>
      </c>
      <c r="B128" s="96" t="s">
        <v>262</v>
      </c>
      <c r="C128" s="92" t="s">
        <v>119</v>
      </c>
      <c r="D128" s="19" t="s">
        <v>29</v>
      </c>
      <c r="E128" s="88">
        <v>3</v>
      </c>
      <c r="F128" s="23">
        <v>0.75</v>
      </c>
      <c r="G128" s="14">
        <f t="shared" si="5"/>
        <v>2.25</v>
      </c>
    </row>
    <row r="129" spans="1:8" ht="15" customHeight="1" x14ac:dyDescent="0.2">
      <c r="A129" s="16">
        <v>27</v>
      </c>
      <c r="B129" s="96" t="s">
        <v>262</v>
      </c>
      <c r="C129" s="92" t="s">
        <v>120</v>
      </c>
      <c r="D129" s="19" t="s">
        <v>29</v>
      </c>
      <c r="E129" s="88">
        <v>10</v>
      </c>
      <c r="F129" s="23">
        <v>0.75</v>
      </c>
      <c r="G129" s="14">
        <f t="shared" si="5"/>
        <v>7.5</v>
      </c>
    </row>
    <row r="130" spans="1:8" ht="15" customHeight="1" x14ac:dyDescent="0.2">
      <c r="A130" s="16">
        <v>28</v>
      </c>
      <c r="B130" s="96" t="s">
        <v>262</v>
      </c>
      <c r="C130" s="92" t="s">
        <v>121</v>
      </c>
      <c r="D130" s="19" t="s">
        <v>29</v>
      </c>
      <c r="E130" s="88">
        <v>5</v>
      </c>
      <c r="F130" s="23">
        <v>0.75</v>
      </c>
      <c r="G130" s="14">
        <f t="shared" si="5"/>
        <v>3.75</v>
      </c>
    </row>
    <row r="131" spans="1:8" ht="15" customHeight="1" x14ac:dyDescent="0.2">
      <c r="A131" s="16">
        <v>29</v>
      </c>
      <c r="B131" s="96" t="s">
        <v>262</v>
      </c>
      <c r="C131" s="92" t="s">
        <v>122</v>
      </c>
      <c r="D131" s="19" t="s">
        <v>29</v>
      </c>
      <c r="E131" s="88">
        <v>4</v>
      </c>
      <c r="F131" s="23">
        <v>0.75</v>
      </c>
      <c r="G131" s="14">
        <f t="shared" si="5"/>
        <v>3</v>
      </c>
    </row>
    <row r="132" spans="1:8" ht="15" customHeight="1" x14ac:dyDescent="0.2">
      <c r="A132" s="16">
        <v>30</v>
      </c>
      <c r="B132" s="96" t="s">
        <v>262</v>
      </c>
      <c r="C132" s="92" t="s">
        <v>123</v>
      </c>
      <c r="D132" s="19" t="s">
        <v>29</v>
      </c>
      <c r="E132" s="88">
        <v>5</v>
      </c>
      <c r="F132" s="23">
        <v>0.75</v>
      </c>
      <c r="G132" s="14">
        <f t="shared" si="5"/>
        <v>3.75</v>
      </c>
    </row>
    <row r="133" spans="1:8" ht="15" customHeight="1" x14ac:dyDescent="0.2">
      <c r="A133" s="16">
        <v>31</v>
      </c>
      <c r="B133" s="96" t="s">
        <v>262</v>
      </c>
      <c r="C133" s="92" t="s">
        <v>124</v>
      </c>
      <c r="D133" s="19" t="s">
        <v>29</v>
      </c>
      <c r="E133" s="88">
        <v>2</v>
      </c>
      <c r="F133" s="23">
        <v>0.75</v>
      </c>
      <c r="G133" s="14">
        <f t="shared" si="5"/>
        <v>1.5</v>
      </c>
    </row>
    <row r="134" spans="1:8" ht="15" customHeight="1" x14ac:dyDescent="0.2">
      <c r="A134" s="16">
        <v>32</v>
      </c>
      <c r="B134" s="96" t="s">
        <v>262</v>
      </c>
      <c r="C134" s="92" t="s">
        <v>275</v>
      </c>
      <c r="D134" s="19" t="s">
        <v>29</v>
      </c>
      <c r="E134" s="88">
        <v>10</v>
      </c>
      <c r="F134" s="23">
        <v>0.75</v>
      </c>
      <c r="G134" s="14">
        <f t="shared" si="5"/>
        <v>7.5</v>
      </c>
      <c r="H134" s="85"/>
    </row>
    <row r="135" spans="1:8" ht="15" customHeight="1" x14ac:dyDescent="0.2">
      <c r="A135" s="16">
        <v>33</v>
      </c>
      <c r="B135" s="96" t="s">
        <v>262</v>
      </c>
      <c r="C135" s="92" t="s">
        <v>276</v>
      </c>
      <c r="D135" s="19" t="s">
        <v>29</v>
      </c>
      <c r="E135" s="88">
        <v>4</v>
      </c>
      <c r="F135" s="23">
        <v>0.75</v>
      </c>
      <c r="G135" s="14">
        <f>+E135*F135</f>
        <v>3</v>
      </c>
    </row>
    <row r="136" spans="1:8" ht="15" customHeight="1" x14ac:dyDescent="0.2">
      <c r="A136" s="16">
        <v>34</v>
      </c>
      <c r="B136" s="96" t="s">
        <v>262</v>
      </c>
      <c r="C136" s="92" t="s">
        <v>125</v>
      </c>
      <c r="D136" s="19" t="s">
        <v>29</v>
      </c>
      <c r="E136" s="88">
        <v>10</v>
      </c>
      <c r="F136" s="23">
        <v>0.75</v>
      </c>
      <c r="G136" s="14">
        <f t="shared" si="5"/>
        <v>7.5</v>
      </c>
    </row>
    <row r="137" spans="1:8" ht="15" customHeight="1" x14ac:dyDescent="0.2">
      <c r="A137" s="16">
        <v>35</v>
      </c>
      <c r="B137" s="96" t="s">
        <v>262</v>
      </c>
      <c r="C137" s="92" t="s">
        <v>126</v>
      </c>
      <c r="D137" s="19" t="s">
        <v>29</v>
      </c>
      <c r="E137" s="88">
        <v>10</v>
      </c>
      <c r="F137" s="23">
        <v>0.75</v>
      </c>
      <c r="G137" s="14">
        <f t="shared" si="5"/>
        <v>7.5</v>
      </c>
    </row>
    <row r="138" spans="1:8" ht="15" customHeight="1" x14ac:dyDescent="0.2">
      <c r="A138" s="16">
        <v>36</v>
      </c>
      <c r="B138" s="125" t="s">
        <v>258</v>
      </c>
      <c r="C138" s="92" t="s">
        <v>277</v>
      </c>
      <c r="D138" s="19" t="s">
        <v>29</v>
      </c>
      <c r="E138" s="88">
        <v>3</v>
      </c>
      <c r="F138" s="23">
        <v>0.99919999999999998</v>
      </c>
      <c r="G138" s="14">
        <f t="shared" ref="G138:G145" si="6">+E138*F138</f>
        <v>2.9975999999999998</v>
      </c>
    </row>
    <row r="139" spans="1:8" ht="15" customHeight="1" x14ac:dyDescent="0.2">
      <c r="A139" s="16">
        <v>37</v>
      </c>
      <c r="B139" s="96" t="s">
        <v>262</v>
      </c>
      <c r="C139" s="92" t="s">
        <v>246</v>
      </c>
      <c r="D139" s="19" t="s">
        <v>29</v>
      </c>
      <c r="E139" s="88">
        <v>10</v>
      </c>
      <c r="F139" s="23">
        <v>0.75</v>
      </c>
      <c r="G139" s="14">
        <f t="shared" ref="G139:G144" si="7">+E139*F139</f>
        <v>7.5</v>
      </c>
    </row>
    <row r="140" spans="1:8" ht="15" customHeight="1" x14ac:dyDescent="0.2">
      <c r="A140" s="16">
        <v>38</v>
      </c>
      <c r="B140" s="125" t="s">
        <v>258</v>
      </c>
      <c r="C140" s="92" t="s">
        <v>245</v>
      </c>
      <c r="D140" s="19" t="s">
        <v>29</v>
      </c>
      <c r="E140" s="88">
        <v>5</v>
      </c>
      <c r="F140" s="23">
        <v>0.99919999999999998</v>
      </c>
      <c r="G140" s="14">
        <f t="shared" si="7"/>
        <v>4.9959999999999996</v>
      </c>
    </row>
    <row r="141" spans="1:8" ht="15" customHeight="1" x14ac:dyDescent="0.2">
      <c r="A141" s="16">
        <v>39</v>
      </c>
      <c r="B141" s="125" t="s">
        <v>258</v>
      </c>
      <c r="C141" s="92" t="s">
        <v>247</v>
      </c>
      <c r="D141" s="19" t="s">
        <v>29</v>
      </c>
      <c r="E141" s="88">
        <v>5</v>
      </c>
      <c r="F141" s="23">
        <v>0.99919999999999998</v>
      </c>
      <c r="G141" s="14">
        <f t="shared" si="7"/>
        <v>4.9959999999999996</v>
      </c>
    </row>
    <row r="142" spans="1:8" ht="15" x14ac:dyDescent="0.2">
      <c r="A142" s="16">
        <v>40</v>
      </c>
      <c r="B142" s="125" t="s">
        <v>258</v>
      </c>
      <c r="C142" s="92" t="s">
        <v>248</v>
      </c>
      <c r="D142" s="19" t="s">
        <v>29</v>
      </c>
      <c r="E142" s="88">
        <v>2</v>
      </c>
      <c r="F142" s="23">
        <v>0.99919999999999998</v>
      </c>
      <c r="G142" s="14">
        <f t="shared" si="7"/>
        <v>1.9984</v>
      </c>
    </row>
    <row r="143" spans="1:8" ht="15" x14ac:dyDescent="0.2">
      <c r="A143" s="16">
        <v>41</v>
      </c>
      <c r="B143" s="125" t="s">
        <v>258</v>
      </c>
      <c r="C143" s="92" t="s">
        <v>249</v>
      </c>
      <c r="D143" s="19" t="s">
        <v>29</v>
      </c>
      <c r="E143" s="88">
        <v>5</v>
      </c>
      <c r="F143" s="23">
        <v>0.99919999999999998</v>
      </c>
      <c r="G143" s="14">
        <f t="shared" si="7"/>
        <v>4.9959999999999996</v>
      </c>
    </row>
    <row r="144" spans="1:8" ht="15" customHeight="1" x14ac:dyDescent="0.2">
      <c r="A144" s="16">
        <v>42</v>
      </c>
      <c r="B144" s="125" t="s">
        <v>258</v>
      </c>
      <c r="C144" s="92" t="s">
        <v>252</v>
      </c>
      <c r="D144" s="19" t="s">
        <v>29</v>
      </c>
      <c r="E144" s="88">
        <v>5</v>
      </c>
      <c r="F144" s="23">
        <v>0.99919999999999998</v>
      </c>
      <c r="G144" s="14">
        <f t="shared" si="7"/>
        <v>4.9959999999999996</v>
      </c>
    </row>
    <row r="145" spans="1:8" ht="17.25" customHeight="1" x14ac:dyDescent="0.2">
      <c r="A145" s="16">
        <v>43</v>
      </c>
      <c r="B145" s="125" t="s">
        <v>258</v>
      </c>
      <c r="C145" s="92" t="s">
        <v>251</v>
      </c>
      <c r="D145" s="19" t="s">
        <v>29</v>
      </c>
      <c r="E145" s="88">
        <v>25</v>
      </c>
      <c r="F145" s="23">
        <v>0.99919999999999998</v>
      </c>
      <c r="G145" s="14">
        <f t="shared" si="6"/>
        <v>24.98</v>
      </c>
      <c r="H145" s="85"/>
    </row>
    <row r="146" spans="1:8" ht="15" customHeight="1" x14ac:dyDescent="0.2">
      <c r="A146" s="16">
        <v>44</v>
      </c>
      <c r="B146" s="125" t="s">
        <v>258</v>
      </c>
      <c r="C146" s="92" t="s">
        <v>250</v>
      </c>
      <c r="D146" s="19" t="s">
        <v>29</v>
      </c>
      <c r="E146" s="88">
        <v>5</v>
      </c>
      <c r="F146" s="23">
        <v>0.99919999999999998</v>
      </c>
      <c r="G146" s="14">
        <f t="shared" si="5"/>
        <v>4.9959999999999996</v>
      </c>
    </row>
    <row r="147" spans="1:8" ht="17.25" customHeight="1" x14ac:dyDescent="0.2">
      <c r="A147" s="16"/>
      <c r="B147" s="16"/>
      <c r="C147" s="17" t="s">
        <v>10</v>
      </c>
      <c r="D147" s="16"/>
      <c r="E147" s="75">
        <f>SUM(E103:E146)</f>
        <v>252</v>
      </c>
      <c r="F147" s="12"/>
      <c r="G147" s="45">
        <f>+ROUND(SUM(G103:G146),2)</f>
        <v>202.71</v>
      </c>
    </row>
    <row r="148" spans="1:8" ht="17.25" customHeight="1" x14ac:dyDescent="0.2">
      <c r="A148" s="16"/>
      <c r="B148" s="16"/>
      <c r="C148" s="17"/>
      <c r="D148" s="19"/>
      <c r="E148" s="65"/>
      <c r="F148" s="59"/>
      <c r="G148" s="45"/>
    </row>
    <row r="149" spans="1:8" ht="13.9" customHeight="1" x14ac:dyDescent="0.2">
      <c r="A149" s="16"/>
      <c r="B149" s="16" t="s">
        <v>24</v>
      </c>
      <c r="C149" s="42" t="s">
        <v>36</v>
      </c>
      <c r="D149" s="19"/>
      <c r="E149" s="66"/>
      <c r="F149" s="60"/>
      <c r="G149" s="51"/>
    </row>
    <row r="150" spans="1:8" s="104" customFormat="1" ht="15" x14ac:dyDescent="0.2">
      <c r="A150" s="16">
        <v>1</v>
      </c>
      <c r="B150" s="115" t="s">
        <v>259</v>
      </c>
      <c r="C150" s="92" t="s">
        <v>59</v>
      </c>
      <c r="D150" s="91" t="s">
        <v>33</v>
      </c>
      <c r="E150" s="88">
        <v>1</v>
      </c>
      <c r="F150" s="60">
        <v>27.12</v>
      </c>
      <c r="G150" s="51">
        <f>+E150*F150</f>
        <v>27.12</v>
      </c>
    </row>
    <row r="151" spans="1:8" s="104" customFormat="1" ht="15" x14ac:dyDescent="0.2">
      <c r="A151" s="16">
        <v>2</v>
      </c>
      <c r="B151" s="115" t="s">
        <v>259</v>
      </c>
      <c r="C151" s="92" t="s">
        <v>60</v>
      </c>
      <c r="D151" s="91" t="s">
        <v>33</v>
      </c>
      <c r="E151" s="88">
        <v>0.7</v>
      </c>
      <c r="F151" s="60">
        <v>27.12</v>
      </c>
      <c r="G151" s="51">
        <f t="shared" ref="G151:G185" si="8">+E151*F151</f>
        <v>18.983999999999998</v>
      </c>
    </row>
    <row r="152" spans="1:8" s="104" customFormat="1" ht="15" x14ac:dyDescent="0.2">
      <c r="A152" s="16">
        <v>3</v>
      </c>
      <c r="B152" s="115" t="s">
        <v>259</v>
      </c>
      <c r="C152" s="92" t="s">
        <v>61</v>
      </c>
      <c r="D152" s="91" t="s">
        <v>33</v>
      </c>
      <c r="E152" s="88">
        <v>0.2</v>
      </c>
      <c r="F152" s="60">
        <v>27.12</v>
      </c>
      <c r="G152" s="51">
        <f t="shared" si="8"/>
        <v>5.4240000000000004</v>
      </c>
    </row>
    <row r="153" spans="1:8" s="104" customFormat="1" ht="15" x14ac:dyDescent="0.2">
      <c r="A153" s="16">
        <v>4</v>
      </c>
      <c r="B153" s="115" t="s">
        <v>259</v>
      </c>
      <c r="C153" s="92" t="s">
        <v>62</v>
      </c>
      <c r="D153" s="91" t="s">
        <v>33</v>
      </c>
      <c r="E153" s="88">
        <v>0.82499999999999996</v>
      </c>
      <c r="F153" s="60">
        <v>27.12</v>
      </c>
      <c r="G153" s="51">
        <f t="shared" si="8"/>
        <v>22.373999999999999</v>
      </c>
    </row>
    <row r="154" spans="1:8" s="104" customFormat="1" ht="15" x14ac:dyDescent="0.2">
      <c r="A154" s="16">
        <v>5</v>
      </c>
      <c r="B154" s="115" t="s">
        <v>259</v>
      </c>
      <c r="C154" s="92" t="s">
        <v>63</v>
      </c>
      <c r="D154" s="91" t="s">
        <v>33</v>
      </c>
      <c r="E154" s="88">
        <v>0.48</v>
      </c>
      <c r="F154" s="60">
        <v>27.12</v>
      </c>
      <c r="G154" s="51">
        <f t="shared" si="8"/>
        <v>13.0176</v>
      </c>
    </row>
    <row r="155" spans="1:8" s="104" customFormat="1" ht="15" x14ac:dyDescent="0.2">
      <c r="A155" s="16">
        <v>6</v>
      </c>
      <c r="B155" s="115" t="s">
        <v>259</v>
      </c>
      <c r="C155" s="92" t="s">
        <v>64</v>
      </c>
      <c r="D155" s="91" t="s">
        <v>33</v>
      </c>
      <c r="E155" s="88">
        <v>0.05</v>
      </c>
      <c r="F155" s="60">
        <v>27.12</v>
      </c>
      <c r="G155" s="51">
        <f t="shared" si="8"/>
        <v>1.3560000000000001</v>
      </c>
    </row>
    <row r="156" spans="1:8" s="104" customFormat="1" ht="15" x14ac:dyDescent="0.2">
      <c r="A156" s="16">
        <v>7</v>
      </c>
      <c r="B156" s="115" t="s">
        <v>259</v>
      </c>
      <c r="C156" s="92" t="s">
        <v>278</v>
      </c>
      <c r="D156" s="91" t="s">
        <v>33</v>
      </c>
      <c r="E156" s="88">
        <v>0.18</v>
      </c>
      <c r="F156" s="60">
        <v>27.12</v>
      </c>
      <c r="G156" s="51">
        <f t="shared" si="8"/>
        <v>4.8815999999999997</v>
      </c>
    </row>
    <row r="157" spans="1:8" s="104" customFormat="1" ht="15" x14ac:dyDescent="0.2">
      <c r="A157" s="16">
        <v>8</v>
      </c>
      <c r="B157" s="115" t="s">
        <v>259</v>
      </c>
      <c r="C157" s="92" t="s">
        <v>65</v>
      </c>
      <c r="D157" s="91" t="s">
        <v>33</v>
      </c>
      <c r="E157" s="88">
        <v>0.1</v>
      </c>
      <c r="F157" s="60">
        <v>27.12</v>
      </c>
      <c r="G157" s="51">
        <f t="shared" si="8"/>
        <v>2.7120000000000002</v>
      </c>
    </row>
    <row r="158" spans="1:8" s="104" customFormat="1" ht="15" x14ac:dyDescent="0.2">
      <c r="A158" s="16">
        <v>9</v>
      </c>
      <c r="B158" s="115" t="s">
        <v>259</v>
      </c>
      <c r="C158" s="92" t="s">
        <v>86</v>
      </c>
      <c r="D158" s="91" t="s">
        <v>33</v>
      </c>
      <c r="E158" s="88">
        <v>1.5</v>
      </c>
      <c r="F158" s="60">
        <v>27.12</v>
      </c>
      <c r="G158" s="51">
        <f t="shared" si="8"/>
        <v>40.68</v>
      </c>
    </row>
    <row r="159" spans="1:8" s="104" customFormat="1" ht="15" x14ac:dyDescent="0.2">
      <c r="A159" s="16">
        <v>10</v>
      </c>
      <c r="B159" s="115" t="s">
        <v>259</v>
      </c>
      <c r="C159" s="92" t="s">
        <v>66</v>
      </c>
      <c r="D159" s="91" t="s">
        <v>33</v>
      </c>
      <c r="E159" s="88">
        <v>0.25</v>
      </c>
      <c r="F159" s="60">
        <v>27.12</v>
      </c>
      <c r="G159" s="51">
        <f t="shared" si="8"/>
        <v>6.78</v>
      </c>
    </row>
    <row r="160" spans="1:8" s="104" customFormat="1" ht="15" x14ac:dyDescent="0.2">
      <c r="A160" s="16">
        <v>11</v>
      </c>
      <c r="B160" s="115" t="s">
        <v>259</v>
      </c>
      <c r="C160" s="92" t="s">
        <v>67</v>
      </c>
      <c r="D160" s="91" t="s">
        <v>33</v>
      </c>
      <c r="E160" s="88">
        <v>0.25</v>
      </c>
      <c r="F160" s="60">
        <v>27.12</v>
      </c>
      <c r="G160" s="51">
        <f t="shared" si="8"/>
        <v>6.78</v>
      </c>
    </row>
    <row r="161" spans="1:8" s="104" customFormat="1" ht="15" x14ac:dyDescent="0.2">
      <c r="A161" s="16">
        <v>12</v>
      </c>
      <c r="B161" s="115" t="s">
        <v>259</v>
      </c>
      <c r="C161" s="92" t="s">
        <v>68</v>
      </c>
      <c r="D161" s="91" t="s">
        <v>33</v>
      </c>
      <c r="E161" s="88">
        <v>0.25</v>
      </c>
      <c r="F161" s="60">
        <v>27.12</v>
      </c>
      <c r="G161" s="51">
        <f t="shared" si="8"/>
        <v>6.78</v>
      </c>
    </row>
    <row r="162" spans="1:8" s="104" customFormat="1" ht="15" x14ac:dyDescent="0.2">
      <c r="A162" s="16">
        <v>13</v>
      </c>
      <c r="B162" s="115" t="s">
        <v>259</v>
      </c>
      <c r="C162" s="92" t="s">
        <v>69</v>
      </c>
      <c r="D162" s="91" t="s">
        <v>33</v>
      </c>
      <c r="E162" s="88">
        <v>0.25</v>
      </c>
      <c r="F162" s="60">
        <v>27.12</v>
      </c>
      <c r="G162" s="51">
        <f t="shared" si="8"/>
        <v>6.78</v>
      </c>
    </row>
    <row r="163" spans="1:8" s="104" customFormat="1" ht="15" x14ac:dyDescent="0.2">
      <c r="A163" s="16">
        <v>14</v>
      </c>
      <c r="B163" s="115" t="s">
        <v>259</v>
      </c>
      <c r="C163" s="92" t="s">
        <v>70</v>
      </c>
      <c r="D163" s="91" t="s">
        <v>33</v>
      </c>
      <c r="E163" s="88">
        <v>0.1</v>
      </c>
      <c r="F163" s="60">
        <v>27.12</v>
      </c>
      <c r="G163" s="51">
        <f t="shared" si="8"/>
        <v>2.7120000000000002</v>
      </c>
    </row>
    <row r="164" spans="1:8" s="104" customFormat="1" ht="15" x14ac:dyDescent="0.2">
      <c r="A164" s="16">
        <v>15</v>
      </c>
      <c r="B164" s="115" t="s">
        <v>259</v>
      </c>
      <c r="C164" s="92" t="s">
        <v>46</v>
      </c>
      <c r="D164" s="91" t="s">
        <v>33</v>
      </c>
      <c r="E164" s="88">
        <v>0.2</v>
      </c>
      <c r="F164" s="60">
        <v>27.12</v>
      </c>
      <c r="G164" s="51">
        <f t="shared" si="8"/>
        <v>5.4240000000000004</v>
      </c>
    </row>
    <row r="165" spans="1:8" s="104" customFormat="1" ht="15" x14ac:dyDescent="0.2">
      <c r="A165" s="16">
        <v>16</v>
      </c>
      <c r="B165" s="115" t="s">
        <v>259</v>
      </c>
      <c r="C165" s="92" t="s">
        <v>71</v>
      </c>
      <c r="D165" s="91" t="s">
        <v>33</v>
      </c>
      <c r="E165" s="88">
        <v>0.2</v>
      </c>
      <c r="F165" s="60">
        <v>27.12</v>
      </c>
      <c r="G165" s="51">
        <f t="shared" si="8"/>
        <v>5.4240000000000004</v>
      </c>
    </row>
    <row r="166" spans="1:8" s="104" customFormat="1" ht="15" x14ac:dyDescent="0.2">
      <c r="A166" s="16">
        <v>17</v>
      </c>
      <c r="B166" s="115" t="s">
        <v>259</v>
      </c>
      <c r="C166" s="92" t="s">
        <v>279</v>
      </c>
      <c r="D166" s="91" t="s">
        <v>33</v>
      </c>
      <c r="E166" s="88">
        <v>0.1</v>
      </c>
      <c r="F166" s="60">
        <v>27.12</v>
      </c>
      <c r="G166" s="51">
        <f t="shared" si="8"/>
        <v>2.7120000000000002</v>
      </c>
    </row>
    <row r="167" spans="1:8" s="104" customFormat="1" ht="15" x14ac:dyDescent="0.2">
      <c r="A167" s="16">
        <v>18</v>
      </c>
      <c r="B167" s="115" t="s">
        <v>259</v>
      </c>
      <c r="C167" s="92" t="s">
        <v>72</v>
      </c>
      <c r="D167" s="91" t="s">
        <v>33</v>
      </c>
      <c r="E167" s="88">
        <v>1.5</v>
      </c>
      <c r="F167" s="60">
        <v>27.12</v>
      </c>
      <c r="G167" s="51">
        <f t="shared" si="8"/>
        <v>40.68</v>
      </c>
      <c r="H167" s="106"/>
    </row>
    <row r="168" spans="1:8" s="104" customFormat="1" ht="15" x14ac:dyDescent="0.2">
      <c r="A168" s="16">
        <v>19</v>
      </c>
      <c r="B168" s="115" t="s">
        <v>259</v>
      </c>
      <c r="C168" s="92" t="s">
        <v>73</v>
      </c>
      <c r="D168" s="91" t="s">
        <v>33</v>
      </c>
      <c r="E168" s="88">
        <v>0.2</v>
      </c>
      <c r="F168" s="60">
        <v>27.12</v>
      </c>
      <c r="G168" s="51">
        <f t="shared" si="8"/>
        <v>5.4240000000000004</v>
      </c>
    </row>
    <row r="169" spans="1:8" s="104" customFormat="1" ht="15" x14ac:dyDescent="0.2">
      <c r="A169" s="16">
        <v>20</v>
      </c>
      <c r="B169" s="115" t="s">
        <v>259</v>
      </c>
      <c r="C169" s="92" t="s">
        <v>74</v>
      </c>
      <c r="D169" s="91" t="s">
        <v>33</v>
      </c>
      <c r="E169" s="88">
        <v>0.2</v>
      </c>
      <c r="F169" s="60">
        <v>27.12</v>
      </c>
      <c r="G169" s="51">
        <f t="shared" si="8"/>
        <v>5.4240000000000004</v>
      </c>
    </row>
    <row r="170" spans="1:8" s="104" customFormat="1" ht="15" x14ac:dyDescent="0.2">
      <c r="A170" s="16">
        <v>21</v>
      </c>
      <c r="B170" s="115" t="s">
        <v>259</v>
      </c>
      <c r="C170" s="92" t="s">
        <v>87</v>
      </c>
      <c r="D170" s="91" t="s">
        <v>33</v>
      </c>
      <c r="E170" s="88">
        <v>0.2</v>
      </c>
      <c r="F170" s="60">
        <v>27.12</v>
      </c>
      <c r="G170" s="51">
        <f t="shared" si="8"/>
        <v>5.4240000000000004</v>
      </c>
    </row>
    <row r="171" spans="1:8" s="104" customFormat="1" ht="15" x14ac:dyDescent="0.2">
      <c r="A171" s="16">
        <v>22</v>
      </c>
      <c r="B171" s="115" t="s">
        <v>259</v>
      </c>
      <c r="C171" s="92" t="s">
        <v>75</v>
      </c>
      <c r="D171" s="91" t="s">
        <v>33</v>
      </c>
      <c r="E171" s="88">
        <v>1</v>
      </c>
      <c r="F171" s="60">
        <v>27.12</v>
      </c>
      <c r="G171" s="51">
        <f t="shared" si="8"/>
        <v>27.12</v>
      </c>
    </row>
    <row r="172" spans="1:8" s="104" customFormat="1" ht="15" x14ac:dyDescent="0.2">
      <c r="A172" s="16">
        <v>23</v>
      </c>
      <c r="B172" s="115" t="s">
        <v>259</v>
      </c>
      <c r="C172" s="92" t="s">
        <v>108</v>
      </c>
      <c r="D172" s="91" t="s">
        <v>33</v>
      </c>
      <c r="E172" s="88">
        <v>7.4999999999999997E-2</v>
      </c>
      <c r="F172" s="60">
        <v>27.12</v>
      </c>
      <c r="G172" s="51">
        <f t="shared" si="8"/>
        <v>2.0339999999999998</v>
      </c>
    </row>
    <row r="173" spans="1:8" s="104" customFormat="1" ht="15" x14ac:dyDescent="0.2">
      <c r="A173" s="16">
        <v>24</v>
      </c>
      <c r="B173" s="115" t="s">
        <v>259</v>
      </c>
      <c r="C173" s="92" t="s">
        <v>76</v>
      </c>
      <c r="D173" s="91" t="s">
        <v>33</v>
      </c>
      <c r="E173" s="88">
        <v>1.5</v>
      </c>
      <c r="F173" s="60">
        <v>27.12</v>
      </c>
      <c r="G173" s="51">
        <f t="shared" si="8"/>
        <v>40.68</v>
      </c>
    </row>
    <row r="174" spans="1:8" s="104" customFormat="1" ht="15" x14ac:dyDescent="0.2">
      <c r="A174" s="16">
        <v>25</v>
      </c>
      <c r="B174" s="115" t="s">
        <v>259</v>
      </c>
      <c r="C174" s="92" t="s">
        <v>77</v>
      </c>
      <c r="D174" s="91" t="s">
        <v>33</v>
      </c>
      <c r="E174" s="88">
        <v>0.1</v>
      </c>
      <c r="F174" s="60">
        <v>27.12</v>
      </c>
      <c r="G174" s="51">
        <f t="shared" si="8"/>
        <v>2.7120000000000002</v>
      </c>
    </row>
    <row r="175" spans="1:8" s="104" customFormat="1" ht="15" x14ac:dyDescent="0.2">
      <c r="A175" s="16">
        <v>26</v>
      </c>
      <c r="B175" s="115" t="s">
        <v>259</v>
      </c>
      <c r="C175" s="92" t="s">
        <v>88</v>
      </c>
      <c r="D175" s="91" t="s">
        <v>33</v>
      </c>
      <c r="E175" s="87">
        <v>1</v>
      </c>
      <c r="F175" s="60">
        <v>27.12</v>
      </c>
      <c r="G175" s="51">
        <f t="shared" si="8"/>
        <v>27.12</v>
      </c>
    </row>
    <row r="176" spans="1:8" s="104" customFormat="1" ht="15" x14ac:dyDescent="0.2">
      <c r="A176" s="16">
        <v>27</v>
      </c>
      <c r="B176" s="115" t="s">
        <v>259</v>
      </c>
      <c r="C176" s="92" t="s">
        <v>89</v>
      </c>
      <c r="D176" s="91" t="s">
        <v>33</v>
      </c>
      <c r="E176" s="87">
        <v>0.1</v>
      </c>
      <c r="F176" s="60">
        <v>27.12</v>
      </c>
      <c r="G176" s="51">
        <f t="shared" si="8"/>
        <v>2.7120000000000002</v>
      </c>
    </row>
    <row r="177" spans="1:8" s="104" customFormat="1" ht="15" x14ac:dyDescent="0.2">
      <c r="A177" s="16">
        <v>28</v>
      </c>
      <c r="B177" s="115" t="s">
        <v>259</v>
      </c>
      <c r="C177" s="92" t="s">
        <v>78</v>
      </c>
      <c r="D177" s="91" t="s">
        <v>33</v>
      </c>
      <c r="E177" s="87">
        <v>0.6</v>
      </c>
      <c r="F177" s="60">
        <v>27.12</v>
      </c>
      <c r="G177" s="51">
        <f t="shared" si="8"/>
        <v>16.271999999999998</v>
      </c>
      <c r="H177" s="107"/>
    </row>
    <row r="178" spans="1:8" s="104" customFormat="1" ht="15" x14ac:dyDescent="0.2">
      <c r="A178" s="16">
        <v>29</v>
      </c>
      <c r="B178" s="115" t="s">
        <v>259</v>
      </c>
      <c r="C178" s="92" t="s">
        <v>79</v>
      </c>
      <c r="D178" s="91" t="s">
        <v>33</v>
      </c>
      <c r="E178" s="87">
        <v>0.5</v>
      </c>
      <c r="F178" s="60">
        <v>27.12</v>
      </c>
      <c r="G178" s="51">
        <f t="shared" si="8"/>
        <v>13.56</v>
      </c>
    </row>
    <row r="179" spans="1:8" s="104" customFormat="1" ht="15" x14ac:dyDescent="0.2">
      <c r="A179" s="16">
        <v>30</v>
      </c>
      <c r="B179" s="115" t="s">
        <v>259</v>
      </c>
      <c r="C179" s="92" t="s">
        <v>80</v>
      </c>
      <c r="D179" s="91" t="s">
        <v>33</v>
      </c>
      <c r="E179" s="87">
        <v>0.4</v>
      </c>
      <c r="F179" s="60">
        <v>27.12</v>
      </c>
      <c r="G179" s="51">
        <f t="shared" si="8"/>
        <v>10.848000000000001</v>
      </c>
    </row>
    <row r="180" spans="1:8" s="104" customFormat="1" ht="15" x14ac:dyDescent="0.2">
      <c r="A180" s="16">
        <v>31</v>
      </c>
      <c r="B180" s="115" t="s">
        <v>259</v>
      </c>
      <c r="C180" s="92" t="s">
        <v>81</v>
      </c>
      <c r="D180" s="91" t="s">
        <v>33</v>
      </c>
      <c r="E180" s="87">
        <v>0.5</v>
      </c>
      <c r="F180" s="60">
        <v>27.12</v>
      </c>
      <c r="G180" s="51">
        <f t="shared" si="8"/>
        <v>13.56</v>
      </c>
    </row>
    <row r="181" spans="1:8" s="104" customFormat="1" ht="15" x14ac:dyDescent="0.2">
      <c r="A181" s="16">
        <v>32</v>
      </c>
      <c r="B181" s="115" t="s">
        <v>259</v>
      </c>
      <c r="C181" s="92" t="s">
        <v>82</v>
      </c>
      <c r="D181" s="91" t="s">
        <v>33</v>
      </c>
      <c r="E181" s="87">
        <v>0.5</v>
      </c>
      <c r="F181" s="60">
        <v>27.12</v>
      </c>
      <c r="G181" s="51">
        <f t="shared" si="8"/>
        <v>13.56</v>
      </c>
    </row>
    <row r="182" spans="1:8" s="104" customFormat="1" ht="15" x14ac:dyDescent="0.2">
      <c r="A182" s="16">
        <v>33</v>
      </c>
      <c r="B182" s="115" t="s">
        <v>259</v>
      </c>
      <c r="C182" s="92" t="s">
        <v>83</v>
      </c>
      <c r="D182" s="91" t="s">
        <v>33</v>
      </c>
      <c r="E182" s="87">
        <v>1</v>
      </c>
      <c r="F182" s="60">
        <v>27.12</v>
      </c>
      <c r="G182" s="51">
        <f t="shared" si="8"/>
        <v>27.12</v>
      </c>
    </row>
    <row r="183" spans="1:8" s="104" customFormat="1" ht="15" x14ac:dyDescent="0.2">
      <c r="A183" s="16">
        <v>34</v>
      </c>
      <c r="B183" s="115" t="s">
        <v>259</v>
      </c>
      <c r="C183" s="92" t="s">
        <v>84</v>
      </c>
      <c r="D183" s="91" t="s">
        <v>33</v>
      </c>
      <c r="E183" s="87">
        <v>0.8</v>
      </c>
      <c r="F183" s="60">
        <v>27.12</v>
      </c>
      <c r="G183" s="51">
        <f t="shared" si="8"/>
        <v>21.696000000000002</v>
      </c>
    </row>
    <row r="184" spans="1:8" s="104" customFormat="1" ht="15" x14ac:dyDescent="0.2">
      <c r="A184" s="16">
        <v>35</v>
      </c>
      <c r="B184" s="115" t="s">
        <v>259</v>
      </c>
      <c r="C184" s="92" t="s">
        <v>85</v>
      </c>
      <c r="D184" s="91" t="s">
        <v>33</v>
      </c>
      <c r="E184" s="87">
        <v>1.5</v>
      </c>
      <c r="F184" s="60">
        <v>27.12</v>
      </c>
      <c r="G184" s="51">
        <f t="shared" si="8"/>
        <v>40.68</v>
      </c>
    </row>
    <row r="185" spans="1:8" s="104" customFormat="1" ht="15" x14ac:dyDescent="0.2">
      <c r="A185" s="16">
        <v>36</v>
      </c>
      <c r="B185" s="115" t="s">
        <v>259</v>
      </c>
      <c r="C185" s="92" t="s">
        <v>90</v>
      </c>
      <c r="D185" s="91" t="s">
        <v>33</v>
      </c>
      <c r="E185" s="87">
        <v>1</v>
      </c>
      <c r="F185" s="60">
        <v>27.12</v>
      </c>
      <c r="G185" s="51">
        <f t="shared" si="8"/>
        <v>27.12</v>
      </c>
    </row>
    <row r="186" spans="1:8" s="104" customFormat="1" ht="15" x14ac:dyDescent="0.2">
      <c r="A186" s="16">
        <v>37</v>
      </c>
      <c r="B186" s="115" t="s">
        <v>259</v>
      </c>
      <c r="C186" s="92" t="s">
        <v>91</v>
      </c>
      <c r="D186" s="91" t="s">
        <v>33</v>
      </c>
      <c r="E186" s="87">
        <v>1.2</v>
      </c>
      <c r="F186" s="60">
        <v>27.12</v>
      </c>
      <c r="G186" s="51">
        <f>+E186*F186</f>
        <v>32.543999999999997</v>
      </c>
    </row>
    <row r="187" spans="1:8" s="104" customFormat="1" ht="15" x14ac:dyDescent="0.2">
      <c r="A187" s="16">
        <v>38</v>
      </c>
      <c r="B187" s="115" t="s">
        <v>259</v>
      </c>
      <c r="C187" s="92" t="s">
        <v>244</v>
      </c>
      <c r="D187" s="91" t="s">
        <v>33</v>
      </c>
      <c r="E187" s="87">
        <v>0.7</v>
      </c>
      <c r="F187" s="60">
        <v>27.12</v>
      </c>
      <c r="G187" s="51">
        <f>+E187*F187</f>
        <v>18.983999999999998</v>
      </c>
    </row>
    <row r="188" spans="1:8" s="104" customFormat="1" x14ac:dyDescent="0.2">
      <c r="A188" s="39"/>
      <c r="B188" s="16"/>
      <c r="C188" s="17" t="s">
        <v>10</v>
      </c>
      <c r="D188" s="47"/>
      <c r="E188" s="76">
        <f>+ROUND(SUM(E150:E187),2)</f>
        <v>21.21</v>
      </c>
      <c r="F188" s="61"/>
      <c r="G188" s="45">
        <f>+ROUND(SUM(G150:G187),2)</f>
        <v>575.22</v>
      </c>
    </row>
    <row r="189" spans="1:8" s="104" customFormat="1" x14ac:dyDescent="0.2">
      <c r="A189" s="39"/>
      <c r="B189" s="16"/>
      <c r="C189" s="17"/>
      <c r="D189" s="16"/>
      <c r="E189" s="67"/>
      <c r="F189" s="62"/>
      <c r="G189" s="52"/>
    </row>
    <row r="190" spans="1:8" s="104" customFormat="1" x14ac:dyDescent="0.2">
      <c r="A190" s="39"/>
      <c r="B190" s="16" t="s">
        <v>24</v>
      </c>
      <c r="C190" s="105" t="s">
        <v>53</v>
      </c>
      <c r="D190" s="16"/>
      <c r="E190" s="66"/>
      <c r="F190" s="60"/>
      <c r="G190" s="51"/>
    </row>
    <row r="191" spans="1:8" s="104" customFormat="1" ht="15" x14ac:dyDescent="0.2">
      <c r="A191" s="39">
        <v>1</v>
      </c>
      <c r="B191" s="115" t="s">
        <v>55</v>
      </c>
      <c r="C191" s="92" t="s">
        <v>205</v>
      </c>
      <c r="D191" s="91" t="s">
        <v>33</v>
      </c>
      <c r="E191" s="88">
        <v>0.1</v>
      </c>
      <c r="F191" s="55">
        <v>7.43</v>
      </c>
      <c r="G191" s="50">
        <f>+ROUND(SUM(E191*F191),2)</f>
        <v>0.74</v>
      </c>
    </row>
    <row r="192" spans="1:8" s="104" customFormat="1" ht="15" x14ac:dyDescent="0.2">
      <c r="A192" s="39">
        <v>2</v>
      </c>
      <c r="B192" s="115" t="s">
        <v>55</v>
      </c>
      <c r="C192" s="92" t="s">
        <v>206</v>
      </c>
      <c r="D192" s="91" t="s">
        <v>33</v>
      </c>
      <c r="E192" s="88">
        <v>1.5</v>
      </c>
      <c r="F192" s="55">
        <v>7.43</v>
      </c>
      <c r="G192" s="50">
        <f t="shared" ref="G192:G209" si="9">+ROUND(SUM(E192*F192),2)</f>
        <v>11.15</v>
      </c>
    </row>
    <row r="193" spans="1:8" ht="15" x14ac:dyDescent="0.2">
      <c r="A193" s="39">
        <v>3</v>
      </c>
      <c r="B193" s="115" t="s">
        <v>55</v>
      </c>
      <c r="C193" s="92" t="s">
        <v>62</v>
      </c>
      <c r="D193" s="91" t="s">
        <v>33</v>
      </c>
      <c r="E193" s="88">
        <v>0.4</v>
      </c>
      <c r="F193" s="55">
        <v>7.43</v>
      </c>
      <c r="G193" s="50">
        <f t="shared" si="9"/>
        <v>2.97</v>
      </c>
    </row>
    <row r="194" spans="1:8" ht="15" x14ac:dyDescent="0.2">
      <c r="A194" s="39">
        <v>4</v>
      </c>
      <c r="B194" s="115" t="s">
        <v>55</v>
      </c>
      <c r="C194" s="92" t="s">
        <v>207</v>
      </c>
      <c r="D194" s="91" t="s">
        <v>33</v>
      </c>
      <c r="E194" s="88">
        <v>0.72</v>
      </c>
      <c r="F194" s="55">
        <v>7.43</v>
      </c>
      <c r="G194" s="50">
        <f t="shared" si="9"/>
        <v>5.35</v>
      </c>
    </row>
    <row r="195" spans="1:8" ht="15" x14ac:dyDescent="0.2">
      <c r="A195" s="39">
        <v>5</v>
      </c>
      <c r="B195" s="115" t="s">
        <v>55</v>
      </c>
      <c r="C195" s="92" t="s">
        <v>134</v>
      </c>
      <c r="D195" s="91" t="s">
        <v>33</v>
      </c>
      <c r="E195" s="88">
        <v>0.3</v>
      </c>
      <c r="F195" s="55">
        <v>7.43</v>
      </c>
      <c r="G195" s="50">
        <f t="shared" si="9"/>
        <v>2.23</v>
      </c>
    </row>
    <row r="196" spans="1:8" ht="14.25" customHeight="1" x14ac:dyDescent="0.2">
      <c r="A196" s="39">
        <v>6</v>
      </c>
      <c r="B196" s="115" t="s">
        <v>55</v>
      </c>
      <c r="C196" s="92" t="s">
        <v>208</v>
      </c>
      <c r="D196" s="91" t="s">
        <v>33</v>
      </c>
      <c r="E196" s="88">
        <v>0.1</v>
      </c>
      <c r="F196" s="55">
        <v>7.43</v>
      </c>
      <c r="G196" s="50">
        <f t="shared" si="9"/>
        <v>0.74</v>
      </c>
    </row>
    <row r="197" spans="1:8" ht="14.25" customHeight="1" x14ac:dyDescent="0.2">
      <c r="A197" s="39">
        <v>7</v>
      </c>
      <c r="B197" s="115" t="s">
        <v>55</v>
      </c>
      <c r="C197" s="92" t="s">
        <v>209</v>
      </c>
      <c r="D197" s="91" t="s">
        <v>33</v>
      </c>
      <c r="E197" s="88">
        <v>0.3</v>
      </c>
      <c r="F197" s="55">
        <v>7.43</v>
      </c>
      <c r="G197" s="50">
        <f t="shared" si="9"/>
        <v>2.23</v>
      </c>
    </row>
    <row r="198" spans="1:8" ht="15" x14ac:dyDescent="0.2">
      <c r="A198" s="39">
        <v>8</v>
      </c>
      <c r="B198" s="115" t="s">
        <v>55</v>
      </c>
      <c r="C198" s="92" t="s">
        <v>210</v>
      </c>
      <c r="D198" s="91" t="s">
        <v>33</v>
      </c>
      <c r="E198" s="88">
        <v>0.1</v>
      </c>
      <c r="F198" s="55">
        <v>7.43</v>
      </c>
      <c r="G198" s="50">
        <f t="shared" si="9"/>
        <v>0.74</v>
      </c>
    </row>
    <row r="199" spans="1:8" ht="15" x14ac:dyDescent="0.2">
      <c r="A199" s="39">
        <v>9</v>
      </c>
      <c r="B199" s="115" t="s">
        <v>55</v>
      </c>
      <c r="C199" s="92" t="s">
        <v>211</v>
      </c>
      <c r="D199" s="91" t="s">
        <v>33</v>
      </c>
      <c r="E199" s="88">
        <v>0.2</v>
      </c>
      <c r="F199" s="55">
        <v>7.43</v>
      </c>
      <c r="G199" s="50">
        <f t="shared" si="9"/>
        <v>1.49</v>
      </c>
    </row>
    <row r="200" spans="1:8" ht="15" x14ac:dyDescent="0.2">
      <c r="A200" s="39">
        <v>10</v>
      </c>
      <c r="B200" s="115" t="s">
        <v>55</v>
      </c>
      <c r="C200" s="92" t="s">
        <v>212</v>
      </c>
      <c r="D200" s="91" t="s">
        <v>33</v>
      </c>
      <c r="E200" s="88">
        <v>0.2</v>
      </c>
      <c r="F200" s="55">
        <v>7.43</v>
      </c>
      <c r="G200" s="50">
        <f t="shared" si="9"/>
        <v>1.49</v>
      </c>
    </row>
    <row r="201" spans="1:8" ht="15" x14ac:dyDescent="0.2">
      <c r="A201" s="39">
        <v>11</v>
      </c>
      <c r="B201" s="115" t="s">
        <v>55</v>
      </c>
      <c r="C201" s="92" t="s">
        <v>147</v>
      </c>
      <c r="D201" s="91" t="s">
        <v>33</v>
      </c>
      <c r="E201" s="88">
        <v>0.3</v>
      </c>
      <c r="F201" s="55">
        <v>7.43</v>
      </c>
      <c r="G201" s="50">
        <f t="shared" si="9"/>
        <v>2.23</v>
      </c>
      <c r="H201" s="85"/>
    </row>
    <row r="202" spans="1:8" ht="15" x14ac:dyDescent="0.2">
      <c r="A202" s="39">
        <v>12</v>
      </c>
      <c r="B202" s="115" t="s">
        <v>55</v>
      </c>
      <c r="C202" s="92" t="s">
        <v>213</v>
      </c>
      <c r="D202" s="91" t="s">
        <v>33</v>
      </c>
      <c r="E202" s="88">
        <v>0.2</v>
      </c>
      <c r="F202" s="55">
        <v>7.43</v>
      </c>
      <c r="G202" s="50">
        <f t="shared" si="9"/>
        <v>1.49</v>
      </c>
    </row>
    <row r="203" spans="1:8" ht="15" x14ac:dyDescent="0.2">
      <c r="A203" s="39">
        <v>13</v>
      </c>
      <c r="B203" s="115" t="s">
        <v>55</v>
      </c>
      <c r="C203" s="92" t="s">
        <v>214</v>
      </c>
      <c r="D203" s="91" t="s">
        <v>33</v>
      </c>
      <c r="E203" s="88">
        <v>0.2</v>
      </c>
      <c r="F203" s="55">
        <v>7.43</v>
      </c>
      <c r="G203" s="50">
        <f t="shared" si="9"/>
        <v>1.49</v>
      </c>
    </row>
    <row r="204" spans="1:8" ht="15" x14ac:dyDescent="0.2">
      <c r="A204" s="39">
        <v>14</v>
      </c>
      <c r="B204" s="115" t="s">
        <v>55</v>
      </c>
      <c r="C204" s="92" t="s">
        <v>215</v>
      </c>
      <c r="D204" s="91" t="s">
        <v>33</v>
      </c>
      <c r="E204" s="88">
        <v>0.2</v>
      </c>
      <c r="F204" s="55">
        <v>7.43</v>
      </c>
      <c r="G204" s="50">
        <f t="shared" si="9"/>
        <v>1.49</v>
      </c>
    </row>
    <row r="205" spans="1:8" ht="15" x14ac:dyDescent="0.2">
      <c r="A205" s="39">
        <v>15</v>
      </c>
      <c r="B205" s="115" t="s">
        <v>55</v>
      </c>
      <c r="C205" s="92" t="s">
        <v>83</v>
      </c>
      <c r="D205" s="91" t="s">
        <v>33</v>
      </c>
      <c r="E205" s="88">
        <v>1</v>
      </c>
      <c r="F205" s="55">
        <v>7.43</v>
      </c>
      <c r="G205" s="50">
        <f t="shared" si="9"/>
        <v>7.43</v>
      </c>
    </row>
    <row r="206" spans="1:8" ht="15" x14ac:dyDescent="0.2">
      <c r="A206" s="39">
        <v>16</v>
      </c>
      <c r="B206" s="115" t="s">
        <v>55</v>
      </c>
      <c r="C206" s="92" t="s">
        <v>216</v>
      </c>
      <c r="D206" s="91" t="s">
        <v>33</v>
      </c>
      <c r="E206" s="88">
        <v>0.8</v>
      </c>
      <c r="F206" s="55">
        <v>7.43</v>
      </c>
      <c r="G206" s="50">
        <f t="shared" si="9"/>
        <v>5.94</v>
      </c>
    </row>
    <row r="207" spans="1:8" ht="15" x14ac:dyDescent="0.2">
      <c r="A207" s="39">
        <v>17</v>
      </c>
      <c r="B207" s="115" t="s">
        <v>55</v>
      </c>
      <c r="C207" s="92" t="s">
        <v>217</v>
      </c>
      <c r="D207" s="91" t="s">
        <v>33</v>
      </c>
      <c r="E207" s="88">
        <v>0.3</v>
      </c>
      <c r="F207" s="55">
        <v>7.43</v>
      </c>
      <c r="G207" s="50">
        <f t="shared" si="9"/>
        <v>2.23</v>
      </c>
    </row>
    <row r="208" spans="1:8" ht="15" x14ac:dyDescent="0.2">
      <c r="A208" s="39">
        <v>18</v>
      </c>
      <c r="B208" s="115" t="s">
        <v>55</v>
      </c>
      <c r="C208" s="92" t="s">
        <v>218</v>
      </c>
      <c r="D208" s="91" t="s">
        <v>33</v>
      </c>
      <c r="E208" s="88">
        <v>0.2</v>
      </c>
      <c r="F208" s="55">
        <v>7.43</v>
      </c>
      <c r="G208" s="50">
        <f t="shared" si="9"/>
        <v>1.49</v>
      </c>
    </row>
    <row r="209" spans="1:7" ht="15" x14ac:dyDescent="0.2">
      <c r="A209" s="39">
        <v>19</v>
      </c>
      <c r="B209" s="115" t="s">
        <v>55</v>
      </c>
      <c r="C209" s="92" t="s">
        <v>219</v>
      </c>
      <c r="D209" s="91" t="s">
        <v>33</v>
      </c>
      <c r="E209" s="88">
        <v>0.5</v>
      </c>
      <c r="F209" s="55">
        <v>7.43</v>
      </c>
      <c r="G209" s="50">
        <f t="shared" si="9"/>
        <v>3.72</v>
      </c>
    </row>
    <row r="210" spans="1:7" x14ac:dyDescent="0.2">
      <c r="A210" s="16"/>
      <c r="B210" s="16"/>
      <c r="C210" s="58" t="s">
        <v>10</v>
      </c>
      <c r="D210" s="47"/>
      <c r="E210" s="78">
        <f>+ROUND(SUM(E191:E209),2)</f>
        <v>7.62</v>
      </c>
      <c r="F210" s="61"/>
      <c r="G210" s="45">
        <f>+ROUND(SUM(G191:G209),2)</f>
        <v>56.64</v>
      </c>
    </row>
    <row r="211" spans="1:7" x14ac:dyDescent="0.2">
      <c r="A211" s="16"/>
      <c r="B211" s="20"/>
      <c r="C211" s="17"/>
      <c r="D211" s="47"/>
      <c r="E211" s="67"/>
      <c r="F211" s="61"/>
      <c r="G211" s="56"/>
    </row>
    <row r="212" spans="1:7" x14ac:dyDescent="0.2">
      <c r="A212" s="16"/>
      <c r="B212" s="16" t="s">
        <v>24</v>
      </c>
      <c r="C212" s="42" t="s">
        <v>48</v>
      </c>
      <c r="D212" s="47"/>
      <c r="E212" s="67"/>
      <c r="F212" s="61"/>
      <c r="G212" s="56"/>
    </row>
    <row r="213" spans="1:7" ht="13.5" customHeight="1" x14ac:dyDescent="0.2">
      <c r="A213" s="16">
        <v>1</v>
      </c>
      <c r="B213" s="96" t="s">
        <v>32</v>
      </c>
      <c r="C213" s="92" t="s">
        <v>171</v>
      </c>
      <c r="D213" s="47" t="s">
        <v>8</v>
      </c>
      <c r="E213" s="79">
        <v>1</v>
      </c>
      <c r="F213" s="48">
        <v>41.994902000000003</v>
      </c>
      <c r="G213" s="53">
        <f>+ROUND(E213*F213,2)</f>
        <v>41.99</v>
      </c>
    </row>
    <row r="214" spans="1:7" ht="15" x14ac:dyDescent="0.2">
      <c r="A214" s="16">
        <v>2</v>
      </c>
      <c r="B214" s="96" t="s">
        <v>32</v>
      </c>
      <c r="C214" s="92" t="s">
        <v>172</v>
      </c>
      <c r="D214" s="47" t="s">
        <v>8</v>
      </c>
      <c r="E214" s="79">
        <v>1</v>
      </c>
      <c r="F214" s="48">
        <v>41.99</v>
      </c>
      <c r="G214" s="53">
        <f t="shared" ref="G214:G249" si="10">+ROUND(E214*F214,2)</f>
        <v>41.99</v>
      </c>
    </row>
    <row r="215" spans="1:7" ht="15" x14ac:dyDescent="0.2">
      <c r="A215" s="16">
        <v>3</v>
      </c>
      <c r="B215" s="96" t="s">
        <v>32</v>
      </c>
      <c r="C215" s="92" t="s">
        <v>173</v>
      </c>
      <c r="D215" s="47" t="s">
        <v>8</v>
      </c>
      <c r="E215" s="79">
        <v>1</v>
      </c>
      <c r="F215" s="48">
        <v>41.99</v>
      </c>
      <c r="G215" s="53">
        <f t="shared" si="10"/>
        <v>41.99</v>
      </c>
    </row>
    <row r="216" spans="1:7" ht="15" x14ac:dyDescent="0.2">
      <c r="A216" s="16">
        <v>4</v>
      </c>
      <c r="B216" s="96" t="s">
        <v>32</v>
      </c>
      <c r="C216" s="92" t="s">
        <v>174</v>
      </c>
      <c r="D216" s="47" t="s">
        <v>8</v>
      </c>
      <c r="E216" s="79">
        <v>1</v>
      </c>
      <c r="F216" s="48">
        <v>41.99</v>
      </c>
      <c r="G216" s="53">
        <f t="shared" si="10"/>
        <v>41.99</v>
      </c>
    </row>
    <row r="217" spans="1:7" ht="15" x14ac:dyDescent="0.2">
      <c r="A217" s="16">
        <v>5</v>
      </c>
      <c r="B217" s="96" t="s">
        <v>32</v>
      </c>
      <c r="C217" s="92" t="s">
        <v>175</v>
      </c>
      <c r="D217" s="47" t="s">
        <v>8</v>
      </c>
      <c r="E217" s="79">
        <v>1</v>
      </c>
      <c r="F217" s="48">
        <v>41.99</v>
      </c>
      <c r="G217" s="53">
        <f t="shared" si="10"/>
        <v>41.99</v>
      </c>
    </row>
    <row r="218" spans="1:7" ht="15" x14ac:dyDescent="0.2">
      <c r="A218" s="16">
        <v>6</v>
      </c>
      <c r="B218" s="96" t="s">
        <v>32</v>
      </c>
      <c r="C218" s="92" t="s">
        <v>176</v>
      </c>
      <c r="D218" s="47" t="s">
        <v>8</v>
      </c>
      <c r="E218" s="79">
        <v>1</v>
      </c>
      <c r="F218" s="48">
        <v>41.99</v>
      </c>
      <c r="G218" s="53">
        <f t="shared" si="10"/>
        <v>41.99</v>
      </c>
    </row>
    <row r="219" spans="1:7" ht="15" x14ac:dyDescent="0.2">
      <c r="A219" s="16">
        <v>7</v>
      </c>
      <c r="B219" s="96" t="s">
        <v>32</v>
      </c>
      <c r="C219" s="92" t="s">
        <v>177</v>
      </c>
      <c r="D219" s="47" t="s">
        <v>8</v>
      </c>
      <c r="E219" s="79">
        <v>1</v>
      </c>
      <c r="F219" s="48">
        <v>41.99</v>
      </c>
      <c r="G219" s="53">
        <f t="shared" si="10"/>
        <v>41.99</v>
      </c>
    </row>
    <row r="220" spans="1:7" ht="15" x14ac:dyDescent="0.2">
      <c r="A220" s="16">
        <v>8</v>
      </c>
      <c r="B220" s="96" t="s">
        <v>32</v>
      </c>
      <c r="C220" s="92" t="s">
        <v>178</v>
      </c>
      <c r="D220" s="47" t="s">
        <v>8</v>
      </c>
      <c r="E220" s="79">
        <v>1</v>
      </c>
      <c r="F220" s="48">
        <v>41.99</v>
      </c>
      <c r="G220" s="53">
        <f t="shared" si="10"/>
        <v>41.99</v>
      </c>
    </row>
    <row r="221" spans="1:7" ht="15" x14ac:dyDescent="0.2">
      <c r="A221" s="16">
        <v>9</v>
      </c>
      <c r="B221" s="96" t="s">
        <v>32</v>
      </c>
      <c r="C221" s="92" t="s">
        <v>179</v>
      </c>
      <c r="D221" s="47" t="s">
        <v>8</v>
      </c>
      <c r="E221" s="79">
        <v>1</v>
      </c>
      <c r="F221" s="48">
        <v>41.99</v>
      </c>
      <c r="G221" s="53">
        <f t="shared" si="10"/>
        <v>41.99</v>
      </c>
    </row>
    <row r="222" spans="1:7" ht="15" x14ac:dyDescent="0.2">
      <c r="A222" s="16">
        <v>10</v>
      </c>
      <c r="B222" s="96" t="s">
        <v>32</v>
      </c>
      <c r="C222" s="92" t="s">
        <v>280</v>
      </c>
      <c r="D222" s="47" t="s">
        <v>8</v>
      </c>
      <c r="E222" s="79">
        <v>1</v>
      </c>
      <c r="F222" s="48">
        <v>41.99</v>
      </c>
      <c r="G222" s="53">
        <f t="shared" si="10"/>
        <v>41.99</v>
      </c>
    </row>
    <row r="223" spans="1:7" ht="15" x14ac:dyDescent="0.2">
      <c r="A223" s="16">
        <v>11</v>
      </c>
      <c r="B223" s="96" t="s">
        <v>32</v>
      </c>
      <c r="C223" s="92" t="s">
        <v>74</v>
      </c>
      <c r="D223" s="47" t="s">
        <v>8</v>
      </c>
      <c r="E223" s="79">
        <v>1</v>
      </c>
      <c r="F223" s="48">
        <v>41.99</v>
      </c>
      <c r="G223" s="53">
        <f t="shared" si="10"/>
        <v>41.99</v>
      </c>
    </row>
    <row r="224" spans="1:7" ht="15" x14ac:dyDescent="0.2">
      <c r="A224" s="16">
        <v>12</v>
      </c>
      <c r="B224" s="96" t="s">
        <v>32</v>
      </c>
      <c r="C224" s="92" t="s">
        <v>180</v>
      </c>
      <c r="D224" s="47" t="s">
        <v>8</v>
      </c>
      <c r="E224" s="79">
        <v>1</v>
      </c>
      <c r="F224" s="48">
        <v>41.99</v>
      </c>
      <c r="G224" s="53">
        <f t="shared" si="10"/>
        <v>41.99</v>
      </c>
    </row>
    <row r="225" spans="1:7" ht="15" x14ac:dyDescent="0.2">
      <c r="A225" s="16">
        <v>13</v>
      </c>
      <c r="B225" s="96" t="s">
        <v>32</v>
      </c>
      <c r="C225" s="92" t="s">
        <v>181</v>
      </c>
      <c r="D225" s="47" t="s">
        <v>8</v>
      </c>
      <c r="E225" s="79">
        <v>1</v>
      </c>
      <c r="F225" s="48">
        <v>41.99</v>
      </c>
      <c r="G225" s="53">
        <f t="shared" si="10"/>
        <v>41.99</v>
      </c>
    </row>
    <row r="226" spans="1:7" ht="15" x14ac:dyDescent="0.2">
      <c r="A226" s="16">
        <v>14</v>
      </c>
      <c r="B226" s="96" t="s">
        <v>32</v>
      </c>
      <c r="C226" s="92" t="s">
        <v>182</v>
      </c>
      <c r="D226" s="47" t="s">
        <v>8</v>
      </c>
      <c r="E226" s="79">
        <v>1</v>
      </c>
      <c r="F226" s="48">
        <v>41.99</v>
      </c>
      <c r="G226" s="53">
        <f t="shared" si="10"/>
        <v>41.99</v>
      </c>
    </row>
    <row r="227" spans="1:7" ht="15" x14ac:dyDescent="0.2">
      <c r="A227" s="16">
        <v>15</v>
      </c>
      <c r="B227" s="96" t="s">
        <v>32</v>
      </c>
      <c r="C227" s="92" t="s">
        <v>183</v>
      </c>
      <c r="D227" s="47" t="s">
        <v>8</v>
      </c>
      <c r="E227" s="79">
        <v>1</v>
      </c>
      <c r="F227" s="48">
        <v>41.99</v>
      </c>
      <c r="G227" s="53">
        <f t="shared" si="10"/>
        <v>41.99</v>
      </c>
    </row>
    <row r="228" spans="1:7" ht="15" x14ac:dyDescent="0.2">
      <c r="A228" s="16">
        <v>16</v>
      </c>
      <c r="B228" s="96" t="s">
        <v>32</v>
      </c>
      <c r="C228" s="92" t="s">
        <v>184</v>
      </c>
      <c r="D228" s="47" t="s">
        <v>8</v>
      </c>
      <c r="E228" s="79">
        <v>1</v>
      </c>
      <c r="F228" s="48">
        <v>41.99</v>
      </c>
      <c r="G228" s="53">
        <f t="shared" si="10"/>
        <v>41.99</v>
      </c>
    </row>
    <row r="229" spans="1:7" ht="15" x14ac:dyDescent="0.2">
      <c r="A229" s="16">
        <v>17</v>
      </c>
      <c r="B229" s="96" t="s">
        <v>32</v>
      </c>
      <c r="C229" s="92" t="s">
        <v>185</v>
      </c>
      <c r="D229" s="47" t="s">
        <v>8</v>
      </c>
      <c r="E229" s="79">
        <v>1</v>
      </c>
      <c r="F229" s="48">
        <v>41.99</v>
      </c>
      <c r="G229" s="53">
        <f t="shared" si="10"/>
        <v>41.99</v>
      </c>
    </row>
    <row r="230" spans="1:7" ht="15" x14ac:dyDescent="0.2">
      <c r="A230" s="16">
        <v>18</v>
      </c>
      <c r="B230" s="96" t="s">
        <v>32</v>
      </c>
      <c r="C230" s="92" t="s">
        <v>186</v>
      </c>
      <c r="D230" s="47" t="s">
        <v>8</v>
      </c>
      <c r="E230" s="79">
        <v>1</v>
      </c>
      <c r="F230" s="48">
        <v>41.99</v>
      </c>
      <c r="G230" s="53">
        <f t="shared" si="10"/>
        <v>41.99</v>
      </c>
    </row>
    <row r="231" spans="1:7" ht="15" x14ac:dyDescent="0.2">
      <c r="A231" s="16">
        <v>19</v>
      </c>
      <c r="B231" s="96" t="s">
        <v>32</v>
      </c>
      <c r="C231" s="92" t="s">
        <v>187</v>
      </c>
      <c r="D231" s="47" t="s">
        <v>8</v>
      </c>
      <c r="E231" s="79">
        <v>1</v>
      </c>
      <c r="F231" s="48">
        <v>41.99</v>
      </c>
      <c r="G231" s="53">
        <f t="shared" si="10"/>
        <v>41.99</v>
      </c>
    </row>
    <row r="232" spans="1:7" ht="15" x14ac:dyDescent="0.2">
      <c r="A232" s="16">
        <v>20</v>
      </c>
      <c r="B232" s="96" t="s">
        <v>32</v>
      </c>
      <c r="C232" s="92" t="s">
        <v>188</v>
      </c>
      <c r="D232" s="47" t="s">
        <v>8</v>
      </c>
      <c r="E232" s="79">
        <v>1</v>
      </c>
      <c r="F232" s="48">
        <v>41.99</v>
      </c>
      <c r="G232" s="53">
        <f t="shared" si="10"/>
        <v>41.99</v>
      </c>
    </row>
    <row r="233" spans="1:7" ht="15" x14ac:dyDescent="0.2">
      <c r="A233" s="16">
        <v>21</v>
      </c>
      <c r="B233" s="96" t="s">
        <v>32</v>
      </c>
      <c r="C233" s="92" t="s">
        <v>189</v>
      </c>
      <c r="D233" s="47" t="s">
        <v>8</v>
      </c>
      <c r="E233" s="79">
        <v>1</v>
      </c>
      <c r="F233" s="48">
        <v>41.99</v>
      </c>
      <c r="G233" s="53">
        <f t="shared" si="10"/>
        <v>41.99</v>
      </c>
    </row>
    <row r="234" spans="1:7" ht="15" x14ac:dyDescent="0.2">
      <c r="A234" s="16">
        <v>22</v>
      </c>
      <c r="B234" s="96" t="s">
        <v>32</v>
      </c>
      <c r="C234" s="92" t="s">
        <v>190</v>
      </c>
      <c r="D234" s="47" t="s">
        <v>8</v>
      </c>
      <c r="E234" s="79">
        <v>1</v>
      </c>
      <c r="F234" s="48">
        <v>41.99</v>
      </c>
      <c r="G234" s="53">
        <f t="shared" si="10"/>
        <v>41.99</v>
      </c>
    </row>
    <row r="235" spans="1:7" ht="15" x14ac:dyDescent="0.2">
      <c r="A235" s="16">
        <v>23</v>
      </c>
      <c r="B235" s="96" t="s">
        <v>32</v>
      </c>
      <c r="C235" s="92" t="s">
        <v>191</v>
      </c>
      <c r="D235" s="47" t="s">
        <v>8</v>
      </c>
      <c r="E235" s="79">
        <v>1</v>
      </c>
      <c r="F235" s="48">
        <v>41.99</v>
      </c>
      <c r="G235" s="53">
        <f t="shared" si="10"/>
        <v>41.99</v>
      </c>
    </row>
    <row r="236" spans="1:7" ht="15" x14ac:dyDescent="0.2">
      <c r="A236" s="16">
        <v>24</v>
      </c>
      <c r="B236" s="96" t="s">
        <v>32</v>
      </c>
      <c r="C236" s="92" t="s">
        <v>192</v>
      </c>
      <c r="D236" s="47" t="s">
        <v>8</v>
      </c>
      <c r="E236" s="79">
        <v>1</v>
      </c>
      <c r="F236" s="48">
        <v>41.99</v>
      </c>
      <c r="G236" s="53">
        <f t="shared" si="10"/>
        <v>41.99</v>
      </c>
    </row>
    <row r="237" spans="1:7" ht="15" x14ac:dyDescent="0.2">
      <c r="A237" s="16">
        <v>25</v>
      </c>
      <c r="B237" s="96" t="s">
        <v>32</v>
      </c>
      <c r="C237" s="92" t="s">
        <v>193</v>
      </c>
      <c r="D237" s="47" t="s">
        <v>8</v>
      </c>
      <c r="E237" s="79">
        <v>1</v>
      </c>
      <c r="F237" s="48">
        <v>41.99</v>
      </c>
      <c r="G237" s="53">
        <f t="shared" si="10"/>
        <v>41.99</v>
      </c>
    </row>
    <row r="238" spans="1:7" ht="15" x14ac:dyDescent="0.2">
      <c r="A238" s="16">
        <v>26</v>
      </c>
      <c r="B238" s="96" t="s">
        <v>32</v>
      </c>
      <c r="C238" s="92" t="s">
        <v>194</v>
      </c>
      <c r="D238" s="47" t="s">
        <v>8</v>
      </c>
      <c r="E238" s="79">
        <v>1</v>
      </c>
      <c r="F238" s="48">
        <v>41.99</v>
      </c>
      <c r="G238" s="53">
        <f t="shared" si="10"/>
        <v>41.99</v>
      </c>
    </row>
    <row r="239" spans="1:7" ht="15" x14ac:dyDescent="0.2">
      <c r="A239" s="16">
        <v>27</v>
      </c>
      <c r="B239" s="96" t="s">
        <v>32</v>
      </c>
      <c r="C239" s="92" t="s">
        <v>195</v>
      </c>
      <c r="D239" s="47" t="s">
        <v>8</v>
      </c>
      <c r="E239" s="79">
        <v>1</v>
      </c>
      <c r="F239" s="48">
        <v>41.99</v>
      </c>
      <c r="G239" s="53">
        <f t="shared" si="10"/>
        <v>41.99</v>
      </c>
    </row>
    <row r="240" spans="1:7" ht="15" x14ac:dyDescent="0.2">
      <c r="A240" s="16">
        <v>28</v>
      </c>
      <c r="B240" s="96" t="s">
        <v>32</v>
      </c>
      <c r="C240" s="92" t="s">
        <v>196</v>
      </c>
      <c r="D240" s="47" t="s">
        <v>8</v>
      </c>
      <c r="E240" s="79">
        <v>1</v>
      </c>
      <c r="F240" s="48">
        <v>41.99</v>
      </c>
      <c r="G240" s="53">
        <f t="shared" si="10"/>
        <v>41.99</v>
      </c>
    </row>
    <row r="241" spans="1:7" ht="15" x14ac:dyDescent="0.2">
      <c r="A241" s="16">
        <v>29</v>
      </c>
      <c r="B241" s="96" t="s">
        <v>32</v>
      </c>
      <c r="C241" s="92" t="s">
        <v>197</v>
      </c>
      <c r="D241" s="47" t="s">
        <v>8</v>
      </c>
      <c r="E241" s="79">
        <v>1</v>
      </c>
      <c r="F241" s="48">
        <v>41.99</v>
      </c>
      <c r="G241" s="53">
        <f t="shared" si="10"/>
        <v>41.99</v>
      </c>
    </row>
    <row r="242" spans="1:7" ht="15" x14ac:dyDescent="0.2">
      <c r="A242" s="16">
        <v>30</v>
      </c>
      <c r="B242" s="96" t="s">
        <v>32</v>
      </c>
      <c r="C242" s="92" t="s">
        <v>198</v>
      </c>
      <c r="D242" s="47" t="s">
        <v>8</v>
      </c>
      <c r="E242" s="79">
        <v>1</v>
      </c>
      <c r="F242" s="48">
        <v>41.99</v>
      </c>
      <c r="G242" s="53">
        <f t="shared" si="10"/>
        <v>41.99</v>
      </c>
    </row>
    <row r="243" spans="1:7" ht="15" x14ac:dyDescent="0.2">
      <c r="A243" s="16">
        <v>31</v>
      </c>
      <c r="B243" s="96" t="s">
        <v>32</v>
      </c>
      <c r="C243" s="92" t="s">
        <v>199</v>
      </c>
      <c r="D243" s="47" t="s">
        <v>8</v>
      </c>
      <c r="E243" s="79">
        <v>1</v>
      </c>
      <c r="F243" s="48">
        <v>41.99</v>
      </c>
      <c r="G243" s="53">
        <f t="shared" si="10"/>
        <v>41.99</v>
      </c>
    </row>
    <row r="244" spans="1:7" ht="15" x14ac:dyDescent="0.2">
      <c r="A244" s="16">
        <v>32</v>
      </c>
      <c r="B244" s="96" t="s">
        <v>32</v>
      </c>
      <c r="C244" s="92" t="s">
        <v>200</v>
      </c>
      <c r="D244" s="47" t="s">
        <v>8</v>
      </c>
      <c r="E244" s="79">
        <v>1</v>
      </c>
      <c r="F244" s="48">
        <v>41.99</v>
      </c>
      <c r="G244" s="53">
        <f t="shared" si="10"/>
        <v>41.99</v>
      </c>
    </row>
    <row r="245" spans="1:7" ht="15" x14ac:dyDescent="0.2">
      <c r="A245" s="16">
        <v>33</v>
      </c>
      <c r="B245" s="96" t="s">
        <v>32</v>
      </c>
      <c r="C245" s="92" t="s">
        <v>201</v>
      </c>
      <c r="D245" s="47" t="s">
        <v>8</v>
      </c>
      <c r="E245" s="79">
        <v>1</v>
      </c>
      <c r="F245" s="48">
        <v>41.99</v>
      </c>
      <c r="G245" s="53">
        <f t="shared" si="10"/>
        <v>41.99</v>
      </c>
    </row>
    <row r="246" spans="1:7" ht="15" x14ac:dyDescent="0.2">
      <c r="A246" s="16">
        <v>34</v>
      </c>
      <c r="B246" s="96" t="s">
        <v>32</v>
      </c>
      <c r="C246" s="92" t="s">
        <v>202</v>
      </c>
      <c r="D246" s="47" t="s">
        <v>8</v>
      </c>
      <c r="E246" s="79">
        <v>1</v>
      </c>
      <c r="F246" s="48">
        <v>41.99</v>
      </c>
      <c r="G246" s="53">
        <f t="shared" si="10"/>
        <v>41.99</v>
      </c>
    </row>
    <row r="247" spans="1:7" ht="15" x14ac:dyDescent="0.2">
      <c r="A247" s="16">
        <v>35</v>
      </c>
      <c r="B247" s="96" t="s">
        <v>32</v>
      </c>
      <c r="C247" s="92" t="s">
        <v>203</v>
      </c>
      <c r="D247" s="47" t="s">
        <v>8</v>
      </c>
      <c r="E247" s="79">
        <v>1</v>
      </c>
      <c r="F247" s="48">
        <v>41.99</v>
      </c>
      <c r="G247" s="53">
        <f t="shared" si="10"/>
        <v>41.99</v>
      </c>
    </row>
    <row r="248" spans="1:7" ht="15" x14ac:dyDescent="0.2">
      <c r="A248" s="16">
        <v>36</v>
      </c>
      <c r="B248" s="96" t="s">
        <v>32</v>
      </c>
      <c r="C248" s="92" t="s">
        <v>204</v>
      </c>
      <c r="D248" s="47" t="s">
        <v>8</v>
      </c>
      <c r="E248" s="79">
        <v>1</v>
      </c>
      <c r="F248" s="48">
        <v>41.99</v>
      </c>
      <c r="G248" s="53">
        <f t="shared" si="10"/>
        <v>41.99</v>
      </c>
    </row>
    <row r="249" spans="1:7" ht="15" x14ac:dyDescent="0.2">
      <c r="A249" s="16">
        <v>37</v>
      </c>
      <c r="B249" s="96" t="s">
        <v>32</v>
      </c>
      <c r="C249" s="92" t="s">
        <v>281</v>
      </c>
      <c r="D249" s="47" t="s">
        <v>8</v>
      </c>
      <c r="E249" s="79">
        <v>1</v>
      </c>
      <c r="F249" s="48">
        <v>41.99</v>
      </c>
      <c r="G249" s="53">
        <f t="shared" si="10"/>
        <v>41.99</v>
      </c>
    </row>
    <row r="250" spans="1:7" ht="15" x14ac:dyDescent="0.2">
      <c r="A250" s="16">
        <v>38</v>
      </c>
      <c r="B250" s="96" t="s">
        <v>32</v>
      </c>
      <c r="C250" s="92" t="s">
        <v>282</v>
      </c>
      <c r="D250" s="47" t="s">
        <v>8</v>
      </c>
      <c r="E250" s="79">
        <v>1</v>
      </c>
      <c r="F250" s="48">
        <v>41.99</v>
      </c>
      <c r="G250" s="53">
        <f t="shared" ref="G250:G255" si="11">+ROUND(E250*F250,2)</f>
        <v>41.99</v>
      </c>
    </row>
    <row r="251" spans="1:7" ht="15" x14ac:dyDescent="0.2">
      <c r="A251" s="16">
        <v>39</v>
      </c>
      <c r="B251" s="96" t="s">
        <v>32</v>
      </c>
      <c r="C251" s="92" t="s">
        <v>226</v>
      </c>
      <c r="D251" s="47" t="s">
        <v>8</v>
      </c>
      <c r="E251" s="79">
        <v>1</v>
      </c>
      <c r="F251" s="48">
        <v>41.99</v>
      </c>
      <c r="G251" s="53">
        <f t="shared" si="11"/>
        <v>41.99</v>
      </c>
    </row>
    <row r="252" spans="1:7" ht="15" x14ac:dyDescent="0.2">
      <c r="A252" s="16">
        <v>40</v>
      </c>
      <c r="B252" s="96" t="s">
        <v>32</v>
      </c>
      <c r="C252" s="92" t="s">
        <v>227</v>
      </c>
      <c r="D252" s="47" t="s">
        <v>8</v>
      </c>
      <c r="E252" s="79">
        <v>2</v>
      </c>
      <c r="F252" s="48">
        <v>41.99</v>
      </c>
      <c r="G252" s="53">
        <f t="shared" si="11"/>
        <v>83.98</v>
      </c>
    </row>
    <row r="253" spans="1:7" ht="15" x14ac:dyDescent="0.2">
      <c r="A253" s="16">
        <v>41</v>
      </c>
      <c r="B253" s="96" t="s">
        <v>32</v>
      </c>
      <c r="C253" s="92" t="s">
        <v>255</v>
      </c>
      <c r="D253" s="47" t="s">
        <v>8</v>
      </c>
      <c r="E253" s="79">
        <v>1</v>
      </c>
      <c r="F253" s="48">
        <v>41.99</v>
      </c>
      <c r="G253" s="53">
        <f t="shared" si="11"/>
        <v>41.99</v>
      </c>
    </row>
    <row r="254" spans="1:7" ht="15" x14ac:dyDescent="0.2">
      <c r="A254" s="16">
        <v>42</v>
      </c>
      <c r="B254" s="96" t="s">
        <v>32</v>
      </c>
      <c r="C254" s="92" t="s">
        <v>254</v>
      </c>
      <c r="D254" s="47" t="s">
        <v>8</v>
      </c>
      <c r="E254" s="79">
        <v>1</v>
      </c>
      <c r="F254" s="48">
        <v>41.99</v>
      </c>
      <c r="G254" s="53">
        <f t="shared" si="11"/>
        <v>41.99</v>
      </c>
    </row>
    <row r="255" spans="1:7" ht="15" x14ac:dyDescent="0.2">
      <c r="A255" s="16">
        <v>43</v>
      </c>
      <c r="B255" s="96" t="s">
        <v>32</v>
      </c>
      <c r="C255" s="92" t="s">
        <v>253</v>
      </c>
      <c r="D255" s="47" t="s">
        <v>8</v>
      </c>
      <c r="E255" s="79">
        <v>1</v>
      </c>
      <c r="F255" s="48">
        <v>41.99</v>
      </c>
      <c r="G255" s="53">
        <f t="shared" si="11"/>
        <v>41.99</v>
      </c>
    </row>
    <row r="256" spans="1:7" x14ac:dyDescent="0.2">
      <c r="A256" s="16"/>
      <c r="B256" s="16"/>
      <c r="C256" s="17" t="s">
        <v>10</v>
      </c>
      <c r="D256" s="47"/>
      <c r="E256" s="80">
        <f>SUM(E213:E255)</f>
        <v>44</v>
      </c>
      <c r="F256" s="21"/>
      <c r="G256" s="45">
        <f>+ROUND(SUM(G213:G255),2)</f>
        <v>1847.56</v>
      </c>
    </row>
    <row r="257" spans="1:7" x14ac:dyDescent="0.2">
      <c r="A257" s="16"/>
      <c r="B257" s="16"/>
      <c r="C257" s="17"/>
      <c r="D257" s="16"/>
      <c r="E257" s="65"/>
      <c r="F257" s="21"/>
      <c r="G257" s="54"/>
    </row>
    <row r="258" spans="1:7" x14ac:dyDescent="0.2">
      <c r="A258" s="38"/>
      <c r="B258" s="20"/>
      <c r="C258" s="46" t="s">
        <v>265</v>
      </c>
      <c r="D258" s="16"/>
      <c r="E258" s="65"/>
      <c r="F258" s="21"/>
      <c r="G258" s="54"/>
    </row>
    <row r="259" spans="1:7" x14ac:dyDescent="0.2">
      <c r="A259" s="38"/>
      <c r="B259" s="20" t="s">
        <v>266</v>
      </c>
      <c r="C259" s="126"/>
      <c r="D259" s="47"/>
      <c r="E259" s="65"/>
      <c r="F259" s="21"/>
      <c r="G259" s="61"/>
    </row>
    <row r="260" spans="1:7" ht="15" x14ac:dyDescent="0.25">
      <c r="A260" s="38">
        <v>1</v>
      </c>
      <c r="B260" s="34" t="s">
        <v>267</v>
      </c>
      <c r="C260" s="92" t="s">
        <v>92</v>
      </c>
      <c r="D260" s="47" t="s">
        <v>8</v>
      </c>
      <c r="E260" s="77">
        <v>1</v>
      </c>
      <c r="F260" s="118">
        <v>17.077999999999999</v>
      </c>
      <c r="G260" s="53">
        <f>SUM(E260*F260)</f>
        <v>17.077999999999999</v>
      </c>
    </row>
    <row r="261" spans="1:7" ht="15" x14ac:dyDescent="0.25">
      <c r="A261" s="38">
        <v>2</v>
      </c>
      <c r="B261" s="34" t="s">
        <v>267</v>
      </c>
      <c r="C261" s="92" t="s">
        <v>93</v>
      </c>
      <c r="D261" s="47" t="s">
        <v>8</v>
      </c>
      <c r="E261" s="77">
        <v>1</v>
      </c>
      <c r="F261" s="118">
        <v>17.077999999999999</v>
      </c>
      <c r="G261" s="53">
        <f t="shared" ref="G261" si="12">+ROUND(E261*F261,2)</f>
        <v>17.079999999999998</v>
      </c>
    </row>
    <row r="262" spans="1:7" ht="15" x14ac:dyDescent="0.25">
      <c r="A262" s="38">
        <v>3</v>
      </c>
      <c r="B262" s="34" t="s">
        <v>267</v>
      </c>
      <c r="C262" s="92" t="s">
        <v>228</v>
      </c>
      <c r="D262" s="47" t="s">
        <v>8</v>
      </c>
      <c r="E262" s="77">
        <v>1</v>
      </c>
      <c r="F262" s="118">
        <v>17.077999999999999</v>
      </c>
      <c r="G262" s="53">
        <f t="shared" ref="G262" si="13">+ROUND(E262*F262,2)</f>
        <v>17.079999999999998</v>
      </c>
    </row>
    <row r="263" spans="1:7" ht="15" x14ac:dyDescent="0.25">
      <c r="A263" s="38">
        <v>4</v>
      </c>
      <c r="B263" s="34" t="s">
        <v>267</v>
      </c>
      <c r="C263" s="92" t="s">
        <v>227</v>
      </c>
      <c r="D263" s="47" t="s">
        <v>8</v>
      </c>
      <c r="E263" s="77">
        <v>2</v>
      </c>
      <c r="F263" s="118">
        <v>17.077999999999999</v>
      </c>
      <c r="G263" s="53">
        <f t="shared" ref="G263" si="14">+ROUND(E263*F263,2)</f>
        <v>34.159999999999997</v>
      </c>
    </row>
    <row r="264" spans="1:7" x14ac:dyDescent="0.2">
      <c r="A264" s="38"/>
      <c r="B264" s="16"/>
      <c r="C264" s="58" t="s">
        <v>10</v>
      </c>
      <c r="D264" s="47"/>
      <c r="E264" s="80">
        <f>SUM(E260:E263)</f>
        <v>5</v>
      </c>
      <c r="F264" s="21"/>
      <c r="G264" s="45">
        <f>+ROUND(SUM(G260:G263),2)</f>
        <v>85.4</v>
      </c>
    </row>
    <row r="265" spans="1:7" x14ac:dyDescent="0.2">
      <c r="A265" s="38"/>
      <c r="B265" s="16"/>
      <c r="C265" s="58"/>
      <c r="D265" s="47"/>
      <c r="E265" s="65"/>
      <c r="F265" s="21"/>
      <c r="G265" s="54"/>
    </row>
    <row r="266" spans="1:7" x14ac:dyDescent="0.2">
      <c r="A266" s="38"/>
      <c r="B266" s="16"/>
      <c r="C266" s="42" t="s">
        <v>220</v>
      </c>
      <c r="D266" s="16"/>
      <c r="E266" s="65"/>
      <c r="F266" s="21"/>
      <c r="G266" s="54"/>
    </row>
    <row r="267" spans="1:7" x14ac:dyDescent="0.2">
      <c r="A267" s="38"/>
      <c r="B267" s="34" t="s">
        <v>23</v>
      </c>
      <c r="C267" s="94" t="s">
        <v>241</v>
      </c>
      <c r="D267" s="81" t="s">
        <v>221</v>
      </c>
      <c r="E267" s="81">
        <v>5</v>
      </c>
      <c r="F267" s="121">
        <v>0</v>
      </c>
      <c r="G267" s="122">
        <f>ROUND(E267*F267,2)</f>
        <v>0</v>
      </c>
    </row>
    <row r="268" spans="1:7" x14ac:dyDescent="0.2">
      <c r="A268" s="38"/>
      <c r="B268" s="16"/>
      <c r="C268" s="17" t="s">
        <v>10</v>
      </c>
      <c r="D268" s="16"/>
      <c r="E268" s="65"/>
      <c r="F268" s="12"/>
      <c r="G268" s="45">
        <f>+ROUND(SUM(G267),2)</f>
        <v>0</v>
      </c>
    </row>
    <row r="269" spans="1:7" x14ac:dyDescent="0.2">
      <c r="A269" s="38"/>
      <c r="B269" s="89"/>
      <c r="C269" s="90"/>
      <c r="D269" s="16"/>
      <c r="E269" s="65"/>
      <c r="F269" s="38"/>
      <c r="G269" s="54"/>
    </row>
    <row r="270" spans="1:7" x14ac:dyDescent="0.2">
      <c r="A270" s="38"/>
      <c r="B270" s="16"/>
      <c r="C270" s="42" t="s">
        <v>261</v>
      </c>
      <c r="D270" s="16"/>
      <c r="E270" s="68"/>
      <c r="F270" s="1"/>
      <c r="G270" s="3"/>
    </row>
    <row r="271" spans="1:7" x14ac:dyDescent="0.2">
      <c r="A271" s="123"/>
      <c r="B271" s="16" t="s">
        <v>24</v>
      </c>
      <c r="C271" s="124"/>
      <c r="D271" s="16"/>
      <c r="E271" s="69"/>
      <c r="F271" s="4"/>
      <c r="G271" s="4"/>
    </row>
    <row r="272" spans="1:7" ht="15" x14ac:dyDescent="0.2">
      <c r="A272" s="123">
        <v>1</v>
      </c>
      <c r="B272" s="34" t="s">
        <v>260</v>
      </c>
      <c r="C272" s="92" t="s">
        <v>159</v>
      </c>
      <c r="D272" s="19" t="s">
        <v>8</v>
      </c>
      <c r="E272" s="88">
        <v>1</v>
      </c>
      <c r="F272" s="119">
        <v>9.6300000000000008</v>
      </c>
      <c r="G272" s="11">
        <f>+ROUND(E272*F272,2)</f>
        <v>9.6300000000000008</v>
      </c>
    </row>
    <row r="273" spans="1:7" ht="15" x14ac:dyDescent="0.2">
      <c r="A273" s="123">
        <v>2</v>
      </c>
      <c r="B273" s="34" t="s">
        <v>260</v>
      </c>
      <c r="C273" s="92" t="s">
        <v>160</v>
      </c>
      <c r="D273" s="19" t="s">
        <v>8</v>
      </c>
      <c r="E273" s="88">
        <v>2</v>
      </c>
      <c r="F273" s="119">
        <v>9.6300000000000008</v>
      </c>
      <c r="G273" s="11">
        <f t="shared" ref="G273:G284" si="15">+ROUND(E273*F273,2)</f>
        <v>19.260000000000002</v>
      </c>
    </row>
    <row r="274" spans="1:7" ht="15" x14ac:dyDescent="0.2">
      <c r="A274" s="123">
        <v>3</v>
      </c>
      <c r="B274" s="34" t="s">
        <v>260</v>
      </c>
      <c r="C274" s="92" t="s">
        <v>161</v>
      </c>
      <c r="D274" s="19" t="s">
        <v>8</v>
      </c>
      <c r="E274" s="88">
        <v>1</v>
      </c>
      <c r="F274" s="119">
        <v>9.6300000000000008</v>
      </c>
      <c r="G274" s="11">
        <f t="shared" si="15"/>
        <v>9.6300000000000008</v>
      </c>
    </row>
    <row r="275" spans="1:7" ht="15" x14ac:dyDescent="0.2">
      <c r="A275" s="123">
        <v>4</v>
      </c>
      <c r="B275" s="34" t="s">
        <v>260</v>
      </c>
      <c r="C275" s="92" t="s">
        <v>162</v>
      </c>
      <c r="D275" s="19" t="s">
        <v>8</v>
      </c>
      <c r="E275" s="88">
        <v>1</v>
      </c>
      <c r="F275" s="119">
        <v>9.6300000000000008</v>
      </c>
      <c r="G275" s="11">
        <f t="shared" si="15"/>
        <v>9.6300000000000008</v>
      </c>
    </row>
    <row r="276" spans="1:7" ht="15" x14ac:dyDescent="0.2">
      <c r="A276" s="123">
        <v>5</v>
      </c>
      <c r="B276" s="34" t="s">
        <v>260</v>
      </c>
      <c r="C276" s="92" t="s">
        <v>163</v>
      </c>
      <c r="D276" s="19" t="s">
        <v>8</v>
      </c>
      <c r="E276" s="88">
        <v>1</v>
      </c>
      <c r="F276" s="119">
        <v>9.6300000000000008</v>
      </c>
      <c r="G276" s="11">
        <f t="shared" si="15"/>
        <v>9.6300000000000008</v>
      </c>
    </row>
    <row r="277" spans="1:7" ht="15" x14ac:dyDescent="0.2">
      <c r="A277" s="123">
        <v>6</v>
      </c>
      <c r="B277" s="34" t="s">
        <v>260</v>
      </c>
      <c r="C277" s="92" t="s">
        <v>164</v>
      </c>
      <c r="D277" s="19" t="s">
        <v>8</v>
      </c>
      <c r="E277" s="88">
        <v>1</v>
      </c>
      <c r="F277" s="119">
        <v>9.6300000000000008</v>
      </c>
      <c r="G277" s="11">
        <f t="shared" si="15"/>
        <v>9.6300000000000008</v>
      </c>
    </row>
    <row r="278" spans="1:7" ht="15" x14ac:dyDescent="0.2">
      <c r="A278" s="123">
        <v>7</v>
      </c>
      <c r="B278" s="34" t="s">
        <v>260</v>
      </c>
      <c r="C278" s="92" t="s">
        <v>165</v>
      </c>
      <c r="D278" s="19" t="s">
        <v>8</v>
      </c>
      <c r="E278" s="88">
        <v>1</v>
      </c>
      <c r="F278" s="119">
        <v>9.6300000000000008</v>
      </c>
      <c r="G278" s="11">
        <f t="shared" si="15"/>
        <v>9.6300000000000008</v>
      </c>
    </row>
    <row r="279" spans="1:7" ht="15" x14ac:dyDescent="0.2">
      <c r="A279" s="123">
        <v>8</v>
      </c>
      <c r="B279" s="34" t="s">
        <v>260</v>
      </c>
      <c r="C279" s="92" t="s">
        <v>166</v>
      </c>
      <c r="D279" s="19" t="s">
        <v>8</v>
      </c>
      <c r="E279" s="88">
        <v>1</v>
      </c>
      <c r="F279" s="119">
        <v>9.6300000000000008</v>
      </c>
      <c r="G279" s="11">
        <f t="shared" si="15"/>
        <v>9.6300000000000008</v>
      </c>
    </row>
    <row r="280" spans="1:7" ht="15" x14ac:dyDescent="0.2">
      <c r="A280" s="123">
        <v>9</v>
      </c>
      <c r="B280" s="34" t="s">
        <v>260</v>
      </c>
      <c r="C280" s="92" t="s">
        <v>167</v>
      </c>
      <c r="D280" s="19" t="s">
        <v>8</v>
      </c>
      <c r="E280" s="88">
        <v>1</v>
      </c>
      <c r="F280" s="119">
        <v>9.6300000000000008</v>
      </c>
      <c r="G280" s="11">
        <f t="shared" si="15"/>
        <v>9.6300000000000008</v>
      </c>
    </row>
    <row r="281" spans="1:7" ht="15" x14ac:dyDescent="0.2">
      <c r="A281" s="123">
        <v>10</v>
      </c>
      <c r="B281" s="34" t="s">
        <v>260</v>
      </c>
      <c r="C281" s="92" t="s">
        <v>49</v>
      </c>
      <c r="D281" s="19" t="s">
        <v>8</v>
      </c>
      <c r="E281" s="88">
        <v>1</v>
      </c>
      <c r="F281" s="119">
        <v>9.6300000000000008</v>
      </c>
      <c r="G281" s="11">
        <f t="shared" si="15"/>
        <v>9.6300000000000008</v>
      </c>
    </row>
    <row r="282" spans="1:7" ht="15" x14ac:dyDescent="0.2">
      <c r="A282" s="123">
        <v>11</v>
      </c>
      <c r="B282" s="34" t="s">
        <v>260</v>
      </c>
      <c r="C282" s="92" t="s">
        <v>168</v>
      </c>
      <c r="D282" s="19" t="s">
        <v>8</v>
      </c>
      <c r="E282" s="88">
        <v>1</v>
      </c>
      <c r="F282" s="119">
        <v>9.6300000000000008</v>
      </c>
      <c r="G282" s="11">
        <f t="shared" si="15"/>
        <v>9.6300000000000008</v>
      </c>
    </row>
    <row r="283" spans="1:7" ht="15" x14ac:dyDescent="0.2">
      <c r="A283" s="123">
        <v>12</v>
      </c>
      <c r="B283" s="34" t="s">
        <v>260</v>
      </c>
      <c r="C283" s="92" t="s">
        <v>169</v>
      </c>
      <c r="D283" s="19" t="s">
        <v>8</v>
      </c>
      <c r="E283" s="88">
        <v>1</v>
      </c>
      <c r="F283" s="119">
        <v>9.6300000000000008</v>
      </c>
      <c r="G283" s="11">
        <f t="shared" ref="G283" si="16">+ROUND(E283*F283,2)</f>
        <v>9.6300000000000008</v>
      </c>
    </row>
    <row r="284" spans="1:7" ht="15" x14ac:dyDescent="0.2">
      <c r="A284" s="123">
        <v>13</v>
      </c>
      <c r="B284" s="34" t="s">
        <v>260</v>
      </c>
      <c r="C284" s="92" t="s">
        <v>170</v>
      </c>
      <c r="D284" s="19" t="s">
        <v>8</v>
      </c>
      <c r="E284" s="88">
        <v>1</v>
      </c>
      <c r="F284" s="119">
        <v>9.6300000000000008</v>
      </c>
      <c r="G284" s="11">
        <f t="shared" si="15"/>
        <v>9.6300000000000008</v>
      </c>
    </row>
    <row r="285" spans="1:7" x14ac:dyDescent="0.2">
      <c r="B285" s="35"/>
      <c r="C285" s="17" t="s">
        <v>10</v>
      </c>
      <c r="D285" s="16"/>
      <c r="E285" s="82">
        <f>SUM(E272:E284)</f>
        <v>14</v>
      </c>
      <c r="F285" s="22"/>
      <c r="G285" s="45">
        <f>+ROUND(SUM(G272:G284),2)</f>
        <v>134.82</v>
      </c>
    </row>
    <row r="286" spans="1:7" x14ac:dyDescent="0.2">
      <c r="B286" s="35"/>
      <c r="C286" s="17"/>
      <c r="D286" s="16"/>
      <c r="E286" s="70"/>
      <c r="F286" s="22"/>
      <c r="G286" s="4"/>
    </row>
    <row r="287" spans="1:7" ht="25.5" x14ac:dyDescent="0.2">
      <c r="B287" s="93" t="s">
        <v>24</v>
      </c>
      <c r="C287" s="57" t="s">
        <v>256</v>
      </c>
      <c r="D287" s="16"/>
      <c r="E287" s="71"/>
      <c r="F287" s="3"/>
      <c r="G287" s="11"/>
    </row>
    <row r="288" spans="1:7" ht="15" x14ac:dyDescent="0.25">
      <c r="B288" s="63" t="s">
        <v>51</v>
      </c>
      <c r="C288" s="108" t="s">
        <v>50</v>
      </c>
      <c r="D288" s="16" t="s">
        <v>26</v>
      </c>
      <c r="E288" s="83">
        <v>68</v>
      </c>
      <c r="F288" s="118">
        <v>4.9500000000000002E-2</v>
      </c>
      <c r="G288" s="3">
        <f t="shared" ref="G288" si="17">ROUND(E288*F288,2)</f>
        <v>3.37</v>
      </c>
    </row>
    <row r="289" spans="2:7" ht="15" x14ac:dyDescent="0.25">
      <c r="B289" s="63" t="s">
        <v>284</v>
      </c>
      <c r="C289" s="108" t="s">
        <v>50</v>
      </c>
      <c r="D289" s="16" t="s">
        <v>26</v>
      </c>
      <c r="E289" s="83">
        <v>28</v>
      </c>
      <c r="F289" s="118">
        <v>0.04</v>
      </c>
      <c r="G289" s="3">
        <f t="shared" ref="G289:G291" si="18">ROUND(E289*F289,2)</f>
        <v>1.1200000000000001</v>
      </c>
    </row>
    <row r="290" spans="2:7" ht="15" x14ac:dyDescent="0.25">
      <c r="B290" s="63" t="s">
        <v>56</v>
      </c>
      <c r="C290" s="109" t="s">
        <v>52</v>
      </c>
      <c r="D290" s="16" t="s">
        <v>26</v>
      </c>
      <c r="E290" s="83">
        <v>12</v>
      </c>
      <c r="F290" s="120">
        <v>0.223</v>
      </c>
      <c r="G290" s="3">
        <f t="shared" ref="G290" si="19">ROUND(E290*F290,2)</f>
        <v>2.68</v>
      </c>
    </row>
    <row r="291" spans="2:7" ht="15" x14ac:dyDescent="0.25">
      <c r="B291" s="27" t="s">
        <v>264</v>
      </c>
      <c r="C291" s="109" t="s">
        <v>52</v>
      </c>
      <c r="D291" s="16" t="s">
        <v>26</v>
      </c>
      <c r="E291" s="83">
        <v>12</v>
      </c>
      <c r="F291" s="120">
        <v>0.21</v>
      </c>
      <c r="G291" s="3">
        <f t="shared" si="18"/>
        <v>2.52</v>
      </c>
    </row>
    <row r="292" spans="2:7" x14ac:dyDescent="0.2">
      <c r="B292" s="27"/>
      <c r="C292" s="17" t="s">
        <v>10</v>
      </c>
      <c r="D292" s="16"/>
      <c r="E292" s="84">
        <f>+ROUND(SUM(E288:E291),2)</f>
        <v>120</v>
      </c>
      <c r="F292" s="1"/>
      <c r="G292" s="45">
        <f>+ROUND(SUM(G288:G291),2)</f>
        <v>9.69</v>
      </c>
    </row>
    <row r="293" spans="2:7" x14ac:dyDescent="0.2">
      <c r="B293" s="93"/>
      <c r="C293" s="17"/>
      <c r="D293" s="16"/>
      <c r="E293" s="72"/>
      <c r="F293" s="1"/>
      <c r="G293" s="4"/>
    </row>
    <row r="294" spans="2:7" x14ac:dyDescent="0.2">
      <c r="B294" s="93" t="s">
        <v>24</v>
      </c>
      <c r="C294" s="95" t="s">
        <v>263</v>
      </c>
      <c r="D294" s="41"/>
      <c r="E294" s="73"/>
      <c r="F294" s="44"/>
      <c r="G294" s="45"/>
    </row>
    <row r="295" spans="2:7" ht="15" x14ac:dyDescent="0.25">
      <c r="B295" s="96" t="s">
        <v>230</v>
      </c>
      <c r="C295" s="97" t="s">
        <v>283</v>
      </c>
      <c r="D295" s="16" t="s">
        <v>229</v>
      </c>
      <c r="E295" s="81">
        <v>10.86</v>
      </c>
      <c r="F295" s="86">
        <v>1.86</v>
      </c>
      <c r="G295" s="43">
        <f>ROUND(E295*F295,2)</f>
        <v>20.2</v>
      </c>
    </row>
    <row r="296" spans="2:7" ht="15" x14ac:dyDescent="0.25">
      <c r="B296" s="96" t="s">
        <v>230</v>
      </c>
      <c r="C296" s="97" t="s">
        <v>269</v>
      </c>
      <c r="D296" s="16" t="s">
        <v>229</v>
      </c>
      <c r="E296" s="81">
        <v>5.0999999999999996</v>
      </c>
      <c r="F296" s="86">
        <v>1.8677699999999999</v>
      </c>
      <c r="G296" s="43">
        <f>ROUND(E296*F296,2)</f>
        <v>9.5299999999999994</v>
      </c>
    </row>
    <row r="297" spans="2:7" x14ac:dyDescent="0.2">
      <c r="B297" s="16"/>
      <c r="C297" s="17" t="s">
        <v>10</v>
      </c>
      <c r="D297" s="16"/>
      <c r="E297" s="80">
        <f>+ROUND(SUM(E296:E296),2)</f>
        <v>5.0999999999999996</v>
      </c>
      <c r="F297" s="12"/>
      <c r="G297" s="45">
        <f>+ROUND(SUM(G295:G296),2)</f>
        <v>29.73</v>
      </c>
    </row>
    <row r="298" spans="2:7" x14ac:dyDescent="0.2">
      <c r="B298" s="93"/>
      <c r="C298" s="17"/>
      <c r="D298" s="16"/>
      <c r="E298" s="65"/>
      <c r="F298" s="12"/>
      <c r="G298" s="8"/>
    </row>
    <row r="299" spans="2:7" x14ac:dyDescent="0.2">
      <c r="B299" s="93" t="s">
        <v>24</v>
      </c>
      <c r="C299" s="95" t="s">
        <v>222</v>
      </c>
      <c r="D299" s="41"/>
      <c r="E299" s="73"/>
      <c r="F299" s="44"/>
      <c r="G299" s="45"/>
    </row>
    <row r="300" spans="2:7" ht="15" x14ac:dyDescent="0.25">
      <c r="B300" s="96" t="s">
        <v>242</v>
      </c>
      <c r="C300" s="97" t="s">
        <v>223</v>
      </c>
      <c r="D300" s="16" t="s">
        <v>26</v>
      </c>
      <c r="E300" s="81">
        <v>3</v>
      </c>
      <c r="F300" s="118">
        <v>0.2893</v>
      </c>
      <c r="G300" s="43">
        <f>ROUND(E300*F300,2)</f>
        <v>0.87</v>
      </c>
    </row>
    <row r="301" spans="2:7" x14ac:dyDescent="0.2">
      <c r="B301" s="16"/>
      <c r="C301" s="17" t="s">
        <v>10</v>
      </c>
      <c r="D301" s="16"/>
      <c r="E301" s="80">
        <f>SUM(E300:E300)</f>
        <v>3</v>
      </c>
      <c r="F301" s="12"/>
      <c r="G301" s="45">
        <f>+ROUND(SUM(G300),2)</f>
        <v>0.87</v>
      </c>
    </row>
    <row r="302" spans="2:7" x14ac:dyDescent="0.2">
      <c r="B302" s="27"/>
      <c r="C302" s="17"/>
      <c r="D302" s="16"/>
      <c r="E302" s="80"/>
      <c r="F302" s="12"/>
      <c r="G302" s="8"/>
    </row>
    <row r="303" spans="2:7" x14ac:dyDescent="0.2">
      <c r="B303" s="1"/>
      <c r="C303" s="17"/>
      <c r="D303" s="16"/>
      <c r="E303" s="72"/>
      <c r="F303" s="1"/>
      <c r="G303" s="4"/>
    </row>
    <row r="304" spans="2:7" x14ac:dyDescent="0.2">
      <c r="B304" s="1"/>
      <c r="C304" s="2" t="s">
        <v>35</v>
      </c>
      <c r="D304" s="16"/>
      <c r="E304" s="110"/>
      <c r="F304" s="1"/>
      <c r="G304" s="4">
        <f>+ROUND(G99+G147+G188+G210+G256+G264+G268+G285+G292+G297+G301,2)</f>
        <v>5667.1</v>
      </c>
    </row>
    <row r="305" spans="2:7" x14ac:dyDescent="0.2">
      <c r="B305" s="1"/>
      <c r="C305" s="2" t="s">
        <v>224</v>
      </c>
      <c r="D305" s="1"/>
      <c r="E305" s="111"/>
      <c r="F305" s="1"/>
      <c r="G305" s="3">
        <f>+ROUND(0.21*G304,2)</f>
        <v>1190.0899999999999</v>
      </c>
    </row>
    <row r="306" spans="2:7" x14ac:dyDescent="0.2">
      <c r="B306" s="128"/>
      <c r="C306" s="127" t="s">
        <v>21</v>
      </c>
      <c r="D306" s="9"/>
      <c r="E306" s="74"/>
      <c r="F306" s="9"/>
      <c r="G306" s="10">
        <f>+ROUND(SUM(G304:G305),2)</f>
        <v>6857.19</v>
      </c>
    </row>
    <row r="307" spans="2:7" x14ac:dyDescent="0.2">
      <c r="B307" s="104" t="s">
        <v>19</v>
      </c>
      <c r="C307" s="104"/>
      <c r="D307" s="104"/>
      <c r="E307" s="104"/>
      <c r="F307" s="104"/>
      <c r="G307" s="112"/>
    </row>
    <row r="308" spans="2:7" x14ac:dyDescent="0.2">
      <c r="C308" s="129" t="s">
        <v>243</v>
      </c>
      <c r="D308" s="129"/>
      <c r="E308" s="129"/>
      <c r="F308" s="129"/>
      <c r="G308" s="129"/>
    </row>
    <row r="309" spans="2:7" x14ac:dyDescent="0.2">
      <c r="B309" s="104"/>
      <c r="C309" s="104" t="s">
        <v>38</v>
      </c>
      <c r="D309" s="104"/>
      <c r="E309" s="104"/>
      <c r="F309" s="104"/>
      <c r="G309" s="112"/>
    </row>
    <row r="310" spans="2:7" x14ac:dyDescent="0.2">
      <c r="B310" s="104"/>
      <c r="C310" s="104"/>
      <c r="D310" s="104"/>
      <c r="E310" s="104"/>
      <c r="F310" s="104"/>
      <c r="G310" s="112"/>
    </row>
    <row r="311" spans="2:7" x14ac:dyDescent="0.2">
      <c r="B311" s="104"/>
      <c r="C311" s="113"/>
      <c r="D311" s="114"/>
      <c r="E311" s="104"/>
      <c r="F311" s="112"/>
      <c r="G311" s="104"/>
    </row>
    <row r="312" spans="2:7" x14ac:dyDescent="0.2">
      <c r="C312" s="113"/>
      <c r="D312" s="114"/>
      <c r="E312" s="104"/>
      <c r="F312" s="112"/>
      <c r="G312" s="104"/>
    </row>
    <row r="313" spans="2:7" x14ac:dyDescent="0.2">
      <c r="B313" s="29" t="s">
        <v>268</v>
      </c>
      <c r="D313" s="114"/>
      <c r="E313" s="104"/>
      <c r="F313" s="112"/>
      <c r="G313" s="104"/>
    </row>
    <row r="314" spans="2:7" x14ac:dyDescent="0.2">
      <c r="B314" s="29"/>
    </row>
    <row r="320" spans="2:7" x14ac:dyDescent="0.2">
      <c r="G320" s="5"/>
    </row>
    <row r="321" spans="7:7" x14ac:dyDescent="0.2">
      <c r="G321" s="5"/>
    </row>
    <row r="322" spans="7:7" x14ac:dyDescent="0.2">
      <c r="G322" s="5"/>
    </row>
    <row r="323" spans="7:7" x14ac:dyDescent="0.2">
      <c r="G323" s="5"/>
    </row>
    <row r="324" spans="7:7" x14ac:dyDescent="0.2">
      <c r="G324" s="5"/>
    </row>
    <row r="325" spans="7:7" x14ac:dyDescent="0.2">
      <c r="G325" s="5"/>
    </row>
    <row r="326" spans="7:7" x14ac:dyDescent="0.2">
      <c r="G326" s="5"/>
    </row>
    <row r="327" spans="7:7" x14ac:dyDescent="0.2">
      <c r="G327" s="5"/>
    </row>
    <row r="328" spans="7:7" x14ac:dyDescent="0.2">
      <c r="G328" s="5"/>
    </row>
    <row r="329" spans="7:7" x14ac:dyDescent="0.2">
      <c r="G329" s="5"/>
    </row>
    <row r="330" spans="7:7" x14ac:dyDescent="0.2">
      <c r="G330" s="5"/>
    </row>
    <row r="331" spans="7:7" x14ac:dyDescent="0.2">
      <c r="G331" s="5"/>
    </row>
    <row r="332" spans="7:7" x14ac:dyDescent="0.2">
      <c r="G332" s="5"/>
    </row>
    <row r="333" spans="7:7" x14ac:dyDescent="0.2">
      <c r="G333" s="5"/>
    </row>
    <row r="334" spans="7:7" x14ac:dyDescent="0.2">
      <c r="G334" s="5"/>
    </row>
    <row r="335" spans="7:7" x14ac:dyDescent="0.2">
      <c r="G335" s="5"/>
    </row>
    <row r="336" spans="7:7" x14ac:dyDescent="0.2">
      <c r="G336" s="5"/>
    </row>
    <row r="337" spans="3:7" x14ac:dyDescent="0.2">
      <c r="G337" s="5"/>
    </row>
    <row r="338" spans="3:7" x14ac:dyDescent="0.2">
      <c r="G338" s="5"/>
    </row>
    <row r="339" spans="3:7" x14ac:dyDescent="0.2">
      <c r="C339" s="36"/>
      <c r="G339" s="5"/>
    </row>
    <row r="340" spans="3:7" x14ac:dyDescent="0.2">
      <c r="C340" s="36"/>
      <c r="G340" s="5"/>
    </row>
    <row r="341" spans="3:7" x14ac:dyDescent="0.2">
      <c r="C341" s="36"/>
      <c r="G341" s="5"/>
    </row>
    <row r="342" spans="3:7" x14ac:dyDescent="0.2">
      <c r="C342" s="36"/>
      <c r="G342" s="5"/>
    </row>
    <row r="343" spans="3:7" x14ac:dyDescent="0.2">
      <c r="C343" s="36"/>
      <c r="E343" s="36"/>
      <c r="F343" s="36"/>
      <c r="G343" s="5"/>
    </row>
    <row r="344" spans="3:7" x14ac:dyDescent="0.2">
      <c r="C344" s="36"/>
      <c r="E344" s="36"/>
      <c r="F344" s="36"/>
      <c r="G344" s="5"/>
    </row>
    <row r="345" spans="3:7" x14ac:dyDescent="0.2">
      <c r="C345" s="36"/>
      <c r="E345" s="36"/>
      <c r="F345" s="36"/>
      <c r="G345" s="5"/>
    </row>
    <row r="346" spans="3:7" x14ac:dyDescent="0.2">
      <c r="C346" s="36"/>
      <c r="E346" s="36"/>
      <c r="F346" s="36"/>
      <c r="G346" s="5"/>
    </row>
    <row r="347" spans="3:7" x14ac:dyDescent="0.2">
      <c r="C347" s="36"/>
      <c r="E347" s="36"/>
      <c r="F347" s="36"/>
      <c r="G347" s="5"/>
    </row>
    <row r="348" spans="3:7" x14ac:dyDescent="0.2">
      <c r="C348" s="36"/>
      <c r="E348" s="36"/>
      <c r="F348" s="36"/>
      <c r="G348" s="5"/>
    </row>
    <row r="349" spans="3:7" x14ac:dyDescent="0.2">
      <c r="C349" s="36"/>
      <c r="E349" s="36"/>
      <c r="F349" s="36"/>
      <c r="G349" s="5"/>
    </row>
    <row r="350" spans="3:7" x14ac:dyDescent="0.2">
      <c r="C350" s="36"/>
      <c r="E350" s="36"/>
      <c r="F350" s="36"/>
      <c r="G350" s="5"/>
    </row>
    <row r="351" spans="3:7" x14ac:dyDescent="0.2">
      <c r="C351" s="36"/>
      <c r="E351" s="36"/>
      <c r="F351" s="36"/>
      <c r="G351" s="5"/>
    </row>
    <row r="352" spans="3:7" x14ac:dyDescent="0.2">
      <c r="C352" s="36"/>
      <c r="E352" s="36"/>
      <c r="F352" s="36"/>
      <c r="G352" s="5"/>
    </row>
    <row r="353" spans="5:7" x14ac:dyDescent="0.2">
      <c r="E353" s="36"/>
      <c r="F353" s="36"/>
      <c r="G353" s="5"/>
    </row>
    <row r="354" spans="5:7" x14ac:dyDescent="0.2">
      <c r="E354" s="36"/>
      <c r="F354" s="36"/>
      <c r="G354" s="5"/>
    </row>
    <row r="355" spans="5:7" x14ac:dyDescent="0.2">
      <c r="E355" s="36"/>
      <c r="F355" s="36"/>
      <c r="G355" s="5"/>
    </row>
    <row r="356" spans="5:7" x14ac:dyDescent="0.2">
      <c r="E356" s="36"/>
      <c r="F356" s="36"/>
      <c r="G356" s="5"/>
    </row>
    <row r="357" spans="5:7" x14ac:dyDescent="0.2">
      <c r="F357" s="36"/>
      <c r="G357" s="5"/>
    </row>
    <row r="358" spans="5:7" x14ac:dyDescent="0.2">
      <c r="G358" s="5"/>
    </row>
    <row r="359" spans="5:7" x14ac:dyDescent="0.2">
      <c r="G359" s="5"/>
    </row>
    <row r="360" spans="5:7" x14ac:dyDescent="0.2">
      <c r="G360" s="5"/>
    </row>
    <row r="361" spans="5:7" x14ac:dyDescent="0.2">
      <c r="G361" s="5"/>
    </row>
    <row r="362" spans="5:7" x14ac:dyDescent="0.2">
      <c r="G362" s="5"/>
    </row>
    <row r="363" spans="5:7" x14ac:dyDescent="0.2">
      <c r="G363" s="5"/>
    </row>
    <row r="364" spans="5:7" x14ac:dyDescent="0.2">
      <c r="G364" s="5"/>
    </row>
    <row r="365" spans="5:7" x14ac:dyDescent="0.2">
      <c r="G365" s="5"/>
    </row>
    <row r="366" spans="5:7" x14ac:dyDescent="0.2">
      <c r="G366" s="5"/>
    </row>
    <row r="367" spans="5:7" x14ac:dyDescent="0.2">
      <c r="G367" s="5"/>
    </row>
    <row r="368" spans="5:7" x14ac:dyDescent="0.2">
      <c r="G368" s="5"/>
    </row>
    <row r="369" spans="7:7" x14ac:dyDescent="0.2">
      <c r="G369" s="5"/>
    </row>
    <row r="370" spans="7:7" x14ac:dyDescent="0.2">
      <c r="G370" s="5"/>
    </row>
    <row r="371" spans="7:7" x14ac:dyDescent="0.2">
      <c r="G371" s="5"/>
    </row>
    <row r="372" spans="7:7" x14ac:dyDescent="0.2">
      <c r="G372" s="5"/>
    </row>
    <row r="373" spans="7:7" x14ac:dyDescent="0.2">
      <c r="G373" s="5"/>
    </row>
    <row r="374" spans="7:7" x14ac:dyDescent="0.2">
      <c r="G374" s="5"/>
    </row>
    <row r="375" spans="7:7" x14ac:dyDescent="0.2">
      <c r="G375" s="5"/>
    </row>
    <row r="376" spans="7:7" x14ac:dyDescent="0.2">
      <c r="G376" s="5"/>
    </row>
    <row r="377" spans="7:7" x14ac:dyDescent="0.2">
      <c r="G377" s="5"/>
    </row>
    <row r="378" spans="7:7" x14ac:dyDescent="0.2">
      <c r="G378" s="5"/>
    </row>
    <row r="379" spans="7:7" x14ac:dyDescent="0.2">
      <c r="G379" s="5"/>
    </row>
    <row r="380" spans="7:7" x14ac:dyDescent="0.2">
      <c r="G380" s="5"/>
    </row>
    <row r="381" spans="7:7" x14ac:dyDescent="0.2">
      <c r="G381" s="5"/>
    </row>
    <row r="382" spans="7:7" x14ac:dyDescent="0.2">
      <c r="G382" s="5"/>
    </row>
    <row r="383" spans="7:7" x14ac:dyDescent="0.2">
      <c r="G383" s="5"/>
    </row>
    <row r="384" spans="7:7" x14ac:dyDescent="0.2">
      <c r="G384" s="5"/>
    </row>
    <row r="385" spans="7:7" x14ac:dyDescent="0.2">
      <c r="G385" s="5"/>
    </row>
    <row r="386" spans="7:7" x14ac:dyDescent="0.2">
      <c r="G386" s="5"/>
    </row>
    <row r="387" spans="7:7" x14ac:dyDescent="0.2">
      <c r="G387" s="5"/>
    </row>
    <row r="388" spans="7:7" x14ac:dyDescent="0.2">
      <c r="G388" s="5"/>
    </row>
    <row r="389" spans="7:7" x14ac:dyDescent="0.2">
      <c r="G389" s="5"/>
    </row>
    <row r="390" spans="7:7" x14ac:dyDescent="0.2">
      <c r="G390" s="5"/>
    </row>
    <row r="391" spans="7:7" x14ac:dyDescent="0.2">
      <c r="G391" s="5"/>
    </row>
    <row r="392" spans="7:7" x14ac:dyDescent="0.2">
      <c r="G392" s="5"/>
    </row>
    <row r="393" spans="7:7" x14ac:dyDescent="0.2">
      <c r="G393" s="5"/>
    </row>
    <row r="394" spans="7:7" x14ac:dyDescent="0.2">
      <c r="G394" s="5"/>
    </row>
    <row r="395" spans="7:7" x14ac:dyDescent="0.2">
      <c r="G395" s="5"/>
    </row>
    <row r="396" spans="7:7" x14ac:dyDescent="0.2">
      <c r="G396" s="5"/>
    </row>
    <row r="397" spans="7:7" x14ac:dyDescent="0.2">
      <c r="G397" s="5"/>
    </row>
    <row r="398" spans="7:7" x14ac:dyDescent="0.2">
      <c r="G398" s="5"/>
    </row>
    <row r="399" spans="7:7" x14ac:dyDescent="0.2">
      <c r="G399" s="5"/>
    </row>
    <row r="400" spans="7:7" x14ac:dyDescent="0.2">
      <c r="G400" s="5"/>
    </row>
    <row r="401" spans="7:7" x14ac:dyDescent="0.2">
      <c r="G401" s="5"/>
    </row>
    <row r="402" spans="7:7" x14ac:dyDescent="0.2">
      <c r="G402" s="5"/>
    </row>
    <row r="403" spans="7:7" x14ac:dyDescent="0.2">
      <c r="G403" s="5"/>
    </row>
    <row r="404" spans="7:7" x14ac:dyDescent="0.2">
      <c r="G404" s="5"/>
    </row>
    <row r="405" spans="7:7" x14ac:dyDescent="0.2">
      <c r="G405" s="5"/>
    </row>
    <row r="406" spans="7:7" x14ac:dyDescent="0.2">
      <c r="G406" s="5"/>
    </row>
    <row r="407" spans="7:7" x14ac:dyDescent="0.2">
      <c r="G407" s="5"/>
    </row>
    <row r="408" spans="7:7" x14ac:dyDescent="0.2">
      <c r="G408" s="5"/>
    </row>
    <row r="409" spans="7:7" x14ac:dyDescent="0.2">
      <c r="G409" s="5"/>
    </row>
    <row r="410" spans="7:7" x14ac:dyDescent="0.2">
      <c r="G410" s="5"/>
    </row>
    <row r="411" spans="7:7" x14ac:dyDescent="0.2">
      <c r="G411" s="5"/>
    </row>
    <row r="412" spans="7:7" x14ac:dyDescent="0.2">
      <c r="G412" s="5"/>
    </row>
    <row r="413" spans="7:7" x14ac:dyDescent="0.2">
      <c r="G413" s="5"/>
    </row>
    <row r="414" spans="7:7" x14ac:dyDescent="0.2">
      <c r="G414" s="5"/>
    </row>
    <row r="415" spans="7:7" x14ac:dyDescent="0.2">
      <c r="G415" s="5"/>
    </row>
    <row r="416" spans="7:7" x14ac:dyDescent="0.2">
      <c r="G416" s="5"/>
    </row>
    <row r="417" spans="7:7" x14ac:dyDescent="0.2">
      <c r="G417" s="5"/>
    </row>
    <row r="418" spans="7:7" x14ac:dyDescent="0.2">
      <c r="G418" s="5"/>
    </row>
    <row r="419" spans="7:7" x14ac:dyDescent="0.2">
      <c r="G419" s="5"/>
    </row>
    <row r="420" spans="7:7" x14ac:dyDescent="0.2">
      <c r="G420" s="5"/>
    </row>
    <row r="421" spans="7:7" x14ac:dyDescent="0.2">
      <c r="G421" s="5"/>
    </row>
    <row r="422" spans="7:7" x14ac:dyDescent="0.2">
      <c r="G422" s="5"/>
    </row>
    <row r="423" spans="7:7" x14ac:dyDescent="0.2">
      <c r="G423" s="5"/>
    </row>
    <row r="424" spans="7:7" x14ac:dyDescent="0.2">
      <c r="G424" s="5"/>
    </row>
    <row r="425" spans="7:7" x14ac:dyDescent="0.2">
      <c r="G425" s="5"/>
    </row>
    <row r="426" spans="7:7" x14ac:dyDescent="0.2">
      <c r="G426" s="5"/>
    </row>
    <row r="427" spans="7:7" x14ac:dyDescent="0.2">
      <c r="G427" s="5"/>
    </row>
    <row r="428" spans="7:7" x14ac:dyDescent="0.2">
      <c r="G428" s="5"/>
    </row>
    <row r="429" spans="7:7" x14ac:dyDescent="0.2">
      <c r="G429" s="5"/>
    </row>
    <row r="430" spans="7:7" x14ac:dyDescent="0.2">
      <c r="G430" s="5"/>
    </row>
    <row r="431" spans="7:7" x14ac:dyDescent="0.2">
      <c r="G431" s="5"/>
    </row>
    <row r="432" spans="7:7" x14ac:dyDescent="0.2">
      <c r="G432" s="5"/>
    </row>
    <row r="433" spans="7:7" x14ac:dyDescent="0.2">
      <c r="G433" s="5"/>
    </row>
    <row r="434" spans="7:7" x14ac:dyDescent="0.2">
      <c r="G434" s="5"/>
    </row>
    <row r="435" spans="7:7" x14ac:dyDescent="0.2">
      <c r="G435" s="5"/>
    </row>
    <row r="436" spans="7:7" x14ac:dyDescent="0.2">
      <c r="G436" s="5"/>
    </row>
    <row r="437" spans="7:7" x14ac:dyDescent="0.2">
      <c r="G437" s="5"/>
    </row>
    <row r="438" spans="7:7" x14ac:dyDescent="0.2">
      <c r="G438" s="5"/>
    </row>
    <row r="439" spans="7:7" x14ac:dyDescent="0.2">
      <c r="G439" s="5"/>
    </row>
    <row r="440" spans="7:7" x14ac:dyDescent="0.2">
      <c r="G440" s="5"/>
    </row>
    <row r="441" spans="7:7" x14ac:dyDescent="0.2">
      <c r="G441" s="5"/>
    </row>
    <row r="442" spans="7:7" x14ac:dyDescent="0.2">
      <c r="G442" s="5"/>
    </row>
    <row r="443" spans="7:7" x14ac:dyDescent="0.2">
      <c r="G443" s="5"/>
    </row>
    <row r="444" spans="7:7" x14ac:dyDescent="0.2">
      <c r="G444" s="5"/>
    </row>
    <row r="445" spans="7:7" x14ac:dyDescent="0.2">
      <c r="G445" s="5"/>
    </row>
    <row r="446" spans="7:7" x14ac:dyDescent="0.2">
      <c r="G446" s="5"/>
    </row>
    <row r="447" spans="7:7" x14ac:dyDescent="0.2">
      <c r="G447" s="5"/>
    </row>
    <row r="448" spans="7:7" x14ac:dyDescent="0.2">
      <c r="G448" s="5"/>
    </row>
    <row r="449" spans="7:7" x14ac:dyDescent="0.2">
      <c r="G449" s="5"/>
    </row>
    <row r="450" spans="7:7" x14ac:dyDescent="0.2">
      <c r="G450" s="5"/>
    </row>
    <row r="451" spans="7:7" x14ac:dyDescent="0.2">
      <c r="G451" s="5"/>
    </row>
    <row r="452" spans="7:7" x14ac:dyDescent="0.2">
      <c r="G452" s="5"/>
    </row>
    <row r="453" spans="7:7" x14ac:dyDescent="0.2">
      <c r="G453" s="5"/>
    </row>
    <row r="454" spans="7:7" x14ac:dyDescent="0.2">
      <c r="G454" s="5"/>
    </row>
    <row r="455" spans="7:7" x14ac:dyDescent="0.2">
      <c r="G455" s="5"/>
    </row>
    <row r="456" spans="7:7" x14ac:dyDescent="0.2">
      <c r="G456" s="5"/>
    </row>
    <row r="457" spans="7:7" x14ac:dyDescent="0.2">
      <c r="G457" s="5"/>
    </row>
    <row r="458" spans="7:7" x14ac:dyDescent="0.2">
      <c r="G458" s="5"/>
    </row>
    <row r="459" spans="7:7" x14ac:dyDescent="0.2">
      <c r="G459" s="5"/>
    </row>
    <row r="460" spans="7:7" x14ac:dyDescent="0.2">
      <c r="G460" s="5"/>
    </row>
    <row r="461" spans="7:7" x14ac:dyDescent="0.2">
      <c r="G461" s="5"/>
    </row>
    <row r="462" spans="7:7" x14ac:dyDescent="0.2">
      <c r="G462" s="5"/>
    </row>
    <row r="463" spans="7:7" x14ac:dyDescent="0.2">
      <c r="G463" s="5"/>
    </row>
    <row r="464" spans="7:7" x14ac:dyDescent="0.2">
      <c r="G464" s="5"/>
    </row>
    <row r="465" spans="7:7" x14ac:dyDescent="0.2">
      <c r="G465" s="5"/>
    </row>
    <row r="466" spans="7:7" x14ac:dyDescent="0.2">
      <c r="G466" s="5"/>
    </row>
    <row r="467" spans="7:7" x14ac:dyDescent="0.2">
      <c r="G467" s="5"/>
    </row>
    <row r="468" spans="7:7" x14ac:dyDescent="0.2">
      <c r="G468" s="5"/>
    </row>
    <row r="469" spans="7:7" x14ac:dyDescent="0.2">
      <c r="G469" s="5"/>
    </row>
    <row r="470" spans="7:7" x14ac:dyDescent="0.2">
      <c r="G470" s="5"/>
    </row>
    <row r="471" spans="7:7" x14ac:dyDescent="0.2">
      <c r="G471" s="5"/>
    </row>
    <row r="472" spans="7:7" x14ac:dyDescent="0.2">
      <c r="G472" s="5"/>
    </row>
    <row r="473" spans="7:7" x14ac:dyDescent="0.2">
      <c r="G473" s="5"/>
    </row>
    <row r="474" spans="7:7" x14ac:dyDescent="0.2">
      <c r="G474" s="5"/>
    </row>
    <row r="475" spans="7:7" x14ac:dyDescent="0.2">
      <c r="G475" s="5"/>
    </row>
    <row r="476" spans="7:7" x14ac:dyDescent="0.2">
      <c r="G476" s="5"/>
    </row>
    <row r="477" spans="7:7" x14ac:dyDescent="0.2">
      <c r="G477" s="5"/>
    </row>
    <row r="478" spans="7:7" x14ac:dyDescent="0.2">
      <c r="G478" s="5"/>
    </row>
    <row r="479" spans="7:7" x14ac:dyDescent="0.2">
      <c r="G479" s="5"/>
    </row>
    <row r="480" spans="7:7" x14ac:dyDescent="0.2">
      <c r="G480" s="5"/>
    </row>
    <row r="481" spans="7:7" x14ac:dyDescent="0.2">
      <c r="G481" s="5"/>
    </row>
    <row r="482" spans="7:7" x14ac:dyDescent="0.2">
      <c r="G482" s="5"/>
    </row>
    <row r="483" spans="7:7" x14ac:dyDescent="0.2">
      <c r="G483" s="5"/>
    </row>
    <row r="484" spans="7:7" x14ac:dyDescent="0.2">
      <c r="G484" s="5"/>
    </row>
    <row r="485" spans="7:7" x14ac:dyDescent="0.2">
      <c r="G485" s="5"/>
    </row>
    <row r="486" spans="7:7" x14ac:dyDescent="0.2">
      <c r="G486" s="5"/>
    </row>
    <row r="487" spans="7:7" x14ac:dyDescent="0.2">
      <c r="G487" s="5"/>
    </row>
    <row r="488" spans="7:7" x14ac:dyDescent="0.2">
      <c r="G488" s="5"/>
    </row>
    <row r="489" spans="7:7" x14ac:dyDescent="0.2">
      <c r="G489" s="5"/>
    </row>
    <row r="490" spans="7:7" x14ac:dyDescent="0.2">
      <c r="G490" s="5"/>
    </row>
    <row r="491" spans="7:7" x14ac:dyDescent="0.2">
      <c r="G491" s="5"/>
    </row>
    <row r="492" spans="7:7" x14ac:dyDescent="0.2">
      <c r="G492" s="5"/>
    </row>
    <row r="493" spans="7:7" x14ac:dyDescent="0.2">
      <c r="G493" s="5"/>
    </row>
    <row r="494" spans="7:7" x14ac:dyDescent="0.2">
      <c r="G494" s="5"/>
    </row>
    <row r="495" spans="7:7" x14ac:dyDescent="0.2">
      <c r="G495" s="5"/>
    </row>
    <row r="496" spans="7:7" x14ac:dyDescent="0.2">
      <c r="G496" s="5"/>
    </row>
    <row r="497" spans="7:7" x14ac:dyDescent="0.2">
      <c r="G497" s="5"/>
    </row>
    <row r="498" spans="7:7" x14ac:dyDescent="0.2">
      <c r="G498" s="5"/>
    </row>
    <row r="499" spans="7:7" x14ac:dyDescent="0.2">
      <c r="G499" s="5"/>
    </row>
    <row r="500" spans="7:7" x14ac:dyDescent="0.2">
      <c r="G500" s="5"/>
    </row>
    <row r="501" spans="7:7" x14ac:dyDescent="0.2">
      <c r="G501" s="5"/>
    </row>
    <row r="502" spans="7:7" x14ac:dyDescent="0.2">
      <c r="G502" s="5"/>
    </row>
    <row r="503" spans="7:7" x14ac:dyDescent="0.2">
      <c r="G503" s="5"/>
    </row>
    <row r="504" spans="7:7" x14ac:dyDescent="0.2">
      <c r="G504" s="5"/>
    </row>
    <row r="505" spans="7:7" x14ac:dyDescent="0.2">
      <c r="G505" s="5"/>
    </row>
    <row r="506" spans="7:7" x14ac:dyDescent="0.2">
      <c r="G506" s="5"/>
    </row>
    <row r="507" spans="7:7" x14ac:dyDescent="0.2">
      <c r="G507" s="5"/>
    </row>
    <row r="508" spans="7:7" x14ac:dyDescent="0.2">
      <c r="G508" s="5"/>
    </row>
    <row r="509" spans="7:7" x14ac:dyDescent="0.2">
      <c r="G509" s="5"/>
    </row>
    <row r="510" spans="7:7" x14ac:dyDescent="0.2">
      <c r="G510" s="5"/>
    </row>
    <row r="511" spans="7:7" x14ac:dyDescent="0.2">
      <c r="G511" s="5"/>
    </row>
    <row r="512" spans="7:7" x14ac:dyDescent="0.2">
      <c r="G512" s="5"/>
    </row>
    <row r="513" spans="7:7" x14ac:dyDescent="0.2">
      <c r="G513" s="5"/>
    </row>
    <row r="514" spans="7:7" x14ac:dyDescent="0.2">
      <c r="G514" s="5"/>
    </row>
    <row r="515" spans="7:7" x14ac:dyDescent="0.2">
      <c r="G515" s="5"/>
    </row>
    <row r="516" spans="7:7" x14ac:dyDescent="0.2">
      <c r="G516" s="5"/>
    </row>
    <row r="517" spans="7:7" x14ac:dyDescent="0.2">
      <c r="G517" s="5"/>
    </row>
    <row r="518" spans="7:7" x14ac:dyDescent="0.2">
      <c r="G518" s="5"/>
    </row>
    <row r="519" spans="7:7" x14ac:dyDescent="0.2">
      <c r="G519" s="5"/>
    </row>
    <row r="520" spans="7:7" x14ac:dyDescent="0.2">
      <c r="G520" s="5"/>
    </row>
    <row r="521" spans="7:7" x14ac:dyDescent="0.2">
      <c r="G521" s="5"/>
    </row>
    <row r="522" spans="7:7" x14ac:dyDescent="0.2">
      <c r="G522" s="5"/>
    </row>
    <row r="523" spans="7:7" x14ac:dyDescent="0.2">
      <c r="G523" s="5"/>
    </row>
    <row r="524" spans="7:7" x14ac:dyDescent="0.2">
      <c r="G524" s="5"/>
    </row>
    <row r="525" spans="7:7" x14ac:dyDescent="0.2">
      <c r="G525" s="5"/>
    </row>
    <row r="526" spans="7:7" x14ac:dyDescent="0.2">
      <c r="G526" s="5"/>
    </row>
    <row r="527" spans="7:7" x14ac:dyDescent="0.2">
      <c r="G527" s="5"/>
    </row>
    <row r="528" spans="7:7" x14ac:dyDescent="0.2">
      <c r="G528" s="5"/>
    </row>
    <row r="529" spans="7:7" x14ac:dyDescent="0.2">
      <c r="G529" s="5"/>
    </row>
    <row r="530" spans="7:7" x14ac:dyDescent="0.2">
      <c r="G530" s="5"/>
    </row>
    <row r="531" spans="7:7" x14ac:dyDescent="0.2">
      <c r="G531" s="5"/>
    </row>
    <row r="532" spans="7:7" x14ac:dyDescent="0.2">
      <c r="G532" s="5"/>
    </row>
    <row r="533" spans="7:7" x14ac:dyDescent="0.2">
      <c r="G533" s="5"/>
    </row>
    <row r="534" spans="7:7" x14ac:dyDescent="0.2">
      <c r="G534" s="5"/>
    </row>
    <row r="535" spans="7:7" x14ac:dyDescent="0.2">
      <c r="G535" s="5"/>
    </row>
    <row r="536" spans="7:7" x14ac:dyDescent="0.2">
      <c r="G536" s="5"/>
    </row>
    <row r="537" spans="7:7" x14ac:dyDescent="0.2">
      <c r="G537" s="5"/>
    </row>
    <row r="538" spans="7:7" x14ac:dyDescent="0.2">
      <c r="G538" s="5"/>
    </row>
    <row r="539" spans="7:7" x14ac:dyDescent="0.2">
      <c r="G539" s="5"/>
    </row>
    <row r="540" spans="7:7" x14ac:dyDescent="0.2">
      <c r="G540" s="5"/>
    </row>
    <row r="541" spans="7:7" x14ac:dyDescent="0.2">
      <c r="G541" s="5"/>
    </row>
    <row r="542" spans="7:7" x14ac:dyDescent="0.2">
      <c r="G542" s="5"/>
    </row>
    <row r="543" spans="7:7" x14ac:dyDescent="0.2">
      <c r="G543" s="5"/>
    </row>
    <row r="544" spans="7:7" x14ac:dyDescent="0.2">
      <c r="G544" s="5"/>
    </row>
    <row r="545" spans="7:7" x14ac:dyDescent="0.2">
      <c r="G545" s="5"/>
    </row>
    <row r="546" spans="7:7" x14ac:dyDescent="0.2">
      <c r="G546" s="5"/>
    </row>
    <row r="547" spans="7:7" x14ac:dyDescent="0.2">
      <c r="G547" s="5"/>
    </row>
    <row r="548" spans="7:7" x14ac:dyDescent="0.2">
      <c r="G548" s="5"/>
    </row>
    <row r="549" spans="7:7" x14ac:dyDescent="0.2">
      <c r="G549" s="5"/>
    </row>
    <row r="550" spans="7:7" x14ac:dyDescent="0.2">
      <c r="G550" s="5"/>
    </row>
    <row r="551" spans="7:7" x14ac:dyDescent="0.2">
      <c r="G551" s="5"/>
    </row>
    <row r="552" spans="7:7" x14ac:dyDescent="0.2">
      <c r="G552" s="5"/>
    </row>
    <row r="553" spans="7:7" x14ac:dyDescent="0.2">
      <c r="G553" s="5"/>
    </row>
    <row r="554" spans="7:7" x14ac:dyDescent="0.2">
      <c r="G554" s="5"/>
    </row>
    <row r="555" spans="7:7" x14ac:dyDescent="0.2">
      <c r="G555" s="5"/>
    </row>
    <row r="556" spans="7:7" x14ac:dyDescent="0.2">
      <c r="G556" s="5"/>
    </row>
    <row r="557" spans="7:7" x14ac:dyDescent="0.2">
      <c r="G557" s="5"/>
    </row>
    <row r="558" spans="7:7" x14ac:dyDescent="0.2">
      <c r="G558" s="5"/>
    </row>
    <row r="559" spans="7:7" x14ac:dyDescent="0.2">
      <c r="G559" s="5"/>
    </row>
    <row r="560" spans="7:7" x14ac:dyDescent="0.2">
      <c r="G560" s="5"/>
    </row>
    <row r="561" spans="7:7" x14ac:dyDescent="0.2">
      <c r="G561" s="5"/>
    </row>
    <row r="562" spans="7:7" x14ac:dyDescent="0.2">
      <c r="G562" s="5"/>
    </row>
    <row r="563" spans="7:7" x14ac:dyDescent="0.2">
      <c r="G563" s="5"/>
    </row>
    <row r="564" spans="7:7" x14ac:dyDescent="0.2">
      <c r="G564" s="5"/>
    </row>
    <row r="565" spans="7:7" x14ac:dyDescent="0.2">
      <c r="G565" s="5"/>
    </row>
    <row r="566" spans="7:7" x14ac:dyDescent="0.2">
      <c r="G566" s="5"/>
    </row>
    <row r="567" spans="7:7" x14ac:dyDescent="0.2">
      <c r="G567" s="5"/>
    </row>
    <row r="568" spans="7:7" x14ac:dyDescent="0.2">
      <c r="G568" s="5"/>
    </row>
    <row r="569" spans="7:7" x14ac:dyDescent="0.2">
      <c r="G569" s="5"/>
    </row>
    <row r="570" spans="7:7" x14ac:dyDescent="0.2">
      <c r="G570" s="5"/>
    </row>
    <row r="571" spans="7:7" x14ac:dyDescent="0.2">
      <c r="G571" s="5"/>
    </row>
    <row r="572" spans="7:7" x14ac:dyDescent="0.2">
      <c r="G572" s="5"/>
    </row>
    <row r="573" spans="7:7" x14ac:dyDescent="0.2">
      <c r="G573" s="5"/>
    </row>
    <row r="574" spans="7:7" x14ac:dyDescent="0.2">
      <c r="G574" s="5"/>
    </row>
    <row r="575" spans="7:7" x14ac:dyDescent="0.2">
      <c r="G575" s="5"/>
    </row>
    <row r="576" spans="7:7" x14ac:dyDescent="0.2">
      <c r="G576" s="5"/>
    </row>
    <row r="577" spans="7:7" x14ac:dyDescent="0.2">
      <c r="G577" s="5"/>
    </row>
    <row r="578" spans="7:7" x14ac:dyDescent="0.2">
      <c r="G578" s="5"/>
    </row>
    <row r="579" spans="7:7" x14ac:dyDescent="0.2">
      <c r="G579" s="5"/>
    </row>
    <row r="580" spans="7:7" x14ac:dyDescent="0.2">
      <c r="G580" s="5"/>
    </row>
    <row r="581" spans="7:7" x14ac:dyDescent="0.2">
      <c r="G581" s="5"/>
    </row>
    <row r="582" spans="7:7" x14ac:dyDescent="0.2">
      <c r="G582" s="5"/>
    </row>
    <row r="583" spans="7:7" x14ac:dyDescent="0.2">
      <c r="G583" s="5"/>
    </row>
    <row r="584" spans="7:7" x14ac:dyDescent="0.2">
      <c r="G584" s="5"/>
    </row>
    <row r="585" spans="7:7" x14ac:dyDescent="0.2">
      <c r="G585" s="5"/>
    </row>
    <row r="586" spans="7:7" x14ac:dyDescent="0.2">
      <c r="G586" s="5"/>
    </row>
    <row r="587" spans="7:7" x14ac:dyDescent="0.2">
      <c r="G587" s="5"/>
    </row>
    <row r="588" spans="7:7" x14ac:dyDescent="0.2">
      <c r="G588" s="5"/>
    </row>
    <row r="589" spans="7:7" x14ac:dyDescent="0.2">
      <c r="G589" s="5"/>
    </row>
    <row r="590" spans="7:7" x14ac:dyDescent="0.2">
      <c r="G590" s="5"/>
    </row>
    <row r="591" spans="7:7" x14ac:dyDescent="0.2">
      <c r="G591" s="5"/>
    </row>
    <row r="592" spans="7:7" x14ac:dyDescent="0.2">
      <c r="G592" s="5"/>
    </row>
    <row r="593" spans="7:7" x14ac:dyDescent="0.2">
      <c r="G593" s="5"/>
    </row>
    <row r="594" spans="7:7" x14ac:dyDescent="0.2">
      <c r="G594" s="5"/>
    </row>
    <row r="595" spans="7:7" x14ac:dyDescent="0.2">
      <c r="G595" s="5"/>
    </row>
    <row r="596" spans="7:7" x14ac:dyDescent="0.2">
      <c r="G596" s="5"/>
    </row>
    <row r="597" spans="7:7" x14ac:dyDescent="0.2">
      <c r="G597" s="5"/>
    </row>
    <row r="598" spans="7:7" x14ac:dyDescent="0.2">
      <c r="G598" s="5"/>
    </row>
    <row r="599" spans="7:7" x14ac:dyDescent="0.2">
      <c r="G599" s="5"/>
    </row>
    <row r="600" spans="7:7" x14ac:dyDescent="0.2">
      <c r="G600" s="5"/>
    </row>
    <row r="601" spans="7:7" x14ac:dyDescent="0.2">
      <c r="G601" s="5"/>
    </row>
    <row r="602" spans="7:7" x14ac:dyDescent="0.2">
      <c r="G602" s="5"/>
    </row>
    <row r="603" spans="7:7" x14ac:dyDescent="0.2">
      <c r="G603" s="5"/>
    </row>
    <row r="604" spans="7:7" x14ac:dyDescent="0.2">
      <c r="G604" s="5"/>
    </row>
    <row r="605" spans="7:7" x14ac:dyDescent="0.2">
      <c r="G605" s="5"/>
    </row>
    <row r="606" spans="7:7" x14ac:dyDescent="0.2">
      <c r="G606" s="5"/>
    </row>
    <row r="607" spans="7:7" x14ac:dyDescent="0.2">
      <c r="G607" s="5"/>
    </row>
    <row r="608" spans="7:7" x14ac:dyDescent="0.2">
      <c r="G608" s="5"/>
    </row>
    <row r="609" spans="7:7" x14ac:dyDescent="0.2">
      <c r="G609" s="5"/>
    </row>
    <row r="610" spans="7:7" x14ac:dyDescent="0.2">
      <c r="G610" s="5"/>
    </row>
    <row r="611" spans="7:7" x14ac:dyDescent="0.2">
      <c r="G611" s="5"/>
    </row>
    <row r="612" spans="7:7" x14ac:dyDescent="0.2">
      <c r="G612" s="5"/>
    </row>
    <row r="613" spans="7:7" x14ac:dyDescent="0.2">
      <c r="G613" s="5"/>
    </row>
    <row r="614" spans="7:7" x14ac:dyDescent="0.2">
      <c r="G614" s="5"/>
    </row>
    <row r="615" spans="7:7" x14ac:dyDescent="0.2">
      <c r="G615" s="5"/>
    </row>
    <row r="616" spans="7:7" x14ac:dyDescent="0.2">
      <c r="G616" s="5"/>
    </row>
    <row r="617" spans="7:7" x14ac:dyDescent="0.2">
      <c r="G617" s="5"/>
    </row>
    <row r="618" spans="7:7" x14ac:dyDescent="0.2">
      <c r="G618" s="5"/>
    </row>
    <row r="619" spans="7:7" x14ac:dyDescent="0.2">
      <c r="G619" s="5"/>
    </row>
    <row r="620" spans="7:7" x14ac:dyDescent="0.2">
      <c r="G620" s="5"/>
    </row>
    <row r="621" spans="7:7" x14ac:dyDescent="0.2">
      <c r="G621" s="5"/>
    </row>
    <row r="622" spans="7:7" x14ac:dyDescent="0.2">
      <c r="G622" s="5"/>
    </row>
    <row r="623" spans="7:7" x14ac:dyDescent="0.2">
      <c r="G623" s="5"/>
    </row>
    <row r="624" spans="7:7" x14ac:dyDescent="0.2">
      <c r="G624" s="5"/>
    </row>
    <row r="625" spans="7:7" x14ac:dyDescent="0.2">
      <c r="G625" s="5"/>
    </row>
    <row r="626" spans="7:7" x14ac:dyDescent="0.2">
      <c r="G626" s="5"/>
    </row>
    <row r="627" spans="7:7" x14ac:dyDescent="0.2">
      <c r="G627" s="5"/>
    </row>
    <row r="628" spans="7:7" x14ac:dyDescent="0.2">
      <c r="G628" s="5"/>
    </row>
    <row r="629" spans="7:7" x14ac:dyDescent="0.2">
      <c r="G629" s="5"/>
    </row>
    <row r="630" spans="7:7" x14ac:dyDescent="0.2">
      <c r="G630" s="5"/>
    </row>
    <row r="631" spans="7:7" x14ac:dyDescent="0.2">
      <c r="G631" s="5"/>
    </row>
    <row r="632" spans="7:7" x14ac:dyDescent="0.2">
      <c r="G632" s="5"/>
    </row>
    <row r="633" spans="7:7" x14ac:dyDescent="0.2">
      <c r="G633" s="5"/>
    </row>
    <row r="634" spans="7:7" x14ac:dyDescent="0.2">
      <c r="G634" s="5"/>
    </row>
    <row r="635" spans="7:7" x14ac:dyDescent="0.2">
      <c r="G635" s="5"/>
    </row>
    <row r="636" spans="7:7" x14ac:dyDescent="0.2">
      <c r="G636" s="5"/>
    </row>
    <row r="637" spans="7:7" x14ac:dyDescent="0.2">
      <c r="G637" s="5"/>
    </row>
    <row r="638" spans="7:7" x14ac:dyDescent="0.2">
      <c r="G638" s="5"/>
    </row>
    <row r="639" spans="7:7" x14ac:dyDescent="0.2">
      <c r="G639" s="5"/>
    </row>
    <row r="640" spans="7:7" x14ac:dyDescent="0.2">
      <c r="G640" s="5"/>
    </row>
    <row r="641" spans="7:7" x14ac:dyDescent="0.2">
      <c r="G641" s="5"/>
    </row>
    <row r="642" spans="7:7" x14ac:dyDescent="0.2">
      <c r="G642" s="5"/>
    </row>
    <row r="643" spans="7:7" x14ac:dyDescent="0.2">
      <c r="G643" s="5"/>
    </row>
    <row r="644" spans="7:7" x14ac:dyDescent="0.2">
      <c r="G644" s="5"/>
    </row>
    <row r="645" spans="7:7" x14ac:dyDescent="0.2">
      <c r="G645" s="5"/>
    </row>
    <row r="646" spans="7:7" x14ac:dyDescent="0.2">
      <c r="G646" s="5"/>
    </row>
    <row r="647" spans="7:7" x14ac:dyDescent="0.2">
      <c r="G647" s="5"/>
    </row>
    <row r="648" spans="7:7" x14ac:dyDescent="0.2">
      <c r="G648" s="5"/>
    </row>
    <row r="649" spans="7:7" x14ac:dyDescent="0.2">
      <c r="G649" s="5"/>
    </row>
    <row r="650" spans="7:7" x14ac:dyDescent="0.2">
      <c r="G650" s="5"/>
    </row>
    <row r="651" spans="7:7" x14ac:dyDescent="0.2">
      <c r="G651" s="5"/>
    </row>
    <row r="652" spans="7:7" x14ac:dyDescent="0.2">
      <c r="G652" s="5"/>
    </row>
    <row r="653" spans="7:7" x14ac:dyDescent="0.2">
      <c r="G653" s="5"/>
    </row>
    <row r="654" spans="7:7" x14ac:dyDescent="0.2">
      <c r="G654" s="5"/>
    </row>
    <row r="655" spans="7:7" x14ac:dyDescent="0.2">
      <c r="G655" s="5"/>
    </row>
    <row r="656" spans="7:7" x14ac:dyDescent="0.2">
      <c r="G656" s="5"/>
    </row>
    <row r="657" spans="7:7" x14ac:dyDescent="0.2">
      <c r="G657" s="5"/>
    </row>
    <row r="658" spans="7:7" x14ac:dyDescent="0.2">
      <c r="G658" s="5"/>
    </row>
    <row r="659" spans="7:7" x14ac:dyDescent="0.2">
      <c r="G659" s="5"/>
    </row>
    <row r="660" spans="7:7" x14ac:dyDescent="0.2">
      <c r="G660" s="5"/>
    </row>
    <row r="661" spans="7:7" x14ac:dyDescent="0.2">
      <c r="G661" s="5"/>
    </row>
    <row r="662" spans="7:7" x14ac:dyDescent="0.2">
      <c r="G662" s="5"/>
    </row>
    <row r="663" spans="7:7" x14ac:dyDescent="0.2">
      <c r="G663" s="5"/>
    </row>
    <row r="664" spans="7:7" x14ac:dyDescent="0.2">
      <c r="G664" s="5"/>
    </row>
    <row r="665" spans="7:7" x14ac:dyDescent="0.2">
      <c r="G665" s="5"/>
    </row>
    <row r="666" spans="7:7" x14ac:dyDescent="0.2">
      <c r="G666" s="5"/>
    </row>
    <row r="667" spans="7:7" x14ac:dyDescent="0.2">
      <c r="G667" s="5"/>
    </row>
    <row r="668" spans="7:7" x14ac:dyDescent="0.2">
      <c r="G668" s="5"/>
    </row>
    <row r="669" spans="7:7" x14ac:dyDescent="0.2">
      <c r="G669" s="5"/>
    </row>
    <row r="670" spans="7:7" x14ac:dyDescent="0.2">
      <c r="G670" s="5"/>
    </row>
    <row r="671" spans="7:7" x14ac:dyDescent="0.2">
      <c r="G671" s="5"/>
    </row>
    <row r="672" spans="7:7" x14ac:dyDescent="0.2">
      <c r="G672" s="5"/>
    </row>
    <row r="673" spans="7:7" x14ac:dyDescent="0.2">
      <c r="G673" s="5"/>
    </row>
    <row r="674" spans="7:7" x14ac:dyDescent="0.2">
      <c r="G674" s="5"/>
    </row>
    <row r="675" spans="7:7" x14ac:dyDescent="0.2">
      <c r="G675" s="5"/>
    </row>
    <row r="676" spans="7:7" x14ac:dyDescent="0.2">
      <c r="G676" s="5"/>
    </row>
    <row r="677" spans="7:7" x14ac:dyDescent="0.2">
      <c r="G677" s="5"/>
    </row>
    <row r="678" spans="7:7" x14ac:dyDescent="0.2">
      <c r="G678" s="5"/>
    </row>
    <row r="679" spans="7:7" x14ac:dyDescent="0.2">
      <c r="G679" s="5"/>
    </row>
    <row r="680" spans="7:7" x14ac:dyDescent="0.2">
      <c r="G680" s="5"/>
    </row>
    <row r="681" spans="7:7" x14ac:dyDescent="0.2">
      <c r="G681" s="5"/>
    </row>
    <row r="682" spans="7:7" x14ac:dyDescent="0.2">
      <c r="G682" s="5"/>
    </row>
    <row r="683" spans="7:7" x14ac:dyDescent="0.2">
      <c r="G683" s="5"/>
    </row>
    <row r="684" spans="7:7" x14ac:dyDescent="0.2">
      <c r="G684" s="5"/>
    </row>
    <row r="685" spans="7:7" x14ac:dyDescent="0.2">
      <c r="G685" s="5"/>
    </row>
    <row r="686" spans="7:7" x14ac:dyDescent="0.2">
      <c r="G686" s="5"/>
    </row>
    <row r="687" spans="7:7" x14ac:dyDescent="0.2">
      <c r="G687" s="5"/>
    </row>
    <row r="688" spans="7:7" x14ac:dyDescent="0.2">
      <c r="G688" s="5"/>
    </row>
    <row r="689" spans="7:7" x14ac:dyDescent="0.2">
      <c r="G689" s="5"/>
    </row>
    <row r="690" spans="7:7" x14ac:dyDescent="0.2">
      <c r="G690" s="5"/>
    </row>
    <row r="691" spans="7:7" x14ac:dyDescent="0.2">
      <c r="G691" s="5"/>
    </row>
    <row r="692" spans="7:7" x14ac:dyDescent="0.2">
      <c r="G692" s="5"/>
    </row>
    <row r="693" spans="7:7" x14ac:dyDescent="0.2">
      <c r="G693" s="5"/>
    </row>
    <row r="694" spans="7:7" x14ac:dyDescent="0.2">
      <c r="G694" s="5"/>
    </row>
    <row r="695" spans="7:7" x14ac:dyDescent="0.2">
      <c r="G695" s="5"/>
    </row>
    <row r="696" spans="7:7" x14ac:dyDescent="0.2">
      <c r="G696" s="5"/>
    </row>
    <row r="697" spans="7:7" x14ac:dyDescent="0.2">
      <c r="G697" s="5"/>
    </row>
    <row r="698" spans="7:7" x14ac:dyDescent="0.2">
      <c r="G698" s="5"/>
    </row>
    <row r="699" spans="7:7" x14ac:dyDescent="0.2">
      <c r="G699" s="5"/>
    </row>
    <row r="700" spans="7:7" x14ac:dyDescent="0.2">
      <c r="G700" s="5"/>
    </row>
    <row r="701" spans="7:7" x14ac:dyDescent="0.2">
      <c r="G701" s="5"/>
    </row>
    <row r="702" spans="7:7" x14ac:dyDescent="0.2">
      <c r="G702" s="5"/>
    </row>
    <row r="703" spans="7:7" x14ac:dyDescent="0.2">
      <c r="G703" s="5"/>
    </row>
    <row r="704" spans="7:7" x14ac:dyDescent="0.2">
      <c r="G704" s="5"/>
    </row>
    <row r="705" spans="7:7" x14ac:dyDescent="0.2">
      <c r="G705" s="5"/>
    </row>
    <row r="706" spans="7:7" x14ac:dyDescent="0.2">
      <c r="G706" s="5"/>
    </row>
    <row r="707" spans="7:7" x14ac:dyDescent="0.2">
      <c r="G707" s="5"/>
    </row>
    <row r="708" spans="7:7" x14ac:dyDescent="0.2">
      <c r="G708" s="5"/>
    </row>
    <row r="709" spans="7:7" x14ac:dyDescent="0.2">
      <c r="G709" s="5"/>
    </row>
    <row r="710" spans="7:7" x14ac:dyDescent="0.2">
      <c r="G710" s="5"/>
    </row>
    <row r="711" spans="7:7" x14ac:dyDescent="0.2">
      <c r="G711" s="5"/>
    </row>
    <row r="712" spans="7:7" x14ac:dyDescent="0.2">
      <c r="G712" s="5"/>
    </row>
    <row r="713" spans="7:7" x14ac:dyDescent="0.2">
      <c r="G713" s="5"/>
    </row>
    <row r="714" spans="7:7" x14ac:dyDescent="0.2">
      <c r="G714" s="5"/>
    </row>
    <row r="715" spans="7:7" x14ac:dyDescent="0.2">
      <c r="G715" s="5"/>
    </row>
    <row r="716" spans="7:7" x14ac:dyDescent="0.2">
      <c r="G716" s="5"/>
    </row>
    <row r="717" spans="7:7" x14ac:dyDescent="0.2">
      <c r="G717" s="5"/>
    </row>
    <row r="718" spans="7:7" x14ac:dyDescent="0.2">
      <c r="G718" s="5"/>
    </row>
    <row r="719" spans="7:7" x14ac:dyDescent="0.2">
      <c r="G719" s="5"/>
    </row>
    <row r="720" spans="7:7" x14ac:dyDescent="0.2">
      <c r="G720" s="5"/>
    </row>
    <row r="721" spans="7:7" x14ac:dyDescent="0.2">
      <c r="G721" s="5"/>
    </row>
    <row r="722" spans="7:7" x14ac:dyDescent="0.2">
      <c r="G722" s="5"/>
    </row>
    <row r="723" spans="7:7" x14ac:dyDescent="0.2">
      <c r="G723" s="5"/>
    </row>
    <row r="724" spans="7:7" x14ac:dyDescent="0.2">
      <c r="G724" s="5"/>
    </row>
    <row r="725" spans="7:7" x14ac:dyDescent="0.2">
      <c r="G725" s="5"/>
    </row>
    <row r="726" spans="7:7" x14ac:dyDescent="0.2">
      <c r="G726" s="5"/>
    </row>
    <row r="727" spans="7:7" x14ac:dyDescent="0.2">
      <c r="G727" s="5"/>
    </row>
    <row r="728" spans="7:7" x14ac:dyDescent="0.2">
      <c r="G728" s="5"/>
    </row>
    <row r="729" spans="7:7" x14ac:dyDescent="0.2">
      <c r="G729" s="5"/>
    </row>
    <row r="730" spans="7:7" x14ac:dyDescent="0.2">
      <c r="G730" s="5"/>
    </row>
    <row r="731" spans="7:7" x14ac:dyDescent="0.2">
      <c r="G731" s="5"/>
    </row>
    <row r="732" spans="7:7" x14ac:dyDescent="0.2">
      <c r="G732" s="5"/>
    </row>
    <row r="733" spans="7:7" x14ac:dyDescent="0.2">
      <c r="G733" s="5"/>
    </row>
    <row r="734" spans="7:7" x14ac:dyDescent="0.2">
      <c r="G734" s="5"/>
    </row>
    <row r="735" spans="7:7" x14ac:dyDescent="0.2">
      <c r="G735" s="5"/>
    </row>
    <row r="736" spans="7:7" x14ac:dyDescent="0.2">
      <c r="G736" s="5"/>
    </row>
    <row r="737" spans="7:7" x14ac:dyDescent="0.2">
      <c r="G737" s="5"/>
    </row>
    <row r="738" spans="7:7" x14ac:dyDescent="0.2">
      <c r="G738" s="5"/>
    </row>
    <row r="739" spans="7:7" x14ac:dyDescent="0.2">
      <c r="G739" s="5"/>
    </row>
    <row r="740" spans="7:7" x14ac:dyDescent="0.2">
      <c r="G740" s="5"/>
    </row>
    <row r="741" spans="7:7" x14ac:dyDescent="0.2">
      <c r="G741" s="5"/>
    </row>
    <row r="742" spans="7:7" x14ac:dyDescent="0.2">
      <c r="G742" s="5"/>
    </row>
    <row r="743" spans="7:7" x14ac:dyDescent="0.2">
      <c r="G743" s="5"/>
    </row>
    <row r="744" spans="7:7" x14ac:dyDescent="0.2">
      <c r="G744" s="5"/>
    </row>
    <row r="745" spans="7:7" x14ac:dyDescent="0.2">
      <c r="G745" s="5"/>
    </row>
    <row r="746" spans="7:7" x14ac:dyDescent="0.2">
      <c r="G746" s="5"/>
    </row>
    <row r="747" spans="7:7" x14ac:dyDescent="0.2">
      <c r="G747" s="5"/>
    </row>
    <row r="748" spans="7:7" x14ac:dyDescent="0.2">
      <c r="G748" s="5"/>
    </row>
    <row r="749" spans="7:7" x14ac:dyDescent="0.2">
      <c r="G749" s="5"/>
    </row>
    <row r="750" spans="7:7" x14ac:dyDescent="0.2">
      <c r="G750" s="5"/>
    </row>
    <row r="751" spans="7:7" x14ac:dyDescent="0.2">
      <c r="G751" s="5"/>
    </row>
    <row r="752" spans="7:7" x14ac:dyDescent="0.2">
      <c r="G752" s="5"/>
    </row>
    <row r="753" spans="7:7" x14ac:dyDescent="0.2">
      <c r="G753" s="5"/>
    </row>
    <row r="754" spans="7:7" x14ac:dyDescent="0.2">
      <c r="G754" s="5"/>
    </row>
    <row r="755" spans="7:7" x14ac:dyDescent="0.2">
      <c r="G755" s="5"/>
    </row>
    <row r="756" spans="7:7" x14ac:dyDescent="0.2">
      <c r="G756" s="5"/>
    </row>
    <row r="757" spans="7:7" x14ac:dyDescent="0.2">
      <c r="G757" s="5"/>
    </row>
    <row r="758" spans="7:7" x14ac:dyDescent="0.2">
      <c r="G758" s="5"/>
    </row>
    <row r="759" spans="7:7" x14ac:dyDescent="0.2">
      <c r="G759" s="5"/>
    </row>
    <row r="760" spans="7:7" x14ac:dyDescent="0.2">
      <c r="G760" s="5"/>
    </row>
    <row r="761" spans="7:7" x14ac:dyDescent="0.2">
      <c r="G761" s="5"/>
    </row>
    <row r="762" spans="7:7" x14ac:dyDescent="0.2">
      <c r="G762" s="5"/>
    </row>
    <row r="763" spans="7:7" x14ac:dyDescent="0.2">
      <c r="G763" s="5"/>
    </row>
    <row r="764" spans="7:7" x14ac:dyDescent="0.2">
      <c r="G764" s="5"/>
    </row>
    <row r="765" spans="7:7" x14ac:dyDescent="0.2">
      <c r="G765" s="5"/>
    </row>
    <row r="766" spans="7:7" x14ac:dyDescent="0.2">
      <c r="G766" s="5"/>
    </row>
    <row r="767" spans="7:7" x14ac:dyDescent="0.2">
      <c r="G767" s="5"/>
    </row>
    <row r="768" spans="7:7" x14ac:dyDescent="0.2">
      <c r="G768" s="5"/>
    </row>
    <row r="769" spans="7:7" x14ac:dyDescent="0.2">
      <c r="G769" s="5"/>
    </row>
    <row r="770" spans="7:7" x14ac:dyDescent="0.2">
      <c r="G770" s="5"/>
    </row>
    <row r="771" spans="7:7" x14ac:dyDescent="0.2">
      <c r="G771" s="5"/>
    </row>
    <row r="772" spans="7:7" x14ac:dyDescent="0.2">
      <c r="G772" s="5"/>
    </row>
    <row r="773" spans="7:7" x14ac:dyDescent="0.2">
      <c r="G773" s="5"/>
    </row>
    <row r="774" spans="7:7" x14ac:dyDescent="0.2">
      <c r="G774" s="5"/>
    </row>
    <row r="775" spans="7:7" x14ac:dyDescent="0.2">
      <c r="G775" s="5"/>
    </row>
    <row r="776" spans="7:7" x14ac:dyDescent="0.2">
      <c r="G776" s="5"/>
    </row>
    <row r="777" spans="7:7" x14ac:dyDescent="0.2">
      <c r="G777" s="5"/>
    </row>
    <row r="778" spans="7:7" x14ac:dyDescent="0.2">
      <c r="G778" s="5"/>
    </row>
    <row r="779" spans="7:7" x14ac:dyDescent="0.2">
      <c r="G779" s="5"/>
    </row>
    <row r="780" spans="7:7" x14ac:dyDescent="0.2">
      <c r="G780" s="5"/>
    </row>
    <row r="781" spans="7:7" x14ac:dyDescent="0.2">
      <c r="G781" s="5"/>
    </row>
    <row r="782" spans="7:7" x14ac:dyDescent="0.2">
      <c r="G782" s="5"/>
    </row>
    <row r="783" spans="7:7" x14ac:dyDescent="0.2">
      <c r="G783" s="5"/>
    </row>
    <row r="784" spans="7:7" x14ac:dyDescent="0.2">
      <c r="G784" s="5"/>
    </row>
    <row r="785" spans="7:7" x14ac:dyDescent="0.2">
      <c r="G785" s="5"/>
    </row>
    <row r="786" spans="7:7" x14ac:dyDescent="0.2">
      <c r="G786" s="5"/>
    </row>
    <row r="787" spans="7:7" x14ac:dyDescent="0.2">
      <c r="G787" s="5"/>
    </row>
    <row r="788" spans="7:7" x14ac:dyDescent="0.2">
      <c r="G788" s="5"/>
    </row>
    <row r="789" spans="7:7" x14ac:dyDescent="0.2">
      <c r="G789" s="5"/>
    </row>
    <row r="790" spans="7:7" x14ac:dyDescent="0.2">
      <c r="G790" s="5"/>
    </row>
    <row r="791" spans="7:7" x14ac:dyDescent="0.2">
      <c r="G791" s="5"/>
    </row>
    <row r="792" spans="7:7" x14ac:dyDescent="0.2">
      <c r="G792" s="5"/>
    </row>
    <row r="793" spans="7:7" x14ac:dyDescent="0.2">
      <c r="G793" s="5"/>
    </row>
    <row r="794" spans="7:7" x14ac:dyDescent="0.2">
      <c r="G794" s="5"/>
    </row>
    <row r="795" spans="7:7" x14ac:dyDescent="0.2">
      <c r="G795" s="5"/>
    </row>
    <row r="796" spans="7:7" x14ac:dyDescent="0.2">
      <c r="G796" s="5"/>
    </row>
    <row r="797" spans="7:7" x14ac:dyDescent="0.2">
      <c r="G797" s="5"/>
    </row>
    <row r="798" spans="7:7" x14ac:dyDescent="0.2">
      <c r="G798" s="5"/>
    </row>
    <row r="799" spans="7:7" x14ac:dyDescent="0.2">
      <c r="G799" s="5"/>
    </row>
    <row r="800" spans="7:7" x14ac:dyDescent="0.2">
      <c r="G800" s="5"/>
    </row>
    <row r="801" spans="7:7" x14ac:dyDescent="0.2">
      <c r="G801" s="5"/>
    </row>
    <row r="802" spans="7:7" x14ac:dyDescent="0.2">
      <c r="G802" s="5"/>
    </row>
    <row r="803" spans="7:7" x14ac:dyDescent="0.2">
      <c r="G803" s="5"/>
    </row>
    <row r="804" spans="7:7" x14ac:dyDescent="0.2">
      <c r="G804" s="5"/>
    </row>
    <row r="805" spans="7:7" x14ac:dyDescent="0.2">
      <c r="G805" s="5"/>
    </row>
    <row r="806" spans="7:7" x14ac:dyDescent="0.2">
      <c r="G806" s="5"/>
    </row>
    <row r="807" spans="7:7" x14ac:dyDescent="0.2">
      <c r="G807" s="5"/>
    </row>
    <row r="808" spans="7:7" x14ac:dyDescent="0.2">
      <c r="G808" s="5"/>
    </row>
    <row r="809" spans="7:7" x14ac:dyDescent="0.2">
      <c r="G809" s="5"/>
    </row>
    <row r="810" spans="7:7" x14ac:dyDescent="0.2">
      <c r="G810" s="5"/>
    </row>
    <row r="811" spans="7:7" x14ac:dyDescent="0.2">
      <c r="G811" s="5"/>
    </row>
    <row r="812" spans="7:7" x14ac:dyDescent="0.2">
      <c r="G812" s="5"/>
    </row>
    <row r="813" spans="7:7" x14ac:dyDescent="0.2">
      <c r="G813" s="5"/>
    </row>
    <row r="814" spans="7:7" x14ac:dyDescent="0.2">
      <c r="G814" s="5"/>
    </row>
    <row r="815" spans="7:7" x14ac:dyDescent="0.2">
      <c r="G815" s="5"/>
    </row>
    <row r="816" spans="7:7" x14ac:dyDescent="0.2">
      <c r="G816" s="5"/>
    </row>
    <row r="817" spans="7:7" x14ac:dyDescent="0.2">
      <c r="G817" s="5"/>
    </row>
    <row r="818" spans="7:7" x14ac:dyDescent="0.2">
      <c r="G818" s="5"/>
    </row>
    <row r="819" spans="7:7" x14ac:dyDescent="0.2">
      <c r="G819" s="5"/>
    </row>
    <row r="820" spans="7:7" x14ac:dyDescent="0.2">
      <c r="G820" s="5"/>
    </row>
    <row r="821" spans="7:7" x14ac:dyDescent="0.2">
      <c r="G821" s="5"/>
    </row>
    <row r="822" spans="7:7" x14ac:dyDescent="0.2">
      <c r="G822" s="5"/>
    </row>
    <row r="823" spans="7:7" x14ac:dyDescent="0.2">
      <c r="G823" s="5"/>
    </row>
    <row r="824" spans="7:7" x14ac:dyDescent="0.2">
      <c r="G824" s="5"/>
    </row>
    <row r="825" spans="7:7" x14ac:dyDescent="0.2">
      <c r="G825" s="5"/>
    </row>
    <row r="826" spans="7:7" x14ac:dyDescent="0.2">
      <c r="G826" s="5"/>
    </row>
    <row r="827" spans="7:7" x14ac:dyDescent="0.2">
      <c r="G827" s="5"/>
    </row>
    <row r="828" spans="7:7" x14ac:dyDescent="0.2">
      <c r="G828" s="5"/>
    </row>
    <row r="829" spans="7:7" x14ac:dyDescent="0.2">
      <c r="G829" s="5"/>
    </row>
    <row r="830" spans="7:7" x14ac:dyDescent="0.2">
      <c r="G830" s="5"/>
    </row>
    <row r="831" spans="7:7" x14ac:dyDescent="0.2">
      <c r="G831" s="5"/>
    </row>
    <row r="832" spans="7:7" x14ac:dyDescent="0.2">
      <c r="G832" s="5"/>
    </row>
    <row r="833" spans="7:7" x14ac:dyDescent="0.2">
      <c r="G833" s="5"/>
    </row>
    <row r="834" spans="7:7" x14ac:dyDescent="0.2">
      <c r="G834" s="5"/>
    </row>
    <row r="835" spans="7:7" x14ac:dyDescent="0.2">
      <c r="G835" s="5"/>
    </row>
    <row r="836" spans="7:7" x14ac:dyDescent="0.2">
      <c r="G836" s="5"/>
    </row>
    <row r="837" spans="7:7" x14ac:dyDescent="0.2">
      <c r="G837" s="5"/>
    </row>
    <row r="838" spans="7:7" x14ac:dyDescent="0.2">
      <c r="G838" s="5"/>
    </row>
    <row r="839" spans="7:7" x14ac:dyDescent="0.2">
      <c r="G839" s="5"/>
    </row>
    <row r="840" spans="7:7" x14ac:dyDescent="0.2">
      <c r="G840" s="5"/>
    </row>
    <row r="841" spans="7:7" x14ac:dyDescent="0.2">
      <c r="G841" s="5"/>
    </row>
    <row r="842" spans="7:7" x14ac:dyDescent="0.2">
      <c r="G842" s="5"/>
    </row>
    <row r="843" spans="7:7" x14ac:dyDescent="0.2">
      <c r="G843" s="5"/>
    </row>
    <row r="844" spans="7:7" x14ac:dyDescent="0.2">
      <c r="G844" s="5"/>
    </row>
    <row r="845" spans="7:7" x14ac:dyDescent="0.2">
      <c r="G845" s="5"/>
    </row>
    <row r="846" spans="7:7" x14ac:dyDescent="0.2">
      <c r="G846" s="5"/>
    </row>
    <row r="847" spans="7:7" x14ac:dyDescent="0.2">
      <c r="G847" s="5"/>
    </row>
    <row r="848" spans="7:7" x14ac:dyDescent="0.2">
      <c r="G848" s="5"/>
    </row>
    <row r="849" spans="7:7" x14ac:dyDescent="0.2">
      <c r="G849" s="5"/>
    </row>
    <row r="850" spans="7:7" x14ac:dyDescent="0.2">
      <c r="G850" s="5"/>
    </row>
    <row r="851" spans="7:7" x14ac:dyDescent="0.2">
      <c r="G851" s="5"/>
    </row>
    <row r="852" spans="7:7" x14ac:dyDescent="0.2">
      <c r="G852" s="5"/>
    </row>
    <row r="853" spans="7:7" x14ac:dyDescent="0.2">
      <c r="G853" s="5"/>
    </row>
    <row r="854" spans="7:7" x14ac:dyDescent="0.2">
      <c r="G854" s="5"/>
    </row>
    <row r="855" spans="7:7" x14ac:dyDescent="0.2">
      <c r="G855" s="5"/>
    </row>
    <row r="856" spans="7:7" x14ac:dyDescent="0.2">
      <c r="G856" s="5"/>
    </row>
    <row r="857" spans="7:7" x14ac:dyDescent="0.2">
      <c r="G857" s="5"/>
    </row>
    <row r="858" spans="7:7" x14ac:dyDescent="0.2">
      <c r="G858" s="5"/>
    </row>
    <row r="859" spans="7:7" x14ac:dyDescent="0.2">
      <c r="G859" s="5"/>
    </row>
    <row r="860" spans="7:7" x14ac:dyDescent="0.2">
      <c r="G860" s="5"/>
    </row>
    <row r="861" spans="7:7" x14ac:dyDescent="0.2">
      <c r="G861" s="5"/>
    </row>
    <row r="862" spans="7:7" x14ac:dyDescent="0.2">
      <c r="G862" s="5"/>
    </row>
    <row r="863" spans="7:7" x14ac:dyDescent="0.2">
      <c r="G863" s="5"/>
    </row>
    <row r="864" spans="7:7" x14ac:dyDescent="0.2">
      <c r="G864" s="5"/>
    </row>
    <row r="865" spans="7:7" x14ac:dyDescent="0.2">
      <c r="G865" s="5"/>
    </row>
    <row r="866" spans="7:7" x14ac:dyDescent="0.2">
      <c r="G866" s="5"/>
    </row>
    <row r="867" spans="7:7" x14ac:dyDescent="0.2">
      <c r="G867" s="5"/>
    </row>
    <row r="868" spans="7:7" x14ac:dyDescent="0.2">
      <c r="G868" s="5"/>
    </row>
    <row r="869" spans="7:7" x14ac:dyDescent="0.2">
      <c r="G869" s="5"/>
    </row>
    <row r="870" spans="7:7" x14ac:dyDescent="0.2">
      <c r="G870" s="5"/>
    </row>
    <row r="871" spans="7:7" x14ac:dyDescent="0.2">
      <c r="G871" s="5"/>
    </row>
    <row r="872" spans="7:7" x14ac:dyDescent="0.2">
      <c r="G872" s="5"/>
    </row>
    <row r="873" spans="7:7" x14ac:dyDescent="0.2">
      <c r="G873" s="5"/>
    </row>
    <row r="874" spans="7:7" x14ac:dyDescent="0.2">
      <c r="G874" s="5"/>
    </row>
    <row r="875" spans="7:7" x14ac:dyDescent="0.2">
      <c r="G875" s="5"/>
    </row>
    <row r="876" spans="7:7" x14ac:dyDescent="0.2">
      <c r="G876" s="5"/>
    </row>
    <row r="877" spans="7:7" x14ac:dyDescent="0.2">
      <c r="G877" s="5"/>
    </row>
    <row r="878" spans="7:7" x14ac:dyDescent="0.2">
      <c r="G878" s="5"/>
    </row>
    <row r="879" spans="7:7" x14ac:dyDescent="0.2">
      <c r="G879" s="5"/>
    </row>
    <row r="880" spans="7:7" x14ac:dyDescent="0.2">
      <c r="G880" s="5"/>
    </row>
    <row r="881" spans="7:7" x14ac:dyDescent="0.2">
      <c r="G881" s="5"/>
    </row>
    <row r="882" spans="7:7" x14ac:dyDescent="0.2">
      <c r="G882" s="5"/>
    </row>
    <row r="883" spans="7:7" x14ac:dyDescent="0.2">
      <c r="G883" s="5"/>
    </row>
    <row r="884" spans="7:7" x14ac:dyDescent="0.2">
      <c r="G884" s="5"/>
    </row>
    <row r="885" spans="7:7" x14ac:dyDescent="0.2">
      <c r="G885" s="5"/>
    </row>
    <row r="886" spans="7:7" x14ac:dyDescent="0.2">
      <c r="G886" s="5"/>
    </row>
    <row r="887" spans="7:7" x14ac:dyDescent="0.2">
      <c r="G887" s="5"/>
    </row>
    <row r="888" spans="7:7" x14ac:dyDescent="0.2">
      <c r="G888" s="5"/>
    </row>
    <row r="889" spans="7:7" x14ac:dyDescent="0.2">
      <c r="G889" s="5"/>
    </row>
    <row r="890" spans="7:7" x14ac:dyDescent="0.2">
      <c r="G890" s="5"/>
    </row>
    <row r="891" spans="7:7" x14ac:dyDescent="0.2">
      <c r="G891" s="5"/>
    </row>
    <row r="892" spans="7:7" x14ac:dyDescent="0.2">
      <c r="G892" s="5"/>
    </row>
    <row r="893" spans="7:7" x14ac:dyDescent="0.2">
      <c r="G893" s="5"/>
    </row>
    <row r="894" spans="7:7" x14ac:dyDescent="0.2">
      <c r="G894" s="5"/>
    </row>
    <row r="895" spans="7:7" x14ac:dyDescent="0.2">
      <c r="G895" s="5"/>
    </row>
    <row r="896" spans="7:7" x14ac:dyDescent="0.2">
      <c r="G896" s="5"/>
    </row>
    <row r="897" spans="7:7" x14ac:dyDescent="0.2">
      <c r="G897" s="5"/>
    </row>
    <row r="898" spans="7:7" x14ac:dyDescent="0.2">
      <c r="G898" s="5"/>
    </row>
    <row r="899" spans="7:7" x14ac:dyDescent="0.2">
      <c r="G899" s="5"/>
    </row>
    <row r="900" spans="7:7" x14ac:dyDescent="0.2">
      <c r="G900" s="5"/>
    </row>
    <row r="901" spans="7:7" x14ac:dyDescent="0.2">
      <c r="G901" s="5"/>
    </row>
    <row r="902" spans="7:7" x14ac:dyDescent="0.2">
      <c r="G902" s="5"/>
    </row>
    <row r="903" spans="7:7" x14ac:dyDescent="0.2">
      <c r="G903" s="5"/>
    </row>
    <row r="904" spans="7:7" x14ac:dyDescent="0.2">
      <c r="G904" s="5"/>
    </row>
    <row r="905" spans="7:7" x14ac:dyDescent="0.2">
      <c r="G905" s="5"/>
    </row>
    <row r="906" spans="7:7" x14ac:dyDescent="0.2">
      <c r="G906" s="5"/>
    </row>
    <row r="907" spans="7:7" x14ac:dyDescent="0.2">
      <c r="G907" s="5"/>
    </row>
    <row r="908" spans="7:7" x14ac:dyDescent="0.2">
      <c r="G908" s="5"/>
    </row>
    <row r="909" spans="7:7" x14ac:dyDescent="0.2">
      <c r="G909" s="5"/>
    </row>
    <row r="910" spans="7:7" x14ac:dyDescent="0.2">
      <c r="G910" s="5"/>
    </row>
  </sheetData>
  <mergeCells count="1">
    <mergeCell ref="C308:G308"/>
  </mergeCells>
  <phoneticPr fontId="0" type="noConversion"/>
  <pageMargins left="0.25" right="0.25" top="0.75" bottom="0.75" header="0.3" footer="0.3"/>
  <pageSetup paperSize="9" scale="63" fitToHeight="0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4" zoomScaleNormal="154" workbookViewId="0">
      <selection sqref="A1:G14"/>
    </sheetView>
  </sheetViews>
  <sheetFormatPr defaultRowHeight="12.75" x14ac:dyDescent="0.2"/>
  <cols>
    <col min="1" max="1" width="22.42578125" customWidth="1"/>
    <col min="2" max="2" width="16" customWidth="1"/>
    <col min="3" max="3" width="20.140625" customWidth="1"/>
    <col min="4" max="4" width="18.28515625" customWidth="1"/>
    <col min="5" max="5" width="15.42578125" customWidth="1"/>
    <col min="6" max="7" width="9.140625" customWidth="1"/>
  </cols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Inga</cp:lastModifiedBy>
  <cp:lastPrinted>2015-09-02T12:29:34Z</cp:lastPrinted>
  <dcterms:created xsi:type="dcterms:W3CDTF">2003-09-03T05:10:25Z</dcterms:created>
  <dcterms:modified xsi:type="dcterms:W3CDTF">2016-06-29T05:52:12Z</dcterms:modified>
</cp:coreProperties>
</file>