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H:\Aktai Vizbaro ir Kemežos_2015-16\Vizbaras\2015m\_medz. panaud. avar. situaci. lok\"/>
    </mc:Choice>
  </mc:AlternateContent>
  <bookViews>
    <workbookView xWindow="-75" yWindow="255" windowWidth="13860" windowHeight="9780"/>
  </bookViews>
  <sheets>
    <sheet name="Aktas" sheetId="1" r:id="rId1"/>
    <sheet name="0" sheetId="2" r:id="rId2"/>
  </sheets>
  <definedNames>
    <definedName name="_GoBack" localSheetId="0">Aktas!#REF!</definedName>
  </definedNames>
  <calcPr calcId="171027"/>
</workbook>
</file>

<file path=xl/calcChain.xml><?xml version="1.0" encoding="utf-8"?>
<calcChain xmlns="http://schemas.openxmlformats.org/spreadsheetml/2006/main">
  <c r="F67" i="1" l="1"/>
  <c r="H33" i="1"/>
  <c r="H71" i="1" l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70" i="1"/>
  <c r="F90" i="1"/>
  <c r="H34" i="1"/>
  <c r="H35" i="1"/>
  <c r="F104" i="1"/>
  <c r="F133" i="1"/>
  <c r="F122" i="1"/>
  <c r="H118" i="1"/>
  <c r="H119" i="1"/>
  <c r="H120" i="1"/>
  <c r="F115" i="1"/>
  <c r="F36" i="1"/>
  <c r="H90" i="1" l="1"/>
  <c r="H36" i="1"/>
  <c r="H126" i="1" l="1"/>
  <c r="H137" i="1"/>
  <c r="H136" i="1" l="1"/>
  <c r="H138" i="1" s="1"/>
  <c r="H41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0" i="1"/>
  <c r="H94" i="1"/>
  <c r="H95" i="1"/>
  <c r="H96" i="1"/>
  <c r="H97" i="1"/>
  <c r="H98" i="1"/>
  <c r="H99" i="1"/>
  <c r="H100" i="1"/>
  <c r="H101" i="1"/>
  <c r="H102" i="1"/>
  <c r="H103" i="1"/>
  <c r="H93" i="1"/>
  <c r="H132" i="1"/>
  <c r="H131" i="1"/>
  <c r="H130" i="1"/>
  <c r="H67" i="1" l="1"/>
  <c r="H104" i="1"/>
  <c r="H109" i="1" l="1"/>
  <c r="H110" i="1"/>
  <c r="H111" i="1"/>
  <c r="H112" i="1"/>
  <c r="H113" i="1"/>
  <c r="H114" i="1"/>
  <c r="H108" i="1"/>
  <c r="H115" i="1" l="1"/>
  <c r="H127" i="1"/>
  <c r="H128" i="1"/>
  <c r="H129" i="1"/>
  <c r="H133" i="1" l="1"/>
  <c r="H121" i="1"/>
  <c r="H122" i="1" s="1"/>
  <c r="H141" i="1" s="1"/>
  <c r="H142" i="1" l="1"/>
  <c r="H143" i="1" s="1"/>
</calcChain>
</file>

<file path=xl/sharedStrings.xml><?xml version="1.0" encoding="utf-8"?>
<sst xmlns="http://schemas.openxmlformats.org/spreadsheetml/2006/main" count="310" uniqueCount="150">
  <si>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</si>
  <si>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</si>
  <si>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</si>
  <si>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</si>
  <si>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</si>
  <si>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</si>
  <si>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</si>
  <si>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</si>
  <si>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</si>
  <si>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</si>
  <si>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</si>
  <si>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</si>
  <si>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</si>
  <si>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</si>
  <si>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</si>
  <si>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</si>
  <si>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</si>
  <si>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</si>
  <si>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</si>
  <si>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</si>
  <si>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</si>
  <si>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</si>
  <si>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A.s.LT 91 7044 0600 0146 3742  AB "SEB bankas"</t>
  </si>
  <si>
    <t>Šulinio g/b dangčio keitimas</t>
  </si>
  <si>
    <t>Prival. pasl.</t>
  </si>
  <si>
    <t>Sąsk. faktūra</t>
  </si>
  <si>
    <t>MIESTO ŪKIO IR TRANSPORTO DEPARTAMENTAS</t>
  </si>
  <si>
    <t>vnt.</t>
  </si>
  <si>
    <t xml:space="preserve">Darbus priėmė:                                                               </t>
  </si>
  <si>
    <t>2011m. gruodžio 29d.</t>
  </si>
  <si>
    <t>Sutartis Nr. A72-2189(3.1.36-UK)</t>
  </si>
  <si>
    <t>kg.</t>
  </si>
  <si>
    <t>skystais absorbentais</t>
  </si>
  <si>
    <t>ltr.</t>
  </si>
  <si>
    <t>VER Nr.721</t>
  </si>
  <si>
    <t>m³</t>
  </si>
  <si>
    <t>Objekto pavadinimas</t>
  </si>
  <si>
    <t>VISO:</t>
  </si>
  <si>
    <t>Duobių ir išplovų užtaisymas dolomitine skalda</t>
  </si>
  <si>
    <t>Eigulių g. 32, LT-03150 Vilnius</t>
  </si>
  <si>
    <t xml:space="preserve"> Eur</t>
  </si>
  <si>
    <t>Eur</t>
  </si>
  <si>
    <t>2014 m. gruodžio 10 d. Vilniaus miesto savivaldybės tarybos sprendimas Nr. 1-2176</t>
  </si>
  <si>
    <t>2015m. balandžio 23d.</t>
  </si>
  <si>
    <t>Papildomas susitarimas Nr. A72-567/15(3.1.36-AD4)</t>
  </si>
  <si>
    <t>sausais absorbentais</t>
  </si>
  <si>
    <t>Šulinėlių liukų, trapų keitimas</t>
  </si>
  <si>
    <t>Medžiagos ir mechanizmai, panaudoti avarinių situacijų lokalizavimui</t>
  </si>
  <si>
    <t xml:space="preserve">LN trapų grotelių pakeitimas (naujos platmasinės)  </t>
  </si>
  <si>
    <t>Maišai</t>
  </si>
  <si>
    <t>Duobių ir išplovų užtaisymas smėlio - žvyro mišiniu</t>
  </si>
  <si>
    <t>2010 m. balandžio 28 d. Vilniaus miesto savivaldybės tarybos sprendimas Nr. 1-1515</t>
  </si>
  <si>
    <t>PVM 21%</t>
  </si>
  <si>
    <t>GS 12 Nr. 15698</t>
  </si>
  <si>
    <t>SORB 10007904</t>
  </si>
  <si>
    <t>Kalk. Nr. 20/2014</t>
  </si>
  <si>
    <t>GKG NR. 3780159</t>
  </si>
  <si>
    <t>(0,9992)</t>
  </si>
  <si>
    <t>Sodų g. 22</t>
  </si>
  <si>
    <t>Mileišiškių g. 34</t>
  </si>
  <si>
    <t>Molėtų pl. / Skersinės g. sankryža</t>
  </si>
  <si>
    <t>SORB 10009367</t>
  </si>
  <si>
    <t>TR Nr. 052655</t>
  </si>
  <si>
    <t xml:space="preserve">PLA1 Nr. 1005454 </t>
  </si>
  <si>
    <t>Trapas lietaus vandens surinkimo DM 38x50 (C250)</t>
  </si>
  <si>
    <t>Pirštinės vienkartinės</t>
  </si>
  <si>
    <t xml:space="preserve">        2015 m. lapkričio mėn.</t>
  </si>
  <si>
    <t>Atliktų darbų aktas  Nr. 1409 /11</t>
  </si>
  <si>
    <t>Nugaišusių gyvūnų 15 vnt. surinkimas ir nuvežimas į Benamių gyvūnų sanitarinę tarnybą</t>
  </si>
  <si>
    <t>Taikos g. 51</t>
  </si>
  <si>
    <t>Erfurto g. 13</t>
  </si>
  <si>
    <t>Gabijos g. 27</t>
  </si>
  <si>
    <t>Mechanikų g. 2</t>
  </si>
  <si>
    <t>Taikos g. 231</t>
  </si>
  <si>
    <t>Viršuliškių g. 15</t>
  </si>
  <si>
    <t>Šilo g. 8</t>
  </si>
  <si>
    <t>Kovo g. 11-osios g. (prie ,,IKI“ parduotuvės)</t>
  </si>
  <si>
    <t>Ateities g. / Geležinio Vilko g. (po viaduku)</t>
  </si>
  <si>
    <t>Saulėtekio al. 15</t>
  </si>
  <si>
    <t>Gelvonų g. 20</t>
  </si>
  <si>
    <t>Batoro g.</t>
  </si>
  <si>
    <t>Metalo g. 11</t>
  </si>
  <si>
    <t>Įsruties g. 8</t>
  </si>
  <si>
    <t>Karklėnų g. 5</t>
  </si>
  <si>
    <t xml:space="preserve">Linksmoji g. 36 </t>
  </si>
  <si>
    <t>Gerovės g. 17</t>
  </si>
  <si>
    <t>Viršupio g. (prie garažų)</t>
  </si>
  <si>
    <t>Pavilnio g. (prie autobuso žiedo)</t>
  </si>
  <si>
    <t>Gabijos g. 47</t>
  </si>
  <si>
    <t>Tūkstantmečio g. (link Liepkalnio)</t>
  </si>
  <si>
    <t>Žaliųjų Ežerų g. (P. Baublio st. zonoje)</t>
  </si>
  <si>
    <t>D. Gerbutavičiaus g. 9</t>
  </si>
  <si>
    <t>L. Giros g.102</t>
  </si>
  <si>
    <t>Žirmūnų g. 39</t>
  </si>
  <si>
    <t>Baltupio g.70</t>
  </si>
  <si>
    <t>Panerių g.</t>
  </si>
  <si>
    <t>Druskio g.11</t>
  </si>
  <si>
    <t>Barsukynės g.</t>
  </si>
  <si>
    <t>Žaliųjų ežerų g. (netoli Santariškių žiedo)</t>
  </si>
  <si>
    <t>S. Stanevičiaus g. 17</t>
  </si>
  <si>
    <t>Jankausko g.7</t>
  </si>
  <si>
    <t>Pilaitės pr. (200m. iki miesto ribos)</t>
  </si>
  <si>
    <t>Pilaitės pr. (už kolonėlės)</t>
  </si>
  <si>
    <t>Giedraičių g. 31</t>
  </si>
  <si>
    <t>Birbynių g. 4A</t>
  </si>
  <si>
    <t>Basanavičiaus g. 49</t>
  </si>
  <si>
    <t>Smolensko g. 11</t>
  </si>
  <si>
    <t>Nemenčinės pl.</t>
  </si>
  <si>
    <t>Eišiškių pl. 47. 49. 69. 71. 73</t>
  </si>
  <si>
    <t>Dociškių g. / Gileikių g. sankyža</t>
  </si>
  <si>
    <t>Laisvės pr. 65</t>
  </si>
  <si>
    <t>Kirtimų g. važ link Galvės g.</t>
  </si>
  <si>
    <t>Jankiškių g. 16</t>
  </si>
  <si>
    <t>Pilaitės pr. (200 m iki EMSI degalinės)</t>
  </si>
  <si>
    <t xml:space="preserve">Žaliųjų Ežerų g. / Verkių g. sankryža </t>
  </si>
  <si>
    <t>L. Asanavičiūtės g. 3</t>
  </si>
  <si>
    <t>Šiltnamių g. / Lazdynėlių g. sankryža</t>
  </si>
  <si>
    <t>Molėtų pl. / Skersinės g. sankryža.</t>
  </si>
  <si>
    <t xml:space="preserve">Geležinio Vilko g. ( prie Pedagoginio žiedo) </t>
  </si>
  <si>
    <t>Parko g. 60A</t>
  </si>
  <si>
    <t xml:space="preserve">Saltoniškių g. (nuo Upės g. link Narbuto g.) </t>
  </si>
  <si>
    <t>Geležinkelio g. / Seinų g. sankryža</t>
  </si>
  <si>
    <t>Ukmergės g. 298A</t>
  </si>
  <si>
    <t>Ateities g. 91</t>
  </si>
  <si>
    <t>Tramvajaus g. / Smėlio g. sankryža</t>
  </si>
  <si>
    <t>Ūmėdžių g. 82</t>
  </si>
  <si>
    <t>Galvės g. / Žarijų g. sankryža</t>
  </si>
  <si>
    <t>Justiniškių g. / Laisvės pr. (link „IKI Mada“)</t>
  </si>
  <si>
    <t>Didlaukio g. 80A</t>
  </si>
  <si>
    <t>Gerovės g. 1</t>
  </si>
  <si>
    <t>L. Giros g.20</t>
  </si>
  <si>
    <t>Tyzenhauzų g. 4</t>
  </si>
  <si>
    <t>Laisvės pr. (priešais Karoliniškių polikliniką)</t>
  </si>
  <si>
    <t>Olandų g. 21A</t>
  </si>
  <si>
    <t>Saltoniškių g.2</t>
  </si>
  <si>
    <t>Panerių g. 37</t>
  </si>
  <si>
    <t>Švitrigailos g. / J. Basanavičiaus sankryža</t>
  </si>
  <si>
    <t>Vilniaus g. (Grigiškės)</t>
  </si>
  <si>
    <t>St. Batoro g. / Pramonės g. sankryža</t>
  </si>
  <si>
    <t>Žirmūnų g. 72</t>
  </si>
  <si>
    <t>A.s. LT76 7180 3000 1046 7627 AB "Šiaulių bankas"</t>
  </si>
  <si>
    <t>Olandų g. (prie ,,Maxima" parduotuvės)</t>
  </si>
  <si>
    <t>Žirmūnų g. 54C</t>
  </si>
  <si>
    <t xml:space="preserve">                       Miesto   avarinės dispečerinės tarnybos vadovas</t>
  </si>
  <si>
    <t xml:space="preserve">                                                                   Rimantas Vizbaras</t>
  </si>
  <si>
    <t xml:space="preserve">                                                                    Susisiekimo komunikacijų skyriaus</t>
  </si>
  <si>
    <t xml:space="preserve">                                                                    Statybos poskyrio vedėja</t>
  </si>
  <si>
    <t xml:space="preserve">                                                                    Danguolė Pakalniškytė</t>
  </si>
  <si>
    <t>ADP Nr. 27489</t>
  </si>
  <si>
    <t>TR Nr. 053924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</si>
</sst>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;[Red]0.00"/>
    <numFmt numFmtId="167" formatCode="0.000"/>
  </numFmts>
  <fonts count="18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1"/>
      <color theme="9" tint="-0.249977111117893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theme="9" tint="-0.249977111117893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3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0" xfId="2" applyFont="1"/>
    <xf numFmtId="0" fontId="3" fillId="0" borderId="0" xfId="0" applyFont="1" applyBorder="1"/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center"/>
    </xf>
    <xf numFmtId="0" fontId="3" fillId="0" borderId="0" xfId="0" applyFont="1"/>
    <xf numFmtId="14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Border="1"/>
    <xf numFmtId="0" fontId="11" fillId="0" borderId="1" xfId="0" applyFont="1" applyBorder="1" applyAlignment="1">
      <alignment horizontal="left"/>
    </xf>
    <xf numFmtId="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3" fillId="0" borderId="0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 vertical="top"/>
    </xf>
    <xf numFmtId="2" fontId="2" fillId="0" borderId="0" xfId="0" applyNumberFormat="1" applyFont="1" applyFill="1" applyBorder="1" applyAlignment="1">
      <alignment vertical="center"/>
    </xf>
    <xf numFmtId="2" fontId="3" fillId="0" borderId="0" xfId="0" applyNumberFormat="1" applyFont="1" applyBorder="1"/>
    <xf numFmtId="165" fontId="2" fillId="0" borderId="0" xfId="0" applyNumberFormat="1" applyFont="1" applyBorder="1"/>
    <xf numFmtId="164" fontId="10" fillId="0" borderId="1" xfId="0" applyNumberFormat="1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165" fontId="13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/>
    <xf numFmtId="2" fontId="6" fillId="0" borderId="4" xfId="0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/>
    </xf>
    <xf numFmtId="2" fontId="9" fillId="0" borderId="4" xfId="0" applyNumberFormat="1" applyFont="1" applyFill="1" applyBorder="1" applyAlignment="1">
      <alignment vertical="center"/>
    </xf>
    <xf numFmtId="2" fontId="14" fillId="0" borderId="1" xfId="0" applyNumberFormat="1" applyFont="1" applyBorder="1" applyAlignment="1">
      <alignment horizontal="center" vertical="center"/>
    </xf>
    <xf numFmtId="0" fontId="9" fillId="0" borderId="4" xfId="0" applyFont="1" applyBorder="1"/>
    <xf numFmtId="2" fontId="6" fillId="0" borderId="1" xfId="0" applyNumberFormat="1" applyFont="1" applyFill="1" applyBorder="1" applyAlignment="1">
      <alignment horizontal="right"/>
    </xf>
    <xf numFmtId="2" fontId="13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/>
    <xf numFmtId="0" fontId="12" fillId="0" borderId="3" xfId="0" applyFont="1" applyBorder="1" applyAlignment="1">
      <alignment horizontal="center"/>
    </xf>
    <xf numFmtId="0" fontId="12" fillId="0" borderId="1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right"/>
    </xf>
    <xf numFmtId="2" fontId="15" fillId="0" borderId="1" xfId="0" applyNumberFormat="1" applyFont="1" applyBorder="1" applyAlignment="1">
      <alignment horizontal="right"/>
    </xf>
    <xf numFmtId="0" fontId="9" fillId="0" borderId="1" xfId="0" applyFont="1" applyBorder="1"/>
    <xf numFmtId="2" fontId="9" fillId="0" borderId="1" xfId="0" applyNumberFormat="1" applyFont="1" applyBorder="1"/>
    <xf numFmtId="0" fontId="16" fillId="0" borderId="1" xfId="0" applyFont="1" applyBorder="1" applyAlignment="1">
      <alignment horizontal="left"/>
    </xf>
    <xf numFmtId="2" fontId="13" fillId="0" borderId="1" xfId="0" applyNumberFormat="1" applyFont="1" applyBorder="1"/>
    <xf numFmtId="2" fontId="6" fillId="0" borderId="1" xfId="0" applyNumberFormat="1" applyFont="1" applyBorder="1"/>
    <xf numFmtId="2" fontId="10" fillId="0" borderId="4" xfId="0" applyNumberFormat="1" applyFont="1" applyBorder="1" applyAlignment="1">
      <alignment horizontal="right" vertical="center"/>
    </xf>
    <xf numFmtId="165" fontId="9" fillId="0" borderId="1" xfId="0" applyNumberFormat="1" applyFont="1" applyBorder="1"/>
    <xf numFmtId="0" fontId="16" fillId="0" borderId="3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 vertical="center"/>
    </xf>
    <xf numFmtId="2" fontId="9" fillId="0" borderId="4" xfId="0" applyNumberFormat="1" applyFont="1" applyBorder="1"/>
    <xf numFmtId="0" fontId="12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2" fontId="9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/>
    <xf numFmtId="164" fontId="15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/>
    <xf numFmtId="2" fontId="6" fillId="0" borderId="1" xfId="0" applyNumberFormat="1" applyFont="1" applyBorder="1" applyAlignment="1">
      <alignment horizontal="right"/>
    </xf>
    <xf numFmtId="167" fontId="10" fillId="0" borderId="4" xfId="0" applyNumberFormat="1" applyFont="1" applyBorder="1" applyAlignment="1"/>
    <xf numFmtId="2" fontId="9" fillId="0" borderId="1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right" vertical="center"/>
    </xf>
    <xf numFmtId="2" fontId="9" fillId="0" borderId="1" xfId="0" applyNumberFormat="1" applyFont="1" applyFill="1" applyBorder="1" applyAlignment="1">
      <alignment horizontal="right" vertical="top"/>
    </xf>
    <xf numFmtId="165" fontId="14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5" fillId="0" borderId="1" xfId="0" applyNumberFormat="1" applyFont="1" applyBorder="1"/>
    <xf numFmtId="165" fontId="10" fillId="0" borderId="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64" fontId="13" fillId="0" borderId="1" xfId="0" applyNumberFormat="1" applyFont="1" applyBorder="1"/>
    <xf numFmtId="0" fontId="6" fillId="0" borderId="1" xfId="0" applyFont="1" applyBorder="1"/>
    <xf numFmtId="164" fontId="15" fillId="0" borderId="1" xfId="0" applyNumberFormat="1" applyFont="1" applyBorder="1"/>
    <xf numFmtId="0" fontId="9" fillId="0" borderId="2" xfId="0" applyFont="1" applyBorder="1"/>
    <xf numFmtId="0" fontId="15" fillId="0" borderId="1" xfId="0" applyFont="1" applyBorder="1"/>
    <xf numFmtId="0" fontId="6" fillId="0" borderId="2" xfId="0" applyFont="1" applyBorder="1" applyAlignment="1">
      <alignment horizontal="left"/>
    </xf>
    <xf numFmtId="0" fontId="15" fillId="0" borderId="2" xfId="0" applyFont="1" applyBorder="1"/>
    <xf numFmtId="2" fontId="6" fillId="0" borderId="2" xfId="0" applyNumberFormat="1" applyFont="1" applyBorder="1"/>
    <xf numFmtId="0" fontId="10" fillId="0" borderId="0" xfId="0" applyFont="1" applyAlignment="1">
      <alignment horizontal="center"/>
    </xf>
    <xf numFmtId="0" fontId="9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right"/>
    </xf>
    <xf numFmtId="0" fontId="14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center" wrapText="1"/>
    </xf>
    <xf numFmtId="2" fontId="15" fillId="0" borderId="3" xfId="0" applyNumberFormat="1" applyFont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/>
    </xf>
    <xf numFmtId="165" fontId="13" fillId="0" borderId="3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2" fillId="0" borderId="0" xfId="0" applyFont="1"/>
    <xf numFmtId="0" fontId="9" fillId="0" borderId="8" xfId="0" applyFont="1" applyBorder="1"/>
    <xf numFmtId="2" fontId="10" fillId="0" borderId="1" xfId="0" applyNumberFormat="1" applyFont="1" applyFill="1" applyBorder="1" applyAlignment="1">
      <alignment horizontal="right" vertical="top"/>
    </xf>
    <xf numFmtId="0" fontId="10" fillId="0" borderId="1" xfId="0" applyFont="1" applyBorder="1" applyAlignment="1">
      <alignment horizontal="left" wrapText="1"/>
    </xf>
    <xf numFmtId="167" fontId="9" fillId="0" borderId="4" xfId="0" applyNumberFormat="1" applyFont="1" applyBorder="1" applyAlignment="1">
      <alignment vertical="center"/>
    </xf>
    <xf numFmtId="167" fontId="10" fillId="0" borderId="1" xfId="0" applyNumberFormat="1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Border="1"/>
    <xf numFmtId="0" fontId="6" fillId="0" borderId="0" xfId="0" applyFont="1" applyBorder="1" applyAlignment="1">
      <alignment horizontal="left"/>
    </xf>
    <xf numFmtId="0" fontId="15" fillId="0" borderId="0" xfId="0" applyFont="1" applyBorder="1"/>
    <xf numFmtId="2" fontId="6" fillId="0" borderId="0" xfId="0" applyNumberFormat="1" applyFont="1" applyBorder="1"/>
    <xf numFmtId="0" fontId="2" fillId="0" borderId="0" xfId="0" applyFont="1"/>
    <xf numFmtId="0" fontId="2" fillId="0" borderId="0" xfId="0" applyFont="1" applyBorder="1" applyAlignment="1">
      <alignment horizontal="center" vertical="top"/>
    </xf>
    <xf numFmtId="0" fontId="9" fillId="0" borderId="7" xfId="0" applyFont="1" applyBorder="1" applyAlignment="1">
      <alignment horizontal="left"/>
    </xf>
    <xf numFmtId="0" fontId="17" fillId="0" borderId="0" xfId="0" quotePrefix="1" applyFont="1" applyAlignment="1">
      <alignment horizontal="center"/>
    </xf>
    <xf numFmtId="0" fontId="2" fillId="0" borderId="0" xfId="0" applyFont="1" applyBorder="1" applyAlignment="1">
      <alignment horizontal="left"/>
    </xf>
  </cellXfs>
  <cellStyles count="3">
    <cellStyle name="Įprastas" xfId="0" builtinId="0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3</xdr:row>
      <xdr:rowOff>0</xdr:rowOff>
    </xdr:from>
    <xdr:to>
      <xdr:col>4</xdr:col>
      <xdr:colOff>142875</xdr:colOff>
      <xdr:row>3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145</xdr:row>
      <xdr:rowOff>0</xdr:rowOff>
    </xdr:from>
    <xdr:to>
      <xdr:col>4</xdr:col>
      <xdr:colOff>142875</xdr:colOff>
      <xdr:row>145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887" name="Line 3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424</xdr:row>
      <xdr:rowOff>0</xdr:rowOff>
    </xdr:from>
    <xdr:to>
      <xdr:col>1</xdr:col>
      <xdr:colOff>0</xdr:colOff>
      <xdr:row>424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424</xdr:row>
      <xdr:rowOff>0</xdr:rowOff>
    </xdr:from>
    <xdr:to>
      <xdr:col>1</xdr:col>
      <xdr:colOff>0</xdr:colOff>
      <xdr:row>424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602</xdr:row>
      <xdr:rowOff>0</xdr:rowOff>
    </xdr:from>
    <xdr:to>
      <xdr:col>1</xdr:col>
      <xdr:colOff>0</xdr:colOff>
      <xdr:row>602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602</xdr:row>
      <xdr:rowOff>0</xdr:rowOff>
    </xdr:from>
    <xdr:to>
      <xdr:col>1</xdr:col>
      <xdr:colOff>0</xdr:colOff>
      <xdr:row>602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895" name="Line 5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896" name="Line 5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897" name="Line 58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898" name="Line 59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899" name="Line 60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900" name="Line 61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901" name="Line 62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902" name="Line 63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903" name="Line 6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904" name="Line 65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905" name="Line 6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160</xdr:row>
      <xdr:rowOff>0</xdr:rowOff>
    </xdr:from>
    <xdr:to>
      <xdr:col>4</xdr:col>
      <xdr:colOff>142875</xdr:colOff>
      <xdr:row>160</xdr:row>
      <xdr:rowOff>0</xdr:rowOff>
    </xdr:to>
    <xdr:sp macro="" textlink="">
      <xdr:nvSpPr>
        <xdr:cNvPr id="372906" name="Line 6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07" name="Line 6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08" name="Line 6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09" name="Line 7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0" name="Line 7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1" name="Line 7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2" name="Line 7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3" name="Line 7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4" name="Line 7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5" name="Line 7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6" name="Line 7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7" name="Line 7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8" name="Line 7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19" name="Line 8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0" name="Line 8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1" name="Line 8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2" name="Line 8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3" name="Line 8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4" name="Line 8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5" name="Line 8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6" name="Line 8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7" name="Line 8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8" name="Line 8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29" name="Line 9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164</xdr:row>
      <xdr:rowOff>0</xdr:rowOff>
    </xdr:from>
    <xdr:to>
      <xdr:col>4</xdr:col>
      <xdr:colOff>142875</xdr:colOff>
      <xdr:row>164</xdr:row>
      <xdr:rowOff>0</xdr:rowOff>
    </xdr:to>
    <xdr:sp macro="" textlink="">
      <xdr:nvSpPr>
        <xdr:cNvPr id="372930" name="Line 9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499110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4" name="Line 3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5" name="Line 5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6" name="Line 5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7" name="Line 58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8" name="Line 59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9" name="Line 60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0" name="Line 61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1" name="Line 62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2" name="Line 63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3" name="Line 6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4" name="Line 65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5" name="Line 6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6" name="Line 6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7" name="Line 6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8" name="Line 6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9" name="Line 7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0" name="Line 7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1" name="Line 7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2" name="Line 7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3" name="Line 7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4" name="Line 7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5" name="Line 7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6" name="Line 7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7" name="Line 7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8" name="Line 7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9" name="Line 8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0" name="Line 8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1" name="Line 8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2" name="Line 8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4" name="Line 8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5" name="Line 8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6" name="Line 8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7" name="Line 8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8" name="Line 8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9" name="Line 9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40" name="Line 9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752"/>
  <sheetViews>
    <sheetView tabSelected="1" zoomScaleNormal="100" workbookViewId="0">
      <selection activeCell="AC117" sqref="AC117"/>
    </sheetView>
  </sheetViews>
  <sheetFormatPr defaultColWidth="9.140625" defaultRowHeight="12.75" x14ac:dyDescent="0.2"/>
  <cols>
    <col min="1" max="1" width="5.5703125" style="2" customWidth="1"/>
    <col min="2" max="2" width="3.85546875" style="2" customWidth="1"/>
    <col min="3" max="3" width="17.7109375" style="2" customWidth="1"/>
    <col min="4" max="4" width="51.140625" style="2" customWidth="1"/>
    <col min="5" max="5" width="6.28515625" style="2" customWidth="1"/>
    <col min="6" max="6" width="7.85546875" style="2" customWidth="1"/>
    <col min="7" max="7" width="8.140625" style="2" customWidth="1"/>
    <col min="8" max="9" width="12.28515625" style="13" customWidth="1"/>
    <col min="10" max="16384" width="9.140625" style="2"/>
  </cols>
  <sheetData>
    <row r="1" spans="2:9" s="130" customFormat="1" x14ac:dyDescent="0.2">
      <c r="H1" s="13"/>
      <c r="I1" s="13"/>
    </row>
    <row r="3" spans="2:9" ht="12.75" customHeight="1" x14ac:dyDescent="0.2">
      <c r="B3" s="17" t="s">
        <v>0</v>
      </c>
      <c r="C3" s="18"/>
      <c r="D3" s="5" t="s">
        <v>16</v>
      </c>
    </row>
    <row r="4" spans="2:9" x14ac:dyDescent="0.2">
      <c r="B4" s="17"/>
      <c r="C4" s="18"/>
      <c r="D4" s="5" t="s">
        <v>26</v>
      </c>
      <c r="H4" s="7" t="s">
        <v>20</v>
      </c>
      <c r="I4" s="7"/>
    </row>
    <row r="5" spans="2:9" x14ac:dyDescent="0.2">
      <c r="B5" s="17"/>
      <c r="D5" s="2" t="s">
        <v>17</v>
      </c>
      <c r="E5" s="5"/>
    </row>
    <row r="6" spans="2:9" x14ac:dyDescent="0.2">
      <c r="D6" s="3" t="s">
        <v>22</v>
      </c>
      <c r="E6" s="3"/>
      <c r="F6" s="18"/>
      <c r="G6" s="18"/>
      <c r="H6" s="19"/>
      <c r="I6" s="19"/>
    </row>
    <row r="7" spans="2:9" x14ac:dyDescent="0.2">
      <c r="D7" s="12" t="s">
        <v>18</v>
      </c>
      <c r="E7" s="18"/>
      <c r="F7" s="18"/>
      <c r="G7" s="18"/>
      <c r="H7" s="19"/>
      <c r="I7" s="19"/>
    </row>
    <row r="8" spans="2:9" x14ac:dyDescent="0.2">
      <c r="B8" s="20" t="s">
        <v>1</v>
      </c>
      <c r="C8" s="5"/>
      <c r="D8" s="5" t="s">
        <v>2</v>
      </c>
      <c r="E8" s="18"/>
      <c r="F8" s="18"/>
      <c r="G8" s="18"/>
      <c r="H8" s="19"/>
      <c r="I8" s="19"/>
    </row>
    <row r="9" spans="2:9" x14ac:dyDescent="0.2">
      <c r="B9" s="20"/>
      <c r="D9" s="18" t="s">
        <v>39</v>
      </c>
      <c r="E9" s="5"/>
      <c r="F9" s="18"/>
      <c r="G9" s="18"/>
      <c r="H9" s="19"/>
      <c r="I9" s="19"/>
    </row>
    <row r="10" spans="2:9" x14ac:dyDescent="0.2">
      <c r="D10" s="21" t="s">
        <v>140</v>
      </c>
      <c r="E10" s="18"/>
      <c r="F10" s="18"/>
      <c r="G10" s="18"/>
      <c r="H10" s="19"/>
      <c r="I10" s="19"/>
    </row>
    <row r="11" spans="2:9" x14ac:dyDescent="0.2">
      <c r="D11" s="21" t="s">
        <v>11</v>
      </c>
      <c r="E11" s="18"/>
      <c r="F11" s="18"/>
      <c r="G11" s="18"/>
      <c r="H11" s="19"/>
      <c r="I11" s="19"/>
    </row>
    <row r="12" spans="2:9" ht="6.75" customHeight="1" x14ac:dyDescent="0.2">
      <c r="D12" s="21"/>
      <c r="E12" s="18"/>
      <c r="F12" s="18"/>
      <c r="G12" s="18"/>
      <c r="H12" s="19"/>
      <c r="I12" s="19"/>
    </row>
    <row r="13" spans="2:9" x14ac:dyDescent="0.2">
      <c r="B13" s="18" t="s">
        <v>29</v>
      </c>
      <c r="C13" s="18"/>
      <c r="D13" s="18"/>
      <c r="E13" s="18"/>
      <c r="F13" s="18"/>
      <c r="G13" s="18"/>
      <c r="H13" s="19"/>
      <c r="I13" s="19"/>
    </row>
    <row r="14" spans="2:9" x14ac:dyDescent="0.2">
      <c r="B14" s="18" t="s">
        <v>30</v>
      </c>
      <c r="C14" s="18"/>
      <c r="D14" s="18"/>
      <c r="F14" s="18"/>
      <c r="G14" s="18"/>
      <c r="H14" s="19"/>
      <c r="I14" s="19"/>
    </row>
    <row r="15" spans="2:9" x14ac:dyDescent="0.2">
      <c r="B15" s="8" t="s">
        <v>43</v>
      </c>
      <c r="C15" s="9"/>
      <c r="D15" s="9"/>
      <c r="F15" s="18"/>
      <c r="G15" s="18"/>
      <c r="H15" s="19"/>
      <c r="I15" s="19"/>
    </row>
    <row r="16" spans="2:9" x14ac:dyDescent="0.2">
      <c r="B16" s="9" t="s">
        <v>44</v>
      </c>
      <c r="C16" s="9"/>
      <c r="D16" s="9"/>
      <c r="F16" s="18"/>
      <c r="G16" s="18"/>
      <c r="H16" s="19"/>
      <c r="I16" s="19"/>
    </row>
    <row r="17" spans="2:9" x14ac:dyDescent="0.2">
      <c r="B17" s="14" t="s">
        <v>42</v>
      </c>
      <c r="C17" s="9"/>
      <c r="D17" s="9"/>
      <c r="F17" s="18"/>
      <c r="G17" s="18"/>
      <c r="H17" s="19"/>
      <c r="I17" s="19"/>
    </row>
    <row r="18" spans="2:9" x14ac:dyDescent="0.2">
      <c r="B18" s="14" t="s">
        <v>51</v>
      </c>
      <c r="C18" s="9"/>
      <c r="D18" s="9"/>
      <c r="F18" s="18"/>
      <c r="G18" s="18"/>
      <c r="H18" s="19"/>
      <c r="I18" s="19"/>
    </row>
    <row r="19" spans="2:9" x14ac:dyDescent="0.2">
      <c r="B19" s="14"/>
      <c r="C19" s="9"/>
      <c r="D19" s="9"/>
      <c r="F19" s="18"/>
      <c r="G19" s="18"/>
      <c r="H19" s="19"/>
      <c r="I19" s="19"/>
    </row>
    <row r="20" spans="2:9" ht="13.5" customHeight="1" x14ac:dyDescent="0.2">
      <c r="B20" s="14"/>
      <c r="C20" s="9"/>
      <c r="D20" s="9"/>
      <c r="F20" s="18"/>
      <c r="G20" s="18"/>
      <c r="H20" s="19"/>
      <c r="I20" s="19"/>
    </row>
    <row r="21" spans="2:9" x14ac:dyDescent="0.2">
      <c r="B21" s="9"/>
      <c r="C21" s="9"/>
      <c r="D21" s="29" t="s">
        <v>36</v>
      </c>
      <c r="F21" s="18"/>
      <c r="G21" s="18"/>
      <c r="H21" s="19"/>
      <c r="I21" s="19"/>
    </row>
    <row r="22" spans="2:9" x14ac:dyDescent="0.2">
      <c r="B22" s="9"/>
      <c r="C22" s="9"/>
      <c r="D22" s="10"/>
      <c r="F22" s="18"/>
      <c r="G22" s="18"/>
      <c r="H22" s="19"/>
      <c r="I22" s="19"/>
    </row>
    <row r="23" spans="2:9" ht="14.25" customHeight="1" x14ac:dyDescent="0.25">
      <c r="C23" s="144" t="s">
        <v>47</v>
      </c>
      <c r="D23" s="144"/>
      <c r="E23" s="144"/>
      <c r="F23" s="144"/>
      <c r="G23" s="144"/>
      <c r="H23" s="19"/>
      <c r="I23" s="19"/>
    </row>
    <row r="24" spans="2:9" ht="14.25" customHeight="1" x14ac:dyDescent="0.2">
      <c r="C24" s="18"/>
      <c r="D24" s="6"/>
      <c r="F24" s="18"/>
      <c r="G24" s="18"/>
      <c r="H24" s="19"/>
      <c r="I24" s="19"/>
    </row>
    <row r="25" spans="2:9" ht="14.25" x14ac:dyDescent="0.2">
      <c r="D25" s="136" t="s">
        <v>67</v>
      </c>
      <c r="H25" s="2"/>
      <c r="I25" s="2"/>
    </row>
    <row r="26" spans="2:9" ht="15" customHeight="1" thickBot="1" x14ac:dyDescent="0.3">
      <c r="D26" s="11"/>
      <c r="F26" s="143" t="s">
        <v>66</v>
      </c>
      <c r="G26" s="143"/>
      <c r="H26" s="143"/>
      <c r="I26" s="25"/>
    </row>
    <row r="27" spans="2:9" ht="15" x14ac:dyDescent="0.25">
      <c r="B27" s="80" t="s">
        <v>12</v>
      </c>
      <c r="C27" s="80" t="s">
        <v>6</v>
      </c>
      <c r="D27" s="80" t="s">
        <v>3</v>
      </c>
      <c r="E27" s="80" t="s">
        <v>4</v>
      </c>
      <c r="F27" s="80" t="s">
        <v>9</v>
      </c>
      <c r="G27" s="80" t="s">
        <v>13</v>
      </c>
      <c r="H27" s="81" t="s">
        <v>14</v>
      </c>
      <c r="I27" s="31"/>
    </row>
    <row r="28" spans="2:9" ht="15" x14ac:dyDescent="0.25">
      <c r="B28" s="82" t="s">
        <v>5</v>
      </c>
      <c r="C28" s="82"/>
      <c r="D28" s="82" t="s">
        <v>7</v>
      </c>
      <c r="E28" s="82" t="s">
        <v>8</v>
      </c>
      <c r="F28" s="82"/>
      <c r="G28" s="82" t="s">
        <v>40</v>
      </c>
      <c r="H28" s="83" t="s">
        <v>41</v>
      </c>
      <c r="I28" s="31"/>
    </row>
    <row r="29" spans="2:9" ht="6.75" customHeight="1" x14ac:dyDescent="0.25">
      <c r="B29" s="49"/>
      <c r="C29" s="62"/>
      <c r="D29" s="84"/>
      <c r="E29" s="85"/>
      <c r="F29" s="16"/>
      <c r="G29" s="76"/>
      <c r="H29" s="86"/>
      <c r="I29" s="32"/>
    </row>
    <row r="30" spans="2:9" ht="15" x14ac:dyDescent="0.25">
      <c r="B30" s="49"/>
      <c r="C30" s="49"/>
      <c r="D30" s="84" t="s">
        <v>15</v>
      </c>
      <c r="E30" s="85"/>
      <c r="F30" s="87"/>
      <c r="G30" s="88"/>
      <c r="H30" s="86"/>
      <c r="I30" s="32"/>
    </row>
    <row r="31" spans="2:9" ht="15" x14ac:dyDescent="0.25">
      <c r="B31" s="49"/>
      <c r="C31" s="49" t="s">
        <v>25</v>
      </c>
      <c r="D31" s="84" t="s">
        <v>32</v>
      </c>
      <c r="E31" s="85"/>
      <c r="F31" s="89"/>
      <c r="G31" s="88"/>
      <c r="H31" s="90"/>
      <c r="I31" s="33"/>
    </row>
    <row r="32" spans="2:9" ht="6.75" customHeight="1" x14ac:dyDescent="0.25">
      <c r="B32" s="49"/>
      <c r="C32" s="42"/>
      <c r="D32" s="84"/>
      <c r="E32" s="85"/>
      <c r="F32" s="89"/>
      <c r="G32" s="88"/>
      <c r="H32" s="90"/>
      <c r="I32" s="33"/>
    </row>
    <row r="33" spans="2:9" ht="15" customHeight="1" x14ac:dyDescent="0.25">
      <c r="B33" s="49">
        <v>1</v>
      </c>
      <c r="C33" s="51" t="s">
        <v>54</v>
      </c>
      <c r="D33" s="52" t="s">
        <v>141</v>
      </c>
      <c r="E33" s="85" t="s">
        <v>33</v>
      </c>
      <c r="F33" s="30">
        <v>0.02</v>
      </c>
      <c r="G33" s="134">
        <v>13.757</v>
      </c>
      <c r="H33" s="91">
        <f>SUM(G33*F33)</f>
        <v>0.27514</v>
      </c>
      <c r="I33" s="34"/>
    </row>
    <row r="34" spans="2:9" ht="15" customHeight="1" x14ac:dyDescent="0.25">
      <c r="B34" s="49">
        <v>2</v>
      </c>
      <c r="C34" s="51" t="s">
        <v>54</v>
      </c>
      <c r="D34" s="52" t="s">
        <v>114</v>
      </c>
      <c r="E34" s="85" t="s">
        <v>33</v>
      </c>
      <c r="F34" s="30">
        <v>0.02</v>
      </c>
      <c r="G34" s="134">
        <v>13.757</v>
      </c>
      <c r="H34" s="91">
        <f t="shared" ref="H34:H35" si="0">SUM(G34*F34)</f>
        <v>0.27514</v>
      </c>
      <c r="I34" s="34"/>
    </row>
    <row r="35" spans="2:9" ht="14.45" customHeight="1" x14ac:dyDescent="0.25">
      <c r="B35" s="49">
        <v>3</v>
      </c>
      <c r="C35" s="51" t="s">
        <v>54</v>
      </c>
      <c r="D35" s="52" t="s">
        <v>142</v>
      </c>
      <c r="E35" s="85" t="s">
        <v>33</v>
      </c>
      <c r="F35" s="30">
        <v>0.03</v>
      </c>
      <c r="G35" s="134">
        <v>13.757</v>
      </c>
      <c r="H35" s="91">
        <f t="shared" si="0"/>
        <v>0.41270999999999997</v>
      </c>
      <c r="I35" s="34"/>
    </row>
    <row r="36" spans="2:9" ht="15" customHeight="1" x14ac:dyDescent="0.25">
      <c r="B36" s="49"/>
      <c r="C36" s="42"/>
      <c r="D36" s="43" t="s">
        <v>10</v>
      </c>
      <c r="E36" s="44"/>
      <c r="F36" s="92">
        <f>SUM(F33:F35)</f>
        <v>7.0000000000000007E-2</v>
      </c>
      <c r="G36" s="93"/>
      <c r="H36" s="94">
        <f>ROUND(SUM(H33:H35),2)</f>
        <v>0.96</v>
      </c>
      <c r="I36" s="32"/>
    </row>
    <row r="37" spans="2:9" ht="15" customHeight="1" x14ac:dyDescent="0.25">
      <c r="B37" s="49"/>
      <c r="C37" s="42"/>
      <c r="D37" s="43"/>
      <c r="E37" s="44"/>
      <c r="F37" s="58"/>
      <c r="G37" s="93"/>
      <c r="H37" s="94"/>
      <c r="I37" s="32"/>
    </row>
    <row r="38" spans="2:9" ht="15" customHeight="1" x14ac:dyDescent="0.25">
      <c r="B38" s="49"/>
      <c r="C38" s="62"/>
      <c r="D38" s="84" t="s">
        <v>15</v>
      </c>
      <c r="E38" s="49"/>
      <c r="F38" s="58"/>
      <c r="G38" s="93"/>
      <c r="H38" s="94"/>
      <c r="I38" s="32"/>
    </row>
    <row r="39" spans="2:9" ht="15" customHeight="1" x14ac:dyDescent="0.25">
      <c r="B39" s="49"/>
      <c r="C39" s="49" t="s">
        <v>25</v>
      </c>
      <c r="D39" s="84" t="s">
        <v>45</v>
      </c>
      <c r="E39" s="49"/>
      <c r="F39" s="58"/>
      <c r="G39" s="93"/>
      <c r="H39" s="94"/>
      <c r="I39" s="32"/>
    </row>
    <row r="40" spans="2:9" ht="15" customHeight="1" x14ac:dyDescent="0.25">
      <c r="B40" s="49">
        <v>1</v>
      </c>
      <c r="C40" s="51" t="s">
        <v>61</v>
      </c>
      <c r="D40" s="129" t="s">
        <v>114</v>
      </c>
      <c r="E40" s="85" t="s">
        <v>31</v>
      </c>
      <c r="F40" s="16">
        <v>10</v>
      </c>
      <c r="G40" s="95">
        <v>0.99919999999999998</v>
      </c>
      <c r="H40" s="86">
        <f>+F40*G40</f>
        <v>9.9919999999999991</v>
      </c>
      <c r="I40" s="32"/>
    </row>
    <row r="41" spans="2:9" ht="15" customHeight="1" x14ac:dyDescent="0.25">
      <c r="B41" s="49">
        <v>2</v>
      </c>
      <c r="C41" s="51" t="s">
        <v>61</v>
      </c>
      <c r="D41" s="129" t="s">
        <v>115</v>
      </c>
      <c r="E41" s="85" t="s">
        <v>31</v>
      </c>
      <c r="F41" s="16">
        <v>10</v>
      </c>
      <c r="G41" s="95">
        <v>0.99919999999999998</v>
      </c>
      <c r="H41" s="86">
        <f t="shared" ref="H41:H66" si="1">+F41*G41</f>
        <v>9.9919999999999991</v>
      </c>
      <c r="I41" s="32"/>
    </row>
    <row r="42" spans="2:9" ht="15" customHeight="1" x14ac:dyDescent="0.25">
      <c r="B42" s="49">
        <v>3</v>
      </c>
      <c r="C42" s="51" t="s">
        <v>61</v>
      </c>
      <c r="D42" s="129" t="s">
        <v>116</v>
      </c>
      <c r="E42" s="85" t="s">
        <v>31</v>
      </c>
      <c r="F42" s="16">
        <v>3</v>
      </c>
      <c r="G42" s="95">
        <v>0.99919999999999998</v>
      </c>
      <c r="H42" s="86">
        <f t="shared" si="1"/>
        <v>2.9975999999999998</v>
      </c>
      <c r="I42" s="32"/>
    </row>
    <row r="43" spans="2:9" ht="15" customHeight="1" x14ac:dyDescent="0.25">
      <c r="B43" s="49">
        <v>4</v>
      </c>
      <c r="C43" s="51" t="s">
        <v>61</v>
      </c>
      <c r="D43" s="129" t="s">
        <v>117</v>
      </c>
      <c r="E43" s="85" t="s">
        <v>31</v>
      </c>
      <c r="F43" s="16">
        <v>5</v>
      </c>
      <c r="G43" s="95">
        <v>0.99919999999999998</v>
      </c>
      <c r="H43" s="86">
        <f t="shared" si="1"/>
        <v>4.9959999999999996</v>
      </c>
      <c r="I43" s="32"/>
    </row>
    <row r="44" spans="2:9" ht="15" customHeight="1" x14ac:dyDescent="0.25">
      <c r="B44" s="49">
        <v>5</v>
      </c>
      <c r="C44" s="51" t="s">
        <v>61</v>
      </c>
      <c r="D44" s="129" t="s">
        <v>118</v>
      </c>
      <c r="E44" s="85" t="s">
        <v>31</v>
      </c>
      <c r="F44" s="16">
        <v>5</v>
      </c>
      <c r="G44" s="95">
        <v>0.99919999999999998</v>
      </c>
      <c r="H44" s="86">
        <f t="shared" si="1"/>
        <v>4.9959999999999996</v>
      </c>
      <c r="I44" s="32"/>
    </row>
    <row r="45" spans="2:9" ht="15" customHeight="1" x14ac:dyDescent="0.25">
      <c r="B45" s="49">
        <v>6</v>
      </c>
      <c r="C45" s="51" t="s">
        <v>61</v>
      </c>
      <c r="D45" s="129" t="s">
        <v>119</v>
      </c>
      <c r="E45" s="85" t="s">
        <v>31</v>
      </c>
      <c r="F45" s="16">
        <v>5</v>
      </c>
      <c r="G45" s="95">
        <v>0.99919999999999998</v>
      </c>
      <c r="H45" s="86">
        <f t="shared" si="1"/>
        <v>4.9959999999999996</v>
      </c>
      <c r="I45" s="32"/>
    </row>
    <row r="46" spans="2:9" ht="15" customHeight="1" x14ac:dyDescent="0.25">
      <c r="B46" s="49">
        <v>7</v>
      </c>
      <c r="C46" s="51" t="s">
        <v>61</v>
      </c>
      <c r="D46" s="129" t="s">
        <v>120</v>
      </c>
      <c r="E46" s="85" t="s">
        <v>31</v>
      </c>
      <c r="F46" s="16">
        <v>10</v>
      </c>
      <c r="G46" s="95">
        <v>0.99919999999999998</v>
      </c>
      <c r="H46" s="86">
        <f t="shared" si="1"/>
        <v>9.9919999999999991</v>
      </c>
      <c r="I46" s="32"/>
    </row>
    <row r="47" spans="2:9" ht="15" customHeight="1" x14ac:dyDescent="0.25">
      <c r="B47" s="49">
        <v>8</v>
      </c>
      <c r="C47" s="51" t="s">
        <v>61</v>
      </c>
      <c r="D47" s="129" t="s">
        <v>121</v>
      </c>
      <c r="E47" s="85" t="s">
        <v>31</v>
      </c>
      <c r="F47" s="16">
        <v>5</v>
      </c>
      <c r="G47" s="95">
        <v>0.99919999999999998</v>
      </c>
      <c r="H47" s="86">
        <f t="shared" si="1"/>
        <v>4.9959999999999996</v>
      </c>
      <c r="I47" s="32"/>
    </row>
    <row r="48" spans="2:9" ht="15" customHeight="1" x14ac:dyDescent="0.25">
      <c r="B48" s="49">
        <v>9</v>
      </c>
      <c r="C48" s="51" t="s">
        <v>61</v>
      </c>
      <c r="D48" s="129" t="s">
        <v>122</v>
      </c>
      <c r="E48" s="85" t="s">
        <v>31</v>
      </c>
      <c r="F48" s="16">
        <v>3</v>
      </c>
      <c r="G48" s="95">
        <v>0.99919999999999998</v>
      </c>
      <c r="H48" s="86">
        <f t="shared" si="1"/>
        <v>2.9975999999999998</v>
      </c>
      <c r="I48" s="32"/>
    </row>
    <row r="49" spans="2:9" ht="15" customHeight="1" x14ac:dyDescent="0.25">
      <c r="B49" s="49">
        <v>10</v>
      </c>
      <c r="C49" s="51" t="s">
        <v>61</v>
      </c>
      <c r="D49" s="129" t="s">
        <v>123</v>
      </c>
      <c r="E49" s="85" t="s">
        <v>31</v>
      </c>
      <c r="F49" s="16">
        <v>5</v>
      </c>
      <c r="G49" s="95">
        <v>0.99919999999999998</v>
      </c>
      <c r="H49" s="86">
        <f t="shared" si="1"/>
        <v>4.9959999999999996</v>
      </c>
      <c r="I49" s="32"/>
    </row>
    <row r="50" spans="2:9" ht="15" customHeight="1" x14ac:dyDescent="0.25">
      <c r="B50" s="49">
        <v>11</v>
      </c>
      <c r="C50" s="51" t="s">
        <v>61</v>
      </c>
      <c r="D50" s="129" t="s">
        <v>124</v>
      </c>
      <c r="E50" s="85" t="s">
        <v>31</v>
      </c>
      <c r="F50" s="16">
        <v>6</v>
      </c>
      <c r="G50" s="95">
        <v>0.99919999999999998</v>
      </c>
      <c r="H50" s="86">
        <f t="shared" si="1"/>
        <v>5.9951999999999996</v>
      </c>
      <c r="I50" s="32"/>
    </row>
    <row r="51" spans="2:9" ht="15" customHeight="1" x14ac:dyDescent="0.25">
      <c r="B51" s="49">
        <v>12</v>
      </c>
      <c r="C51" s="51" t="s">
        <v>61</v>
      </c>
      <c r="D51" s="129" t="s">
        <v>125</v>
      </c>
      <c r="E51" s="85" t="s">
        <v>31</v>
      </c>
      <c r="F51" s="16">
        <v>4</v>
      </c>
      <c r="G51" s="95">
        <v>0.99919999999999998</v>
      </c>
      <c r="H51" s="86">
        <f t="shared" si="1"/>
        <v>3.9967999999999999</v>
      </c>
      <c r="I51" s="32"/>
    </row>
    <row r="52" spans="2:9" ht="15" customHeight="1" x14ac:dyDescent="0.25">
      <c r="B52" s="49">
        <v>13</v>
      </c>
      <c r="C52" s="51" t="s">
        <v>61</v>
      </c>
      <c r="D52" s="129" t="s">
        <v>126</v>
      </c>
      <c r="E52" s="85" t="s">
        <v>31</v>
      </c>
      <c r="F52" s="16">
        <v>5</v>
      </c>
      <c r="G52" s="95">
        <v>0.99919999999999998</v>
      </c>
      <c r="H52" s="86">
        <f t="shared" si="1"/>
        <v>4.9959999999999996</v>
      </c>
      <c r="I52" s="32"/>
    </row>
    <row r="53" spans="2:9" ht="15" customHeight="1" x14ac:dyDescent="0.25">
      <c r="B53" s="49">
        <v>14</v>
      </c>
      <c r="C53" s="51" t="s">
        <v>61</v>
      </c>
      <c r="D53" s="129" t="s">
        <v>127</v>
      </c>
      <c r="E53" s="85" t="s">
        <v>31</v>
      </c>
      <c r="F53" s="16">
        <v>7</v>
      </c>
      <c r="G53" s="95">
        <v>0.99919999999999998</v>
      </c>
      <c r="H53" s="86">
        <f t="shared" si="1"/>
        <v>6.9943999999999997</v>
      </c>
      <c r="I53" s="32"/>
    </row>
    <row r="54" spans="2:9" ht="15" customHeight="1" x14ac:dyDescent="0.25">
      <c r="B54" s="49">
        <v>15</v>
      </c>
      <c r="C54" s="51" t="s">
        <v>61</v>
      </c>
      <c r="D54" s="129" t="s">
        <v>128</v>
      </c>
      <c r="E54" s="85" t="s">
        <v>31</v>
      </c>
      <c r="F54" s="16">
        <v>4</v>
      </c>
      <c r="G54" s="95">
        <v>0.99919999999999998</v>
      </c>
      <c r="H54" s="86">
        <f t="shared" si="1"/>
        <v>3.9967999999999999</v>
      </c>
      <c r="I54" s="32"/>
    </row>
    <row r="55" spans="2:9" ht="15" customHeight="1" x14ac:dyDescent="0.25">
      <c r="B55" s="49">
        <v>16</v>
      </c>
      <c r="C55" s="51" t="s">
        <v>61</v>
      </c>
      <c r="D55" s="129" t="s">
        <v>129</v>
      </c>
      <c r="E55" s="85" t="s">
        <v>31</v>
      </c>
      <c r="F55" s="16">
        <v>5</v>
      </c>
      <c r="G55" s="95">
        <v>0.99919999999999998</v>
      </c>
      <c r="H55" s="86">
        <f t="shared" si="1"/>
        <v>4.9959999999999996</v>
      </c>
      <c r="I55" s="32"/>
    </row>
    <row r="56" spans="2:9" ht="15" customHeight="1" x14ac:dyDescent="0.25">
      <c r="B56" s="49">
        <v>17</v>
      </c>
      <c r="C56" s="51" t="s">
        <v>61</v>
      </c>
      <c r="D56" s="129" t="s">
        <v>130</v>
      </c>
      <c r="E56" s="85" t="s">
        <v>31</v>
      </c>
      <c r="F56" s="16">
        <v>5</v>
      </c>
      <c r="G56" s="95">
        <v>0.99919999999999998</v>
      </c>
      <c r="H56" s="86">
        <f t="shared" si="1"/>
        <v>4.9959999999999996</v>
      </c>
      <c r="I56" s="32"/>
    </row>
    <row r="57" spans="2:9" ht="15" customHeight="1" x14ac:dyDescent="0.25">
      <c r="B57" s="49">
        <v>18</v>
      </c>
      <c r="C57" s="51" t="s">
        <v>61</v>
      </c>
      <c r="D57" s="129" t="s">
        <v>131</v>
      </c>
      <c r="E57" s="85" t="s">
        <v>31</v>
      </c>
      <c r="F57" s="16">
        <v>2</v>
      </c>
      <c r="G57" s="95">
        <v>0.99919999999999998</v>
      </c>
      <c r="H57" s="86">
        <f t="shared" si="1"/>
        <v>1.9984</v>
      </c>
      <c r="I57" s="32"/>
    </row>
    <row r="58" spans="2:9" ht="15" customHeight="1" x14ac:dyDescent="0.25">
      <c r="B58" s="49">
        <v>19</v>
      </c>
      <c r="C58" s="51" t="s">
        <v>61</v>
      </c>
      <c r="D58" s="129" t="s">
        <v>132</v>
      </c>
      <c r="E58" s="85" t="s">
        <v>31</v>
      </c>
      <c r="F58" s="16">
        <v>60</v>
      </c>
      <c r="G58" s="95">
        <v>0.99919999999999998</v>
      </c>
      <c r="H58" s="86">
        <f t="shared" si="1"/>
        <v>59.951999999999998</v>
      </c>
      <c r="I58" s="32"/>
    </row>
    <row r="59" spans="2:9" ht="15" customHeight="1" x14ac:dyDescent="0.25">
      <c r="B59" s="49">
        <v>20</v>
      </c>
      <c r="C59" s="51" t="s">
        <v>61</v>
      </c>
      <c r="D59" s="129" t="s">
        <v>133</v>
      </c>
      <c r="E59" s="85" t="s">
        <v>31</v>
      </c>
      <c r="F59" s="16">
        <v>5</v>
      </c>
      <c r="G59" s="95">
        <v>0.99919999999999998</v>
      </c>
      <c r="H59" s="86">
        <f t="shared" si="1"/>
        <v>4.9959999999999996</v>
      </c>
      <c r="I59" s="32"/>
    </row>
    <row r="60" spans="2:9" ht="15" customHeight="1" x14ac:dyDescent="0.25">
      <c r="B60" s="49">
        <v>21</v>
      </c>
      <c r="C60" s="51" t="s">
        <v>61</v>
      </c>
      <c r="D60" s="129" t="s">
        <v>134</v>
      </c>
      <c r="E60" s="85" t="s">
        <v>31</v>
      </c>
      <c r="F60" s="16">
        <v>3</v>
      </c>
      <c r="G60" s="95">
        <v>0.99919999999999998</v>
      </c>
      <c r="H60" s="86">
        <f t="shared" si="1"/>
        <v>2.9975999999999998</v>
      </c>
      <c r="I60" s="32"/>
    </row>
    <row r="61" spans="2:9" ht="15" customHeight="1" x14ac:dyDescent="0.25">
      <c r="B61" s="49">
        <v>22</v>
      </c>
      <c r="C61" s="51" t="s">
        <v>61</v>
      </c>
      <c r="D61" s="129" t="s">
        <v>135</v>
      </c>
      <c r="E61" s="85" t="s">
        <v>31</v>
      </c>
      <c r="F61" s="16">
        <v>5</v>
      </c>
      <c r="G61" s="95">
        <v>0.99919999999999998</v>
      </c>
      <c r="H61" s="86">
        <f t="shared" si="1"/>
        <v>4.9959999999999996</v>
      </c>
      <c r="I61" s="32"/>
    </row>
    <row r="62" spans="2:9" ht="15" customHeight="1" x14ac:dyDescent="0.25">
      <c r="B62" s="49">
        <v>23</v>
      </c>
      <c r="C62" s="51" t="s">
        <v>61</v>
      </c>
      <c r="D62" s="129" t="s">
        <v>60</v>
      </c>
      <c r="E62" s="85" t="s">
        <v>31</v>
      </c>
      <c r="F62" s="16">
        <v>2</v>
      </c>
      <c r="G62" s="95">
        <v>0.99919999999999998</v>
      </c>
      <c r="H62" s="86">
        <f t="shared" si="1"/>
        <v>1.9984</v>
      </c>
      <c r="I62" s="32"/>
    </row>
    <row r="63" spans="2:9" ht="15" customHeight="1" x14ac:dyDescent="0.25">
      <c r="B63" s="49">
        <v>24</v>
      </c>
      <c r="C63" s="51" t="s">
        <v>61</v>
      </c>
      <c r="D63" s="129" t="s">
        <v>136</v>
      </c>
      <c r="E63" s="85" t="s">
        <v>31</v>
      </c>
      <c r="F63" s="16">
        <v>15</v>
      </c>
      <c r="G63" s="95">
        <v>0.99919999999999998</v>
      </c>
      <c r="H63" s="86">
        <f t="shared" si="1"/>
        <v>14.988</v>
      </c>
      <c r="I63" s="32"/>
    </row>
    <row r="64" spans="2:9" ht="15" customHeight="1" x14ac:dyDescent="0.25">
      <c r="B64" s="49">
        <v>25</v>
      </c>
      <c r="C64" s="51" t="s">
        <v>61</v>
      </c>
      <c r="D64" s="129" t="s">
        <v>137</v>
      </c>
      <c r="E64" s="85" t="s">
        <v>31</v>
      </c>
      <c r="F64" s="16">
        <v>4</v>
      </c>
      <c r="G64" s="95">
        <v>0.99919999999999998</v>
      </c>
      <c r="H64" s="86">
        <f t="shared" si="1"/>
        <v>3.9967999999999999</v>
      </c>
      <c r="I64" s="32"/>
    </row>
    <row r="65" spans="2:9" ht="15" customHeight="1" x14ac:dyDescent="0.25">
      <c r="B65" s="49">
        <v>26</v>
      </c>
      <c r="C65" s="51" t="s">
        <v>61</v>
      </c>
      <c r="D65" s="129" t="s">
        <v>138</v>
      </c>
      <c r="E65" s="85" t="s">
        <v>31</v>
      </c>
      <c r="F65" s="16">
        <v>4</v>
      </c>
      <c r="G65" s="95">
        <v>0.99919999999999998</v>
      </c>
      <c r="H65" s="86">
        <f t="shared" si="1"/>
        <v>3.9967999999999999</v>
      </c>
      <c r="I65" s="32"/>
    </row>
    <row r="66" spans="2:9" s="22" customFormat="1" ht="15" x14ac:dyDescent="0.25">
      <c r="B66" s="49">
        <v>27</v>
      </c>
      <c r="C66" s="51" t="s">
        <v>61</v>
      </c>
      <c r="D66" s="129" t="s">
        <v>139</v>
      </c>
      <c r="E66" s="85" t="s">
        <v>31</v>
      </c>
      <c r="F66" s="16">
        <v>5</v>
      </c>
      <c r="G66" s="95">
        <v>0.99919999999999998</v>
      </c>
      <c r="H66" s="86">
        <f t="shared" si="1"/>
        <v>4.9959999999999996</v>
      </c>
      <c r="I66" s="35"/>
    </row>
    <row r="67" spans="2:9" s="22" customFormat="1" ht="15" x14ac:dyDescent="0.25">
      <c r="B67" s="49"/>
      <c r="C67" s="49"/>
      <c r="D67" s="43" t="s">
        <v>10</v>
      </c>
      <c r="E67" s="49"/>
      <c r="F67" s="92">
        <f>SUM(F40:F66)</f>
        <v>202</v>
      </c>
      <c r="G67" s="96" t="s">
        <v>57</v>
      </c>
      <c r="H67" s="57">
        <f>+ROUND(SUM(H40:H66),2)</f>
        <v>201.84</v>
      </c>
      <c r="I67" s="34"/>
    </row>
    <row r="68" spans="2:9" s="22" customFormat="1" ht="15" x14ac:dyDescent="0.25">
      <c r="B68" s="49"/>
      <c r="C68" s="49"/>
      <c r="D68" s="43"/>
      <c r="E68" s="85"/>
      <c r="F68" s="92"/>
      <c r="G68" s="97"/>
      <c r="H68" s="57"/>
      <c r="I68" s="34"/>
    </row>
    <row r="69" spans="2:9" s="22" customFormat="1" ht="15" x14ac:dyDescent="0.25">
      <c r="B69" s="49"/>
      <c r="C69" s="42"/>
      <c r="D69" s="120" t="s">
        <v>38</v>
      </c>
      <c r="E69" s="42"/>
      <c r="F69" s="125"/>
      <c r="G69" s="128"/>
      <c r="H69" s="91"/>
      <c r="I69" s="34"/>
    </row>
    <row r="70" spans="2:9" s="22" customFormat="1" ht="15" x14ac:dyDescent="0.25">
      <c r="B70" s="49">
        <v>1</v>
      </c>
      <c r="C70" s="99" t="s">
        <v>53</v>
      </c>
      <c r="D70" s="119" t="s">
        <v>97</v>
      </c>
      <c r="E70" s="123" t="s">
        <v>35</v>
      </c>
      <c r="F70" s="124">
        <v>1</v>
      </c>
      <c r="G70" s="128">
        <v>27.11</v>
      </c>
      <c r="H70" s="91">
        <f>(F70*G70)</f>
        <v>27.11</v>
      </c>
      <c r="I70" s="34"/>
    </row>
    <row r="71" spans="2:9" s="22" customFormat="1" ht="15" x14ac:dyDescent="0.25">
      <c r="B71" s="49">
        <v>2</v>
      </c>
      <c r="C71" s="99" t="s">
        <v>53</v>
      </c>
      <c r="D71" s="119" t="s">
        <v>98</v>
      </c>
      <c r="E71" s="123" t="s">
        <v>35</v>
      </c>
      <c r="F71" s="124">
        <v>0.2</v>
      </c>
      <c r="G71" s="128">
        <v>27.11</v>
      </c>
      <c r="H71" s="91">
        <f t="shared" ref="H71:H89" si="2">(F71*G71)</f>
        <v>5.4220000000000006</v>
      </c>
      <c r="I71" s="34"/>
    </row>
    <row r="72" spans="2:9" s="22" customFormat="1" ht="15" x14ac:dyDescent="0.25">
      <c r="B72" s="49">
        <v>3</v>
      </c>
      <c r="C72" s="99" t="s">
        <v>53</v>
      </c>
      <c r="D72" s="119" t="s">
        <v>99</v>
      </c>
      <c r="E72" s="123" t="s">
        <v>35</v>
      </c>
      <c r="F72" s="124">
        <v>0.1</v>
      </c>
      <c r="G72" s="128">
        <v>27.11</v>
      </c>
      <c r="H72" s="91">
        <f t="shared" si="2"/>
        <v>2.7110000000000003</v>
      </c>
      <c r="I72" s="34"/>
    </row>
    <row r="73" spans="2:9" s="22" customFormat="1" ht="15" x14ac:dyDescent="0.25">
      <c r="B73" s="49">
        <v>4</v>
      </c>
      <c r="C73" s="99" t="s">
        <v>53</v>
      </c>
      <c r="D73" s="119" t="s">
        <v>78</v>
      </c>
      <c r="E73" s="123" t="s">
        <v>35</v>
      </c>
      <c r="F73" s="124">
        <v>2</v>
      </c>
      <c r="G73" s="128">
        <v>27.11</v>
      </c>
      <c r="H73" s="91">
        <f t="shared" si="2"/>
        <v>54.22</v>
      </c>
      <c r="I73" s="34"/>
    </row>
    <row r="74" spans="2:9" s="22" customFormat="1" ht="15" x14ac:dyDescent="0.25">
      <c r="B74" s="49">
        <v>5</v>
      </c>
      <c r="C74" s="99" t="s">
        <v>53</v>
      </c>
      <c r="D74" s="119" t="s">
        <v>59</v>
      </c>
      <c r="E74" s="123" t="s">
        <v>35</v>
      </c>
      <c r="F74" s="124">
        <v>0.5</v>
      </c>
      <c r="G74" s="128">
        <v>27.11</v>
      </c>
      <c r="H74" s="91">
        <f t="shared" si="2"/>
        <v>13.555</v>
      </c>
      <c r="I74" s="34"/>
    </row>
    <row r="75" spans="2:9" s="22" customFormat="1" ht="15" x14ac:dyDescent="0.25">
      <c r="B75" s="49">
        <v>6</v>
      </c>
      <c r="C75" s="99" t="s">
        <v>53</v>
      </c>
      <c r="D75" s="119" t="s">
        <v>100</v>
      </c>
      <c r="E75" s="123" t="s">
        <v>35</v>
      </c>
      <c r="F75" s="124">
        <v>0.8</v>
      </c>
      <c r="G75" s="128">
        <v>27.11</v>
      </c>
      <c r="H75" s="91">
        <f t="shared" si="2"/>
        <v>21.688000000000002</v>
      </c>
      <c r="I75" s="34"/>
    </row>
    <row r="76" spans="2:9" ht="15" x14ac:dyDescent="0.25">
      <c r="B76" s="49">
        <v>7</v>
      </c>
      <c r="C76" s="99" t="s">
        <v>53</v>
      </c>
      <c r="D76" s="119" t="s">
        <v>101</v>
      </c>
      <c r="E76" s="123" t="s">
        <v>35</v>
      </c>
      <c r="F76" s="124">
        <v>0.1</v>
      </c>
      <c r="G76" s="128">
        <v>27.11</v>
      </c>
      <c r="H76" s="91">
        <f t="shared" si="2"/>
        <v>2.7110000000000003</v>
      </c>
      <c r="I76" s="34"/>
    </row>
    <row r="77" spans="2:9" ht="15" x14ac:dyDescent="0.25">
      <c r="B77" s="49">
        <v>8</v>
      </c>
      <c r="C77" s="99" t="s">
        <v>53</v>
      </c>
      <c r="D77" s="119" t="s">
        <v>102</v>
      </c>
      <c r="E77" s="123" t="s">
        <v>35</v>
      </c>
      <c r="F77" s="124">
        <v>0.5</v>
      </c>
      <c r="G77" s="128">
        <v>27.11</v>
      </c>
      <c r="H77" s="91">
        <f t="shared" si="2"/>
        <v>13.555</v>
      </c>
      <c r="I77" s="34"/>
    </row>
    <row r="78" spans="2:9" ht="15" x14ac:dyDescent="0.25">
      <c r="B78" s="49">
        <v>9</v>
      </c>
      <c r="C78" s="99" t="s">
        <v>53</v>
      </c>
      <c r="D78" s="119" t="s">
        <v>103</v>
      </c>
      <c r="E78" s="123" t="s">
        <v>35</v>
      </c>
      <c r="F78" s="124">
        <v>0.1</v>
      </c>
      <c r="G78" s="128">
        <v>27.11</v>
      </c>
      <c r="H78" s="91">
        <f t="shared" si="2"/>
        <v>2.7110000000000003</v>
      </c>
      <c r="I78" s="34"/>
    </row>
    <row r="79" spans="2:9" ht="15" x14ac:dyDescent="0.25">
      <c r="B79" s="49">
        <v>10</v>
      </c>
      <c r="C79" s="99" t="s">
        <v>53</v>
      </c>
      <c r="D79" s="119" t="s">
        <v>59</v>
      </c>
      <c r="E79" s="123" t="s">
        <v>35</v>
      </c>
      <c r="F79" s="124">
        <v>0.2</v>
      </c>
      <c r="G79" s="128">
        <v>27.11</v>
      </c>
      <c r="H79" s="91">
        <f t="shared" si="2"/>
        <v>5.4220000000000006</v>
      </c>
      <c r="I79" s="34"/>
    </row>
    <row r="80" spans="2:9" ht="15" x14ac:dyDescent="0.25">
      <c r="B80" s="49">
        <v>11</v>
      </c>
      <c r="C80" s="99" t="s">
        <v>53</v>
      </c>
      <c r="D80" s="119" t="s">
        <v>104</v>
      </c>
      <c r="E80" s="123" t="s">
        <v>35</v>
      </c>
      <c r="F80" s="124">
        <v>0.12</v>
      </c>
      <c r="G80" s="128">
        <v>27.11</v>
      </c>
      <c r="H80" s="91">
        <f t="shared" si="2"/>
        <v>3.2531999999999996</v>
      </c>
      <c r="I80" s="34"/>
    </row>
    <row r="81" spans="2:9" ht="15" x14ac:dyDescent="0.25">
      <c r="B81" s="49">
        <v>12</v>
      </c>
      <c r="C81" s="99" t="s">
        <v>53</v>
      </c>
      <c r="D81" s="119" t="s">
        <v>105</v>
      </c>
      <c r="E81" s="123" t="s">
        <v>35</v>
      </c>
      <c r="F81" s="124">
        <v>0.5</v>
      </c>
      <c r="G81" s="128">
        <v>27.11</v>
      </c>
      <c r="H81" s="91">
        <f t="shared" si="2"/>
        <v>13.555</v>
      </c>
      <c r="I81" s="34"/>
    </row>
    <row r="82" spans="2:9" ht="15" x14ac:dyDescent="0.25">
      <c r="B82" s="49">
        <v>13</v>
      </c>
      <c r="C82" s="99" t="s">
        <v>53</v>
      </c>
      <c r="D82" s="119" t="s">
        <v>106</v>
      </c>
      <c r="E82" s="123" t="s">
        <v>35</v>
      </c>
      <c r="F82" s="124">
        <v>0.2</v>
      </c>
      <c r="G82" s="128">
        <v>27.11</v>
      </c>
      <c r="H82" s="91">
        <f t="shared" si="2"/>
        <v>5.4220000000000006</v>
      </c>
      <c r="I82" s="35"/>
    </row>
    <row r="83" spans="2:9" ht="15" x14ac:dyDescent="0.25">
      <c r="B83" s="49">
        <v>14</v>
      </c>
      <c r="C83" s="99" t="s">
        <v>53</v>
      </c>
      <c r="D83" s="119" t="s">
        <v>107</v>
      </c>
      <c r="E83" s="123" t="s">
        <v>35</v>
      </c>
      <c r="F83" s="124">
        <v>0.1</v>
      </c>
      <c r="G83" s="128">
        <v>27.11</v>
      </c>
      <c r="H83" s="91">
        <f t="shared" si="2"/>
        <v>2.7110000000000003</v>
      </c>
      <c r="I83" s="36"/>
    </row>
    <row r="84" spans="2:9" ht="13.5" customHeight="1" x14ac:dyDescent="0.25">
      <c r="B84" s="49">
        <v>15</v>
      </c>
      <c r="C84" s="99" t="s">
        <v>53</v>
      </c>
      <c r="D84" s="119" t="s">
        <v>108</v>
      </c>
      <c r="E84" s="123" t="s">
        <v>35</v>
      </c>
      <c r="F84" s="124">
        <v>2</v>
      </c>
      <c r="G84" s="128">
        <v>27.11</v>
      </c>
      <c r="H84" s="91">
        <f t="shared" si="2"/>
        <v>54.22</v>
      </c>
      <c r="I84" s="34"/>
    </row>
    <row r="85" spans="2:9" ht="15" x14ac:dyDescent="0.25">
      <c r="B85" s="49">
        <v>16</v>
      </c>
      <c r="C85" s="99" t="s">
        <v>53</v>
      </c>
      <c r="D85" s="119" t="s">
        <v>109</v>
      </c>
      <c r="E85" s="123" t="s">
        <v>35</v>
      </c>
      <c r="F85" s="124">
        <v>1</v>
      </c>
      <c r="G85" s="128">
        <v>27.11</v>
      </c>
      <c r="H85" s="91">
        <f t="shared" si="2"/>
        <v>27.11</v>
      </c>
      <c r="I85" s="37"/>
    </row>
    <row r="86" spans="2:9" ht="15" x14ac:dyDescent="0.25">
      <c r="B86" s="49">
        <v>17</v>
      </c>
      <c r="C86" s="99" t="s">
        <v>53</v>
      </c>
      <c r="D86" s="119" t="s">
        <v>110</v>
      </c>
      <c r="E86" s="123" t="s">
        <v>35</v>
      </c>
      <c r="F86" s="124">
        <v>0.8</v>
      </c>
      <c r="G86" s="128">
        <v>27.11</v>
      </c>
      <c r="H86" s="91">
        <f t="shared" si="2"/>
        <v>21.688000000000002</v>
      </c>
      <c r="I86" s="37"/>
    </row>
    <row r="87" spans="2:9" ht="15" x14ac:dyDescent="0.25">
      <c r="B87" s="49">
        <v>18</v>
      </c>
      <c r="C87" s="99" t="s">
        <v>53</v>
      </c>
      <c r="D87" s="119" t="s">
        <v>111</v>
      </c>
      <c r="E87" s="123" t="s">
        <v>35</v>
      </c>
      <c r="F87" s="124">
        <v>0.8</v>
      </c>
      <c r="G87" s="128">
        <v>27.11</v>
      </c>
      <c r="H87" s="91">
        <f t="shared" si="2"/>
        <v>21.688000000000002</v>
      </c>
      <c r="I87" s="37"/>
    </row>
    <row r="88" spans="2:9" ht="15" x14ac:dyDescent="0.25">
      <c r="B88" s="49">
        <v>19</v>
      </c>
      <c r="C88" s="99" t="s">
        <v>53</v>
      </c>
      <c r="D88" s="119" t="s">
        <v>112</v>
      </c>
      <c r="E88" s="123" t="s">
        <v>35</v>
      </c>
      <c r="F88" s="124">
        <v>2.5</v>
      </c>
      <c r="G88" s="128">
        <v>27.11</v>
      </c>
      <c r="H88" s="91">
        <f t="shared" si="2"/>
        <v>67.775000000000006</v>
      </c>
      <c r="I88" s="37"/>
    </row>
    <row r="89" spans="2:9" ht="15" x14ac:dyDescent="0.25">
      <c r="B89" s="49">
        <v>20</v>
      </c>
      <c r="C89" s="99" t="s">
        <v>53</v>
      </c>
      <c r="D89" s="119" t="s">
        <v>113</v>
      </c>
      <c r="E89" s="123" t="s">
        <v>35</v>
      </c>
      <c r="F89" s="124">
        <v>0.2</v>
      </c>
      <c r="G89" s="128">
        <v>27.11</v>
      </c>
      <c r="H89" s="91">
        <f t="shared" si="2"/>
        <v>5.4220000000000006</v>
      </c>
      <c r="I89" s="37"/>
    </row>
    <row r="90" spans="2:9" ht="15" x14ac:dyDescent="0.25">
      <c r="B90" s="98"/>
      <c r="C90" s="42"/>
      <c r="D90" s="43" t="s">
        <v>10</v>
      </c>
      <c r="E90" s="42"/>
      <c r="F90" s="126">
        <f>SUM(F70:F89)</f>
        <v>13.719999999999999</v>
      </c>
      <c r="G90" s="59"/>
      <c r="H90" s="57">
        <f>+ROUND(SUM(H70:H89),2)</f>
        <v>371.95</v>
      </c>
      <c r="I90" s="37"/>
    </row>
    <row r="91" spans="2:9" ht="15" x14ac:dyDescent="0.25">
      <c r="B91" s="98"/>
      <c r="C91" s="42"/>
      <c r="D91" s="1"/>
      <c r="E91" s="42"/>
      <c r="F91" s="127"/>
      <c r="G91" s="59"/>
      <c r="H91" s="100"/>
      <c r="I91" s="37"/>
    </row>
    <row r="92" spans="2:9" ht="15" x14ac:dyDescent="0.25">
      <c r="B92" s="98"/>
      <c r="C92" s="42"/>
      <c r="D92" s="122" t="s">
        <v>50</v>
      </c>
      <c r="E92" s="42"/>
      <c r="F92" s="125"/>
      <c r="G92" s="128"/>
      <c r="H92" s="91"/>
      <c r="I92" s="37"/>
    </row>
    <row r="93" spans="2:9" ht="15" x14ac:dyDescent="0.25">
      <c r="B93" s="98">
        <v>1</v>
      </c>
      <c r="C93" s="118" t="s">
        <v>62</v>
      </c>
      <c r="D93" s="119" t="s">
        <v>90</v>
      </c>
      <c r="E93" s="123" t="s">
        <v>35</v>
      </c>
      <c r="F93" s="124">
        <v>1</v>
      </c>
      <c r="G93" s="132">
        <v>6.22</v>
      </c>
      <c r="H93" s="101">
        <f>+F93*G93</f>
        <v>6.22</v>
      </c>
      <c r="I93" s="37"/>
    </row>
    <row r="94" spans="2:9" ht="15" x14ac:dyDescent="0.25">
      <c r="B94" s="98">
        <v>2</v>
      </c>
      <c r="C94" s="118" t="s">
        <v>149</v>
      </c>
      <c r="D94" s="119" t="s">
        <v>87</v>
      </c>
      <c r="E94" s="123" t="s">
        <v>35</v>
      </c>
      <c r="F94" s="124">
        <v>0.1</v>
      </c>
      <c r="G94" s="132">
        <v>6.2210000000000001</v>
      </c>
      <c r="H94" s="101">
        <f t="shared" ref="H94:H103" si="3">+F94*G94</f>
        <v>0.6221000000000001</v>
      </c>
      <c r="I94" s="37"/>
    </row>
    <row r="95" spans="2:9" ht="15" x14ac:dyDescent="0.25">
      <c r="B95" s="98">
        <v>3</v>
      </c>
      <c r="C95" s="118" t="s">
        <v>149</v>
      </c>
      <c r="D95" s="119" t="s">
        <v>88</v>
      </c>
      <c r="E95" s="123" t="s">
        <v>35</v>
      </c>
      <c r="F95" s="124">
        <v>0.2</v>
      </c>
      <c r="G95" s="132">
        <v>6.22</v>
      </c>
      <c r="H95" s="101">
        <f t="shared" si="3"/>
        <v>1.244</v>
      </c>
      <c r="I95" s="37"/>
    </row>
    <row r="96" spans="2:9" ht="15" x14ac:dyDescent="0.25">
      <c r="B96" s="98">
        <v>4</v>
      </c>
      <c r="C96" s="118" t="s">
        <v>149</v>
      </c>
      <c r="D96" s="119" t="s">
        <v>89</v>
      </c>
      <c r="E96" s="123" t="s">
        <v>35</v>
      </c>
      <c r="F96" s="124">
        <v>0.1</v>
      </c>
      <c r="G96" s="132">
        <v>6.22</v>
      </c>
      <c r="H96" s="101">
        <f t="shared" si="3"/>
        <v>0.622</v>
      </c>
      <c r="I96" s="35"/>
    </row>
    <row r="97" spans="2:9" ht="15" x14ac:dyDescent="0.25">
      <c r="B97" s="98">
        <v>5</v>
      </c>
      <c r="C97" s="118" t="s">
        <v>149</v>
      </c>
      <c r="D97" s="119" t="s">
        <v>86</v>
      </c>
      <c r="E97" s="123" t="s">
        <v>35</v>
      </c>
      <c r="F97" s="124">
        <v>0.1</v>
      </c>
      <c r="G97" s="132">
        <v>6.22</v>
      </c>
      <c r="H97" s="101">
        <f>+F97*G97</f>
        <v>0.622</v>
      </c>
      <c r="I97" s="36"/>
    </row>
    <row r="98" spans="2:9" ht="15" x14ac:dyDescent="0.25">
      <c r="B98" s="98">
        <v>6</v>
      </c>
      <c r="C98" s="118" t="s">
        <v>149</v>
      </c>
      <c r="D98" s="119" t="s">
        <v>91</v>
      </c>
      <c r="E98" s="123" t="s">
        <v>35</v>
      </c>
      <c r="F98" s="124">
        <v>0.1</v>
      </c>
      <c r="G98" s="132">
        <v>6.22</v>
      </c>
      <c r="H98" s="101">
        <f t="shared" si="3"/>
        <v>0.622</v>
      </c>
      <c r="I98" s="36"/>
    </row>
    <row r="99" spans="2:9" ht="15" x14ac:dyDescent="0.25">
      <c r="B99" s="98">
        <v>7</v>
      </c>
      <c r="C99" s="118" t="s">
        <v>149</v>
      </c>
      <c r="D99" s="119" t="s">
        <v>92</v>
      </c>
      <c r="E99" s="123" t="s">
        <v>35</v>
      </c>
      <c r="F99" s="124">
        <v>0.2</v>
      </c>
      <c r="G99" s="132">
        <v>6.22</v>
      </c>
      <c r="H99" s="101">
        <f>+F99*G99</f>
        <v>1.244</v>
      </c>
      <c r="I99" s="36"/>
    </row>
    <row r="100" spans="2:9" ht="15" x14ac:dyDescent="0.25">
      <c r="B100" s="98">
        <v>8</v>
      </c>
      <c r="C100" s="118" t="s">
        <v>149</v>
      </c>
      <c r="D100" s="119" t="s">
        <v>93</v>
      </c>
      <c r="E100" s="123" t="s">
        <v>35</v>
      </c>
      <c r="F100" s="124">
        <v>0.3</v>
      </c>
      <c r="G100" s="132">
        <v>6.22</v>
      </c>
      <c r="H100" s="101">
        <f t="shared" si="3"/>
        <v>1.8659999999999999</v>
      </c>
      <c r="I100" s="38"/>
    </row>
    <row r="101" spans="2:9" ht="15" x14ac:dyDescent="0.25">
      <c r="B101" s="98">
        <v>9</v>
      </c>
      <c r="C101" s="118" t="s">
        <v>149</v>
      </c>
      <c r="D101" s="119" t="s">
        <v>94</v>
      </c>
      <c r="E101" s="123" t="s">
        <v>35</v>
      </c>
      <c r="F101" s="124">
        <v>0.6</v>
      </c>
      <c r="G101" s="132">
        <v>6.22</v>
      </c>
      <c r="H101" s="101">
        <f t="shared" si="3"/>
        <v>3.7319999999999998</v>
      </c>
      <c r="I101" s="38"/>
    </row>
    <row r="102" spans="2:9" ht="15" x14ac:dyDescent="0.25">
      <c r="B102" s="98">
        <v>10</v>
      </c>
      <c r="C102" s="118" t="s">
        <v>149</v>
      </c>
      <c r="D102" s="119" t="s">
        <v>95</v>
      </c>
      <c r="E102" s="123" t="s">
        <v>35</v>
      </c>
      <c r="F102" s="124">
        <v>0.8</v>
      </c>
      <c r="G102" s="132">
        <v>6.22</v>
      </c>
      <c r="H102" s="101">
        <f t="shared" si="3"/>
        <v>4.976</v>
      </c>
      <c r="I102" s="38"/>
    </row>
    <row r="103" spans="2:9" ht="15" x14ac:dyDescent="0.25">
      <c r="B103" s="98">
        <v>11</v>
      </c>
      <c r="C103" s="118" t="s">
        <v>149</v>
      </c>
      <c r="D103" s="119" t="s">
        <v>96</v>
      </c>
      <c r="E103" s="123" t="s">
        <v>35</v>
      </c>
      <c r="F103" s="124">
        <v>0.2</v>
      </c>
      <c r="G103" s="132">
        <v>6.22</v>
      </c>
      <c r="H103" s="101">
        <f t="shared" si="3"/>
        <v>1.244</v>
      </c>
      <c r="I103" s="38"/>
    </row>
    <row r="104" spans="2:9" ht="15" x14ac:dyDescent="0.25">
      <c r="B104" s="49"/>
      <c r="C104" s="42"/>
      <c r="D104" s="121" t="s">
        <v>10</v>
      </c>
      <c r="E104" s="42"/>
      <c r="F104" s="102">
        <f>SUM(F93:F103)</f>
        <v>3.7</v>
      </c>
      <c r="G104" s="46"/>
      <c r="H104" s="57">
        <f>+ROUND(SUM(H93:H103),2)</f>
        <v>23.01</v>
      </c>
      <c r="I104" s="38"/>
    </row>
    <row r="105" spans="2:9" ht="15" x14ac:dyDescent="0.25">
      <c r="B105" s="49"/>
      <c r="C105" s="42"/>
      <c r="D105" s="43"/>
      <c r="E105" s="44"/>
      <c r="F105" s="45"/>
      <c r="G105" s="46"/>
      <c r="H105" s="47"/>
      <c r="I105" s="38"/>
    </row>
    <row r="106" spans="2:9" ht="15" x14ac:dyDescent="0.25">
      <c r="B106" s="49"/>
      <c r="C106" s="42"/>
      <c r="D106" s="48" t="s">
        <v>48</v>
      </c>
      <c r="E106" s="44"/>
      <c r="F106" s="45"/>
      <c r="G106" s="46"/>
      <c r="H106" s="47"/>
      <c r="I106" s="38"/>
    </row>
    <row r="107" spans="2:9" ht="15" x14ac:dyDescent="0.25">
      <c r="B107" s="49"/>
      <c r="C107" s="49" t="s">
        <v>25</v>
      </c>
      <c r="D107" s="23" t="s">
        <v>64</v>
      </c>
      <c r="E107" s="44"/>
      <c r="F107" s="50"/>
      <c r="G107" s="46"/>
      <c r="H107" s="47"/>
      <c r="I107" s="35"/>
    </row>
    <row r="108" spans="2:9" ht="15" x14ac:dyDescent="0.25">
      <c r="B108" s="49">
        <v>1</v>
      </c>
      <c r="C108" s="51" t="s">
        <v>34</v>
      </c>
      <c r="D108" s="52" t="s">
        <v>75</v>
      </c>
      <c r="E108" s="44" t="s">
        <v>8</v>
      </c>
      <c r="F108" s="27">
        <v>1</v>
      </c>
      <c r="G108" s="53">
        <v>41.99</v>
      </c>
      <c r="H108" s="54">
        <f t="shared" ref="H108:H114" si="4">+ROUND(F108*G108,2)</f>
        <v>41.99</v>
      </c>
      <c r="I108" s="15"/>
    </row>
    <row r="109" spans="2:9" ht="15" customHeight="1" x14ac:dyDescent="0.25">
      <c r="B109" s="49">
        <v>2</v>
      </c>
      <c r="C109" s="51" t="s">
        <v>34</v>
      </c>
      <c r="D109" s="52" t="s">
        <v>76</v>
      </c>
      <c r="E109" s="44" t="s">
        <v>8</v>
      </c>
      <c r="F109" s="27">
        <v>1</v>
      </c>
      <c r="G109" s="53">
        <v>41.99</v>
      </c>
      <c r="H109" s="54">
        <f t="shared" si="4"/>
        <v>41.99</v>
      </c>
      <c r="I109" s="15"/>
    </row>
    <row r="110" spans="2:9" ht="15" customHeight="1" x14ac:dyDescent="0.25">
      <c r="B110" s="49">
        <v>3</v>
      </c>
      <c r="C110" s="51" t="s">
        <v>34</v>
      </c>
      <c r="D110" s="52" t="s">
        <v>77</v>
      </c>
      <c r="E110" s="44" t="s">
        <v>8</v>
      </c>
      <c r="F110" s="27">
        <v>1</v>
      </c>
      <c r="G110" s="53">
        <v>41.99</v>
      </c>
      <c r="H110" s="54">
        <f t="shared" si="4"/>
        <v>41.99</v>
      </c>
      <c r="I110" s="15"/>
    </row>
    <row r="111" spans="2:9" ht="15" customHeight="1" x14ac:dyDescent="0.25">
      <c r="B111" s="49">
        <v>4</v>
      </c>
      <c r="C111" s="51" t="s">
        <v>34</v>
      </c>
      <c r="D111" s="52" t="s">
        <v>78</v>
      </c>
      <c r="E111" s="44" t="s">
        <v>8</v>
      </c>
      <c r="F111" s="27">
        <v>1</v>
      </c>
      <c r="G111" s="53">
        <v>41.99</v>
      </c>
      <c r="H111" s="54">
        <f t="shared" si="4"/>
        <v>41.99</v>
      </c>
      <c r="I111" s="15"/>
    </row>
    <row r="112" spans="2:9" ht="15" customHeight="1" x14ac:dyDescent="0.25">
      <c r="B112" s="49">
        <v>5</v>
      </c>
      <c r="C112" s="51" t="s">
        <v>34</v>
      </c>
      <c r="D112" s="52" t="s">
        <v>79</v>
      </c>
      <c r="E112" s="44" t="s">
        <v>8</v>
      </c>
      <c r="F112" s="27">
        <v>1</v>
      </c>
      <c r="G112" s="53">
        <v>41.99</v>
      </c>
      <c r="H112" s="54">
        <f t="shared" si="4"/>
        <v>41.99</v>
      </c>
      <c r="I112" s="15"/>
    </row>
    <row r="113" spans="2:9" ht="15" x14ac:dyDescent="0.25">
      <c r="B113" s="49">
        <v>6</v>
      </c>
      <c r="C113" s="51" t="s">
        <v>34</v>
      </c>
      <c r="D113" s="52" t="s">
        <v>80</v>
      </c>
      <c r="E113" s="44" t="s">
        <v>8</v>
      </c>
      <c r="F113" s="27">
        <v>1</v>
      </c>
      <c r="G113" s="53">
        <v>41.99</v>
      </c>
      <c r="H113" s="54">
        <f t="shared" si="4"/>
        <v>41.99</v>
      </c>
      <c r="I113" s="38"/>
    </row>
    <row r="114" spans="2:9" ht="15" x14ac:dyDescent="0.25">
      <c r="B114" s="49">
        <v>7</v>
      </c>
      <c r="C114" s="51" t="s">
        <v>34</v>
      </c>
      <c r="D114" s="52" t="s">
        <v>81</v>
      </c>
      <c r="E114" s="44" t="s">
        <v>8</v>
      </c>
      <c r="F114" s="27">
        <v>1</v>
      </c>
      <c r="G114" s="53">
        <v>41.99</v>
      </c>
      <c r="H114" s="54">
        <f t="shared" si="4"/>
        <v>41.99</v>
      </c>
      <c r="I114" s="35"/>
    </row>
    <row r="115" spans="2:9" ht="15" x14ac:dyDescent="0.25">
      <c r="B115" s="49"/>
      <c r="C115" s="49"/>
      <c r="D115" s="43" t="s">
        <v>10</v>
      </c>
      <c r="E115" s="44"/>
      <c r="F115" s="55">
        <f>SUM(F108:F114)</f>
        <v>7</v>
      </c>
      <c r="G115" s="56"/>
      <c r="H115" s="57">
        <f>+ROUND(SUM(H108:H114),2)</f>
        <v>293.93</v>
      </c>
      <c r="I115" s="15"/>
    </row>
    <row r="116" spans="2:9" ht="15" x14ac:dyDescent="0.25">
      <c r="B116" s="49"/>
      <c r="C116" s="49"/>
      <c r="D116" s="43"/>
      <c r="E116" s="49"/>
      <c r="F116" s="58"/>
      <c r="G116" s="56"/>
      <c r="H116" s="59"/>
      <c r="I116" s="24"/>
    </row>
    <row r="117" spans="2:9" ht="15.75" customHeight="1" x14ac:dyDescent="0.25">
      <c r="B117" s="103"/>
      <c r="C117" s="60" t="s">
        <v>24</v>
      </c>
      <c r="D117" s="61" t="s">
        <v>46</v>
      </c>
      <c r="E117" s="44"/>
      <c r="F117" s="58"/>
      <c r="G117" s="56"/>
      <c r="H117" s="59"/>
      <c r="I117" s="39"/>
    </row>
    <row r="118" spans="2:9" ht="15.75" customHeight="1" x14ac:dyDescent="0.25">
      <c r="B118" s="103">
        <v>1</v>
      </c>
      <c r="C118" s="62" t="s">
        <v>55</v>
      </c>
      <c r="D118" s="52" t="s">
        <v>82</v>
      </c>
      <c r="E118" s="44"/>
      <c r="F118" s="63">
        <v>1</v>
      </c>
      <c r="G118" s="64">
        <v>17.077999999999999</v>
      </c>
      <c r="H118" s="54">
        <f>SUM(F118*G118)</f>
        <v>17.077999999999999</v>
      </c>
      <c r="I118" s="40"/>
    </row>
    <row r="119" spans="2:9" ht="15" x14ac:dyDescent="0.25">
      <c r="B119" s="103">
        <v>2</v>
      </c>
      <c r="C119" s="62" t="s">
        <v>55</v>
      </c>
      <c r="D119" s="52" t="s">
        <v>83</v>
      </c>
      <c r="E119" s="44"/>
      <c r="F119" s="63">
        <v>1</v>
      </c>
      <c r="G119" s="64">
        <v>17.077999999999999</v>
      </c>
      <c r="H119" s="54">
        <f t="shared" ref="H119:H120" si="5">SUM(F119*G119)</f>
        <v>17.077999999999999</v>
      </c>
      <c r="I119" s="40"/>
    </row>
    <row r="120" spans="2:9" ht="15" x14ac:dyDescent="0.25">
      <c r="B120" s="103">
        <v>3</v>
      </c>
      <c r="C120" s="62" t="s">
        <v>55</v>
      </c>
      <c r="D120" s="52" t="s">
        <v>84</v>
      </c>
      <c r="E120" s="44"/>
      <c r="F120" s="63">
        <v>1</v>
      </c>
      <c r="G120" s="64">
        <v>17.077999999999999</v>
      </c>
      <c r="H120" s="54">
        <f t="shared" si="5"/>
        <v>17.077999999999999</v>
      </c>
      <c r="I120" s="40"/>
    </row>
    <row r="121" spans="2:9" ht="15" x14ac:dyDescent="0.25">
      <c r="B121" s="103">
        <v>4</v>
      </c>
      <c r="C121" s="62" t="s">
        <v>55</v>
      </c>
      <c r="D121" s="52" t="s">
        <v>85</v>
      </c>
      <c r="E121" s="44" t="s">
        <v>8</v>
      </c>
      <c r="F121" s="41">
        <v>1</v>
      </c>
      <c r="G121" s="64">
        <v>17.077999999999999</v>
      </c>
      <c r="H121" s="54">
        <f>SUM(F121*G121)</f>
        <v>17.077999999999999</v>
      </c>
      <c r="I121" s="40"/>
    </row>
    <row r="122" spans="2:9" ht="15" x14ac:dyDescent="0.25">
      <c r="B122" s="103"/>
      <c r="C122" s="49"/>
      <c r="D122" s="65" t="s">
        <v>10</v>
      </c>
      <c r="E122" s="44"/>
      <c r="F122" s="55">
        <f>SUM(F118:F121)</f>
        <v>4</v>
      </c>
      <c r="G122" s="56"/>
      <c r="H122" s="57">
        <f>+ROUND(SUM(H118:H121),2)</f>
        <v>68.31</v>
      </c>
      <c r="I122" s="40"/>
    </row>
    <row r="123" spans="2:9" ht="15" x14ac:dyDescent="0.25">
      <c r="B123" s="103"/>
      <c r="C123" s="49"/>
      <c r="D123" s="65"/>
      <c r="E123" s="44"/>
      <c r="F123" s="58"/>
      <c r="G123" s="56"/>
      <c r="H123" s="59"/>
      <c r="I123" s="40"/>
    </row>
    <row r="124" spans="2:9" ht="15" x14ac:dyDescent="0.25">
      <c r="B124" s="103"/>
      <c r="C124" s="60" t="s">
        <v>24</v>
      </c>
      <c r="D124" s="48" t="s">
        <v>23</v>
      </c>
      <c r="E124" s="49"/>
      <c r="F124" s="66"/>
      <c r="G124" s="67"/>
      <c r="H124" s="68"/>
      <c r="I124" s="40"/>
    </row>
    <row r="125" spans="2:9" ht="15" x14ac:dyDescent="0.25">
      <c r="B125" s="103"/>
      <c r="C125" s="49" t="s">
        <v>25</v>
      </c>
      <c r="D125" s="69"/>
      <c r="E125" s="49"/>
      <c r="F125" s="70"/>
      <c r="G125" s="71"/>
      <c r="H125" s="71"/>
      <c r="I125" s="35"/>
    </row>
    <row r="126" spans="2:9" ht="15" x14ac:dyDescent="0.25">
      <c r="B126" s="103">
        <v>1</v>
      </c>
      <c r="C126" s="62" t="s">
        <v>56</v>
      </c>
      <c r="D126" s="52" t="s">
        <v>69</v>
      </c>
      <c r="E126" s="44" t="s">
        <v>8</v>
      </c>
      <c r="F126" s="27">
        <v>1</v>
      </c>
      <c r="G126" s="72">
        <v>9.6300000000000008</v>
      </c>
      <c r="H126" s="73">
        <f>+ROUND(F126*G126,2)</f>
        <v>9.6300000000000008</v>
      </c>
      <c r="I126" s="35"/>
    </row>
    <row r="127" spans="2:9" ht="15" x14ac:dyDescent="0.25">
      <c r="B127" s="103">
        <v>2</v>
      </c>
      <c r="C127" s="62" t="s">
        <v>56</v>
      </c>
      <c r="D127" s="52" t="s">
        <v>70</v>
      </c>
      <c r="E127" s="44" t="s">
        <v>8</v>
      </c>
      <c r="F127" s="27">
        <v>1</v>
      </c>
      <c r="G127" s="72">
        <v>9.6300000000000008</v>
      </c>
      <c r="H127" s="73">
        <f t="shared" ref="H127:H129" si="6">+ROUND(F127*G127,2)</f>
        <v>9.6300000000000008</v>
      </c>
      <c r="I127" s="40"/>
    </row>
    <row r="128" spans="2:9" ht="15" x14ac:dyDescent="0.25">
      <c r="B128" s="103">
        <v>3</v>
      </c>
      <c r="C128" s="62" t="s">
        <v>56</v>
      </c>
      <c r="D128" s="52" t="s">
        <v>71</v>
      </c>
      <c r="E128" s="44" t="s">
        <v>8</v>
      </c>
      <c r="F128" s="27">
        <v>1</v>
      </c>
      <c r="G128" s="72">
        <v>9.6300000000000008</v>
      </c>
      <c r="H128" s="73">
        <f t="shared" si="6"/>
        <v>9.6300000000000008</v>
      </c>
      <c r="I128" s="24"/>
    </row>
    <row r="129" spans="2:9" ht="15" x14ac:dyDescent="0.25">
      <c r="B129" s="103">
        <v>4</v>
      </c>
      <c r="C129" s="62" t="s">
        <v>56</v>
      </c>
      <c r="D129" s="52" t="s">
        <v>58</v>
      </c>
      <c r="E129" s="44" t="s">
        <v>8</v>
      </c>
      <c r="F129" s="27">
        <v>1</v>
      </c>
      <c r="G129" s="72">
        <v>9.6300000000000008</v>
      </c>
      <c r="H129" s="73">
        <f t="shared" si="6"/>
        <v>9.6300000000000008</v>
      </c>
      <c r="I129" s="24"/>
    </row>
    <row r="130" spans="2:9" ht="15" x14ac:dyDescent="0.25">
      <c r="B130" s="103">
        <v>5</v>
      </c>
      <c r="C130" s="62" t="s">
        <v>56</v>
      </c>
      <c r="D130" s="52" t="s">
        <v>72</v>
      </c>
      <c r="E130" s="44" t="s">
        <v>8</v>
      </c>
      <c r="F130" s="27">
        <v>1</v>
      </c>
      <c r="G130" s="72">
        <v>9.6300000000000008</v>
      </c>
      <c r="H130" s="73">
        <f t="shared" ref="H130:H132" si="7">+ROUND(F130*G130,2)</f>
        <v>9.6300000000000008</v>
      </c>
      <c r="I130" s="24"/>
    </row>
    <row r="131" spans="2:9" ht="15" x14ac:dyDescent="0.25">
      <c r="B131" s="103">
        <v>6</v>
      </c>
      <c r="C131" s="62" t="s">
        <v>56</v>
      </c>
      <c r="D131" s="52" t="s">
        <v>73</v>
      </c>
      <c r="E131" s="44" t="s">
        <v>8</v>
      </c>
      <c r="F131" s="27">
        <v>1</v>
      </c>
      <c r="G131" s="72">
        <v>9.6300000000000008</v>
      </c>
      <c r="H131" s="73">
        <f t="shared" si="7"/>
        <v>9.6300000000000008</v>
      </c>
      <c r="I131" s="35"/>
    </row>
    <row r="132" spans="2:9" ht="15" x14ac:dyDescent="0.25">
      <c r="B132" s="103">
        <v>7</v>
      </c>
      <c r="C132" s="62" t="s">
        <v>56</v>
      </c>
      <c r="D132" s="52" t="s">
        <v>74</v>
      </c>
      <c r="E132" s="44" t="s">
        <v>8</v>
      </c>
      <c r="F132" s="27">
        <v>1</v>
      </c>
      <c r="G132" s="72">
        <v>9.6300000000000008</v>
      </c>
      <c r="H132" s="73">
        <f t="shared" si="7"/>
        <v>9.6300000000000008</v>
      </c>
      <c r="I132" s="39"/>
    </row>
    <row r="133" spans="2:9" ht="16.5" customHeight="1" x14ac:dyDescent="0.25">
      <c r="B133" s="67"/>
      <c r="C133" s="74"/>
      <c r="D133" s="43" t="s">
        <v>10</v>
      </c>
      <c r="E133" s="44"/>
      <c r="F133" s="75">
        <f>SUM(F126:F132)</f>
        <v>7</v>
      </c>
      <c r="G133" s="76"/>
      <c r="H133" s="57">
        <f>+ROUND(SUM(H126:H132),2)</f>
        <v>67.41</v>
      </c>
      <c r="I133" s="40"/>
    </row>
    <row r="134" spans="2:9" ht="15" x14ac:dyDescent="0.25">
      <c r="B134" s="67"/>
      <c r="C134" s="74"/>
      <c r="D134" s="43"/>
      <c r="E134" s="44"/>
      <c r="F134" s="75"/>
      <c r="G134" s="76"/>
      <c r="H134" s="57"/>
      <c r="I134" s="24"/>
    </row>
    <row r="135" spans="2:9" ht="29.25" x14ac:dyDescent="0.25">
      <c r="B135" s="67"/>
      <c r="C135" s="42"/>
      <c r="D135" s="77" t="s">
        <v>68</v>
      </c>
      <c r="E135" s="44"/>
      <c r="F135" s="104"/>
      <c r="G135" s="68"/>
      <c r="H135" s="73"/>
      <c r="I135" s="24"/>
    </row>
    <row r="136" spans="2:9" ht="17.25" customHeight="1" x14ac:dyDescent="0.25">
      <c r="B136" s="67"/>
      <c r="C136" s="78" t="s">
        <v>148</v>
      </c>
      <c r="D136" s="133" t="s">
        <v>65</v>
      </c>
      <c r="E136" s="44" t="s">
        <v>27</v>
      </c>
      <c r="F136" s="105">
        <v>60</v>
      </c>
      <c r="G136" s="135">
        <v>6.2E-2</v>
      </c>
      <c r="H136" s="68">
        <f>ROUND(F136*G136,2)</f>
        <v>3.72</v>
      </c>
      <c r="I136" s="35"/>
    </row>
    <row r="137" spans="2:9" ht="15.75" customHeight="1" x14ac:dyDescent="0.25">
      <c r="B137" s="67"/>
      <c r="C137" s="78" t="s">
        <v>63</v>
      </c>
      <c r="D137" s="23" t="s">
        <v>49</v>
      </c>
      <c r="E137" s="44" t="s">
        <v>27</v>
      </c>
      <c r="F137" s="105">
        <v>15</v>
      </c>
      <c r="G137" s="106">
        <v>0.12</v>
      </c>
      <c r="H137" s="68">
        <f>ROUND(F137*G137,2)</f>
        <v>1.8</v>
      </c>
      <c r="I137" s="39"/>
    </row>
    <row r="138" spans="2:9" ht="15" x14ac:dyDescent="0.25">
      <c r="B138" s="67"/>
      <c r="C138" s="79"/>
      <c r="D138" s="43" t="s">
        <v>10</v>
      </c>
      <c r="E138" s="44"/>
      <c r="F138" s="107"/>
      <c r="G138" s="67"/>
      <c r="H138" s="57">
        <f>+ROUND(SUM(H136:H137),2)</f>
        <v>5.52</v>
      </c>
      <c r="I138" s="39"/>
    </row>
    <row r="139" spans="2:9" ht="15" x14ac:dyDescent="0.25">
      <c r="B139" s="67"/>
      <c r="C139" s="74"/>
      <c r="D139" s="43"/>
      <c r="E139" s="44"/>
      <c r="F139" s="108"/>
      <c r="G139" s="76"/>
      <c r="H139" s="71"/>
      <c r="I139" s="39"/>
    </row>
    <row r="140" spans="2:9" ht="15" x14ac:dyDescent="0.25">
      <c r="B140" s="67"/>
      <c r="C140" s="109"/>
      <c r="D140" s="43"/>
      <c r="E140" s="49"/>
      <c r="F140" s="110"/>
      <c r="G140" s="67"/>
      <c r="H140" s="71"/>
      <c r="I140" s="22"/>
    </row>
    <row r="141" spans="2:9" ht="15" x14ac:dyDescent="0.25">
      <c r="B141" s="67"/>
      <c r="C141" s="67"/>
      <c r="D141" s="111" t="s">
        <v>37</v>
      </c>
      <c r="E141" s="49"/>
      <c r="F141" s="112"/>
      <c r="G141" s="67"/>
      <c r="H141" s="71">
        <f>+ROUND(H36+H67+H90+H104+H115+H122+H133+H138,2)</f>
        <v>1032.93</v>
      </c>
      <c r="I141" s="22"/>
    </row>
    <row r="142" spans="2:9" ht="15" x14ac:dyDescent="0.25">
      <c r="B142" s="67"/>
      <c r="C142" s="67"/>
      <c r="D142" s="111" t="s">
        <v>52</v>
      </c>
      <c r="E142" s="67"/>
      <c r="F142" s="114"/>
      <c r="G142" s="67"/>
      <c r="H142" s="68">
        <f>+ROUND(0.21*H141,2)</f>
        <v>216.92</v>
      </c>
      <c r="I142" s="22"/>
    </row>
    <row r="143" spans="2:9" ht="15" x14ac:dyDescent="0.25">
      <c r="B143" s="113"/>
      <c r="C143" s="131"/>
      <c r="D143" s="115" t="s">
        <v>21</v>
      </c>
      <c r="E143" s="113"/>
      <c r="F143" s="116"/>
      <c r="G143" s="113"/>
      <c r="H143" s="117">
        <f>+ROUND(SUM(H141:H142),2)</f>
        <v>1249.8499999999999</v>
      </c>
    </row>
    <row r="144" spans="2:9" s="130" customFormat="1" ht="15" x14ac:dyDescent="0.25">
      <c r="B144" s="137"/>
      <c r="C144" s="137"/>
      <c r="D144" s="138"/>
      <c r="E144" s="137"/>
      <c r="F144" s="139"/>
      <c r="G144" s="137"/>
      <c r="H144" s="140"/>
      <c r="I144" s="13"/>
    </row>
    <row r="145" spans="2:9" s="130" customFormat="1" ht="15" x14ac:dyDescent="0.25">
      <c r="B145" s="137"/>
      <c r="C145" s="137"/>
      <c r="D145" s="138"/>
      <c r="E145" s="137"/>
      <c r="F145" s="139"/>
      <c r="G145" s="137"/>
      <c r="H145" s="140"/>
      <c r="I145" s="13"/>
    </row>
    <row r="146" spans="2:9" x14ac:dyDescent="0.2">
      <c r="C146" s="4"/>
      <c r="D146" s="22"/>
      <c r="E146" s="22"/>
      <c r="F146" s="22"/>
      <c r="G146" s="22"/>
      <c r="H146" s="24"/>
    </row>
    <row r="147" spans="2:9" x14ac:dyDescent="0.2">
      <c r="C147" s="22" t="s">
        <v>19</v>
      </c>
      <c r="D147" s="142" t="s">
        <v>143</v>
      </c>
      <c r="E147" s="142"/>
      <c r="F147" s="142"/>
      <c r="G147" s="142"/>
      <c r="H147" s="142"/>
    </row>
    <row r="148" spans="2:9" x14ac:dyDescent="0.2">
      <c r="D148" s="22" t="s">
        <v>144</v>
      </c>
      <c r="E148" s="22"/>
      <c r="F148" s="22"/>
      <c r="G148" s="22"/>
      <c r="H148" s="24"/>
    </row>
    <row r="149" spans="2:9" x14ac:dyDescent="0.2">
      <c r="D149" s="22"/>
      <c r="E149" s="22"/>
      <c r="F149" s="22"/>
      <c r="G149" s="22"/>
      <c r="H149" s="24"/>
    </row>
    <row r="150" spans="2:9" s="130" customFormat="1" x14ac:dyDescent="0.2">
      <c r="D150" s="22"/>
      <c r="E150" s="22"/>
      <c r="F150" s="22"/>
      <c r="G150" s="22"/>
      <c r="H150" s="24"/>
      <c r="I150" s="13"/>
    </row>
    <row r="151" spans="2:9" s="130" customFormat="1" x14ac:dyDescent="0.2">
      <c r="D151" s="22"/>
      <c r="E151" s="22"/>
      <c r="F151" s="22"/>
      <c r="G151" s="22"/>
      <c r="H151" s="24"/>
      <c r="I151" s="13"/>
    </row>
    <row r="152" spans="2:9" x14ac:dyDescent="0.2">
      <c r="C152" s="22"/>
      <c r="D152" s="22"/>
      <c r="E152" s="22"/>
      <c r="F152" s="22"/>
      <c r="G152" s="22"/>
      <c r="H152" s="24"/>
    </row>
    <row r="153" spans="2:9" x14ac:dyDescent="0.2">
      <c r="D153" s="25"/>
      <c r="E153" s="26"/>
      <c r="F153" s="22"/>
      <c r="G153" s="24"/>
      <c r="H153" s="22"/>
    </row>
    <row r="154" spans="2:9" x14ac:dyDescent="0.2">
      <c r="C154" s="22" t="s">
        <v>28</v>
      </c>
      <c r="D154" s="145" t="s">
        <v>145</v>
      </c>
      <c r="E154" s="145"/>
      <c r="F154" s="145"/>
      <c r="G154" s="145"/>
      <c r="H154" s="145"/>
      <c r="I154" s="2"/>
    </row>
    <row r="155" spans="2:9" x14ac:dyDescent="0.2">
      <c r="D155" s="141" t="s">
        <v>146</v>
      </c>
      <c r="E155" s="141"/>
      <c r="F155" s="141"/>
      <c r="G155" s="141"/>
      <c r="H155" s="141"/>
      <c r="I155" s="2"/>
    </row>
    <row r="156" spans="2:9" x14ac:dyDescent="0.2">
      <c r="C156" s="12"/>
      <c r="D156" s="141" t="s">
        <v>147</v>
      </c>
      <c r="E156" s="141"/>
      <c r="F156" s="141"/>
      <c r="G156" s="141"/>
      <c r="H156" s="141"/>
      <c r="I156" s="2"/>
    </row>
    <row r="157" spans="2:9" x14ac:dyDescent="0.2">
      <c r="C157" s="12"/>
      <c r="I157" s="2"/>
    </row>
    <row r="158" spans="2:9" x14ac:dyDescent="0.2">
      <c r="I158" s="2"/>
    </row>
    <row r="159" spans="2:9" x14ac:dyDescent="0.2">
      <c r="I159" s="2"/>
    </row>
    <row r="160" spans="2:9" x14ac:dyDescent="0.2">
      <c r="I160" s="2"/>
    </row>
    <row r="161" spans="8:9" x14ac:dyDescent="0.2">
      <c r="I161" s="2"/>
    </row>
    <row r="162" spans="8:9" x14ac:dyDescent="0.2">
      <c r="H162" s="2"/>
      <c r="I162" s="2"/>
    </row>
    <row r="163" spans="8:9" x14ac:dyDescent="0.2">
      <c r="H163" s="2"/>
      <c r="I163" s="2"/>
    </row>
    <row r="164" spans="8:9" x14ac:dyDescent="0.2">
      <c r="H164" s="2"/>
      <c r="I164" s="2"/>
    </row>
    <row r="165" spans="8:9" x14ac:dyDescent="0.2">
      <c r="H165" s="2"/>
      <c r="I165" s="2"/>
    </row>
    <row r="166" spans="8:9" x14ac:dyDescent="0.2">
      <c r="H166" s="2"/>
      <c r="I166" s="2"/>
    </row>
    <row r="167" spans="8:9" x14ac:dyDescent="0.2">
      <c r="H167" s="2"/>
      <c r="I167" s="2"/>
    </row>
    <row r="168" spans="8:9" x14ac:dyDescent="0.2">
      <c r="H168" s="2"/>
      <c r="I168" s="2"/>
    </row>
    <row r="169" spans="8:9" x14ac:dyDescent="0.2">
      <c r="H169" s="2"/>
      <c r="I169" s="2"/>
    </row>
    <row r="170" spans="8:9" x14ac:dyDescent="0.2">
      <c r="H170" s="2"/>
      <c r="I170" s="2"/>
    </row>
    <row r="171" spans="8:9" x14ac:dyDescent="0.2">
      <c r="H171" s="2"/>
      <c r="I171" s="2"/>
    </row>
    <row r="172" spans="8:9" x14ac:dyDescent="0.2">
      <c r="H172" s="2"/>
      <c r="I172" s="2"/>
    </row>
    <row r="173" spans="8:9" x14ac:dyDescent="0.2">
      <c r="H173" s="2"/>
      <c r="I173" s="2"/>
    </row>
    <row r="174" spans="8:9" x14ac:dyDescent="0.2">
      <c r="H174" s="2"/>
      <c r="I174" s="2"/>
    </row>
    <row r="175" spans="8:9" x14ac:dyDescent="0.2">
      <c r="H175" s="2"/>
      <c r="I175" s="2"/>
    </row>
    <row r="176" spans="8:9" x14ac:dyDescent="0.2">
      <c r="H176" s="2"/>
      <c r="I176" s="2"/>
    </row>
    <row r="177" spans="4:9" x14ac:dyDescent="0.2">
      <c r="H177" s="2"/>
      <c r="I177" s="2"/>
    </row>
    <row r="178" spans="4:9" x14ac:dyDescent="0.2">
      <c r="H178" s="2"/>
      <c r="I178" s="2"/>
    </row>
    <row r="179" spans="4:9" x14ac:dyDescent="0.2">
      <c r="H179" s="2"/>
      <c r="I179" s="2"/>
    </row>
    <row r="180" spans="4:9" x14ac:dyDescent="0.2">
      <c r="H180" s="2"/>
      <c r="I180" s="2"/>
    </row>
    <row r="181" spans="4:9" x14ac:dyDescent="0.2">
      <c r="D181" s="13"/>
      <c r="H181" s="2"/>
      <c r="I181" s="2"/>
    </row>
    <row r="182" spans="4:9" x14ac:dyDescent="0.2">
      <c r="D182" s="13"/>
      <c r="H182" s="2"/>
      <c r="I182" s="2"/>
    </row>
    <row r="183" spans="4:9" x14ac:dyDescent="0.2">
      <c r="D183" s="13"/>
      <c r="H183" s="2"/>
      <c r="I183" s="2"/>
    </row>
    <row r="184" spans="4:9" x14ac:dyDescent="0.2">
      <c r="D184" s="13"/>
      <c r="H184" s="2"/>
      <c r="I184" s="2"/>
    </row>
    <row r="185" spans="4:9" x14ac:dyDescent="0.2">
      <c r="D185" s="13"/>
      <c r="F185" s="13"/>
      <c r="G185" s="13"/>
      <c r="H185" s="2"/>
      <c r="I185" s="2"/>
    </row>
    <row r="186" spans="4:9" x14ac:dyDescent="0.2">
      <c r="D186" s="13"/>
      <c r="F186" s="13"/>
      <c r="G186" s="13"/>
      <c r="H186" s="2"/>
      <c r="I186" s="2"/>
    </row>
    <row r="187" spans="4:9" x14ac:dyDescent="0.2">
      <c r="D187" s="13"/>
      <c r="F187" s="13"/>
      <c r="G187" s="13"/>
      <c r="H187" s="2"/>
      <c r="I187" s="2"/>
    </row>
    <row r="188" spans="4:9" x14ac:dyDescent="0.2">
      <c r="D188" s="13"/>
      <c r="F188" s="13"/>
      <c r="G188" s="13"/>
      <c r="H188" s="2"/>
      <c r="I188" s="2"/>
    </row>
    <row r="189" spans="4:9" x14ac:dyDescent="0.2">
      <c r="D189" s="13"/>
      <c r="F189" s="13"/>
      <c r="G189" s="13"/>
      <c r="H189" s="2"/>
      <c r="I189" s="2"/>
    </row>
    <row r="190" spans="4:9" x14ac:dyDescent="0.2">
      <c r="D190" s="13"/>
      <c r="F190" s="13"/>
      <c r="G190" s="13"/>
      <c r="H190" s="2"/>
      <c r="I190" s="2"/>
    </row>
    <row r="191" spans="4:9" x14ac:dyDescent="0.2">
      <c r="D191" s="13"/>
      <c r="F191" s="13"/>
      <c r="G191" s="13"/>
      <c r="H191" s="2"/>
      <c r="I191" s="2"/>
    </row>
    <row r="192" spans="4:9" x14ac:dyDescent="0.2">
      <c r="D192" s="13"/>
      <c r="F192" s="13"/>
      <c r="G192" s="13"/>
      <c r="H192" s="2"/>
      <c r="I192" s="2"/>
    </row>
    <row r="193" spans="4:9" x14ac:dyDescent="0.2">
      <c r="D193" s="13"/>
      <c r="F193" s="13"/>
      <c r="G193" s="13"/>
      <c r="H193" s="2"/>
      <c r="I193" s="2"/>
    </row>
    <row r="194" spans="4:9" x14ac:dyDescent="0.2">
      <c r="D194" s="13"/>
      <c r="F194" s="13"/>
      <c r="G194" s="13"/>
      <c r="H194" s="2"/>
      <c r="I194" s="2"/>
    </row>
    <row r="195" spans="4:9" x14ac:dyDescent="0.2">
      <c r="F195" s="13"/>
      <c r="G195" s="13"/>
      <c r="H195" s="2"/>
      <c r="I195" s="2"/>
    </row>
    <row r="196" spans="4:9" x14ac:dyDescent="0.2">
      <c r="F196" s="13"/>
      <c r="G196" s="13"/>
      <c r="H196" s="2"/>
      <c r="I196" s="2"/>
    </row>
    <row r="197" spans="4:9" x14ac:dyDescent="0.2">
      <c r="F197" s="13"/>
      <c r="G197" s="13"/>
      <c r="H197" s="2"/>
      <c r="I197" s="2"/>
    </row>
    <row r="198" spans="4:9" x14ac:dyDescent="0.2">
      <c r="F198" s="13"/>
      <c r="G198" s="13"/>
      <c r="H198" s="2"/>
      <c r="I198" s="2"/>
    </row>
    <row r="199" spans="4:9" x14ac:dyDescent="0.2">
      <c r="G199" s="13"/>
      <c r="H199" s="2"/>
      <c r="I199" s="2"/>
    </row>
    <row r="200" spans="4:9" x14ac:dyDescent="0.2">
      <c r="H200" s="2"/>
      <c r="I200" s="2"/>
    </row>
    <row r="201" spans="4:9" x14ac:dyDescent="0.2">
      <c r="H201" s="2"/>
      <c r="I201" s="2"/>
    </row>
    <row r="202" spans="4:9" x14ac:dyDescent="0.2">
      <c r="H202" s="2"/>
      <c r="I202" s="2"/>
    </row>
    <row r="203" spans="4:9" x14ac:dyDescent="0.2">
      <c r="H203" s="2"/>
      <c r="I203" s="2"/>
    </row>
    <row r="204" spans="4:9" x14ac:dyDescent="0.2">
      <c r="H204" s="2"/>
      <c r="I204" s="2"/>
    </row>
    <row r="205" spans="4:9" x14ac:dyDescent="0.2">
      <c r="H205" s="2"/>
      <c r="I205" s="2"/>
    </row>
    <row r="206" spans="4:9" x14ac:dyDescent="0.2">
      <c r="H206" s="2"/>
      <c r="I206" s="2"/>
    </row>
    <row r="207" spans="4:9" x14ac:dyDescent="0.2">
      <c r="H207" s="2"/>
      <c r="I207" s="2"/>
    </row>
    <row r="208" spans="4:9" x14ac:dyDescent="0.2">
      <c r="H208" s="2"/>
      <c r="I208" s="2"/>
    </row>
    <row r="209" spans="8:9" x14ac:dyDescent="0.2">
      <c r="H209" s="2"/>
      <c r="I209" s="2"/>
    </row>
    <row r="210" spans="8:9" x14ac:dyDescent="0.2">
      <c r="H210" s="2"/>
      <c r="I210" s="2"/>
    </row>
    <row r="211" spans="8:9" x14ac:dyDescent="0.2">
      <c r="H211" s="2"/>
      <c r="I211" s="2"/>
    </row>
    <row r="212" spans="8:9" x14ac:dyDescent="0.2">
      <c r="H212" s="2"/>
      <c r="I212" s="2"/>
    </row>
    <row r="213" spans="8:9" x14ac:dyDescent="0.2">
      <c r="H213" s="2"/>
      <c r="I213" s="2"/>
    </row>
    <row r="214" spans="8:9" x14ac:dyDescent="0.2">
      <c r="H214" s="2"/>
      <c r="I214" s="2"/>
    </row>
    <row r="215" spans="8:9" x14ac:dyDescent="0.2">
      <c r="H215" s="2"/>
      <c r="I215" s="2"/>
    </row>
    <row r="216" spans="8:9" x14ac:dyDescent="0.2">
      <c r="H216" s="2"/>
      <c r="I216" s="2"/>
    </row>
    <row r="217" spans="8:9" x14ac:dyDescent="0.2">
      <c r="H217" s="2"/>
      <c r="I217" s="2"/>
    </row>
    <row r="218" spans="8:9" x14ac:dyDescent="0.2">
      <c r="H218" s="2"/>
      <c r="I218" s="2"/>
    </row>
    <row r="219" spans="8:9" x14ac:dyDescent="0.2">
      <c r="H219" s="2"/>
      <c r="I219" s="2"/>
    </row>
    <row r="220" spans="8:9" x14ac:dyDescent="0.2">
      <c r="H220" s="2"/>
      <c r="I220" s="2"/>
    </row>
    <row r="221" spans="8:9" x14ac:dyDescent="0.2">
      <c r="H221" s="2"/>
      <c r="I221" s="2"/>
    </row>
    <row r="222" spans="8:9" x14ac:dyDescent="0.2">
      <c r="H222" s="2"/>
      <c r="I222" s="2"/>
    </row>
    <row r="223" spans="8:9" x14ac:dyDescent="0.2">
      <c r="H223" s="2"/>
      <c r="I223" s="2"/>
    </row>
    <row r="224" spans="8:9" x14ac:dyDescent="0.2">
      <c r="H224" s="2"/>
      <c r="I224" s="2"/>
    </row>
    <row r="225" spans="8:9" x14ac:dyDescent="0.2">
      <c r="H225" s="2"/>
      <c r="I225" s="2"/>
    </row>
    <row r="226" spans="8:9" x14ac:dyDescent="0.2">
      <c r="H226" s="2"/>
      <c r="I226" s="2"/>
    </row>
    <row r="227" spans="8:9" x14ac:dyDescent="0.2">
      <c r="H227" s="2"/>
      <c r="I227" s="2"/>
    </row>
    <row r="228" spans="8:9" x14ac:dyDescent="0.2">
      <c r="H228" s="2"/>
      <c r="I228" s="2"/>
    </row>
    <row r="229" spans="8:9" x14ac:dyDescent="0.2">
      <c r="H229" s="2"/>
      <c r="I229" s="2"/>
    </row>
    <row r="230" spans="8:9" x14ac:dyDescent="0.2">
      <c r="H230" s="2"/>
      <c r="I230" s="2"/>
    </row>
    <row r="231" spans="8:9" x14ac:dyDescent="0.2">
      <c r="H231" s="2"/>
      <c r="I231" s="2"/>
    </row>
    <row r="232" spans="8:9" x14ac:dyDescent="0.2">
      <c r="H232" s="2"/>
      <c r="I232" s="2"/>
    </row>
    <row r="233" spans="8:9" x14ac:dyDescent="0.2">
      <c r="H233" s="2"/>
      <c r="I233" s="2"/>
    </row>
    <row r="234" spans="8:9" x14ac:dyDescent="0.2">
      <c r="H234" s="2"/>
      <c r="I234" s="2"/>
    </row>
    <row r="235" spans="8:9" x14ac:dyDescent="0.2">
      <c r="H235" s="2"/>
      <c r="I235" s="2"/>
    </row>
    <row r="236" spans="8:9" x14ac:dyDescent="0.2">
      <c r="H236" s="2"/>
      <c r="I236" s="2"/>
    </row>
    <row r="237" spans="8:9" x14ac:dyDescent="0.2">
      <c r="H237" s="2"/>
      <c r="I237" s="2"/>
    </row>
    <row r="238" spans="8:9" x14ac:dyDescent="0.2">
      <c r="H238" s="2"/>
      <c r="I238" s="2"/>
    </row>
    <row r="239" spans="8:9" x14ac:dyDescent="0.2">
      <c r="H239" s="2"/>
      <c r="I239" s="2"/>
    </row>
    <row r="240" spans="8:9" x14ac:dyDescent="0.2">
      <c r="H240" s="2"/>
      <c r="I240" s="2"/>
    </row>
    <row r="241" spans="8:9" x14ac:dyDescent="0.2">
      <c r="H241" s="2"/>
      <c r="I241" s="2"/>
    </row>
    <row r="242" spans="8:9" x14ac:dyDescent="0.2">
      <c r="H242" s="2"/>
      <c r="I242" s="2"/>
    </row>
    <row r="243" spans="8:9" x14ac:dyDescent="0.2">
      <c r="H243" s="2"/>
      <c r="I243" s="2"/>
    </row>
    <row r="244" spans="8:9" x14ac:dyDescent="0.2">
      <c r="H244" s="2"/>
      <c r="I244" s="2"/>
    </row>
    <row r="245" spans="8:9" x14ac:dyDescent="0.2">
      <c r="H245" s="2"/>
      <c r="I245" s="2"/>
    </row>
    <row r="246" spans="8:9" x14ac:dyDescent="0.2">
      <c r="H246" s="2"/>
      <c r="I246" s="2"/>
    </row>
    <row r="247" spans="8:9" x14ac:dyDescent="0.2">
      <c r="H247" s="2"/>
      <c r="I247" s="2"/>
    </row>
    <row r="248" spans="8:9" x14ac:dyDescent="0.2">
      <c r="H248" s="2"/>
      <c r="I248" s="2"/>
    </row>
    <row r="249" spans="8:9" x14ac:dyDescent="0.2">
      <c r="H249" s="2"/>
      <c r="I249" s="2"/>
    </row>
    <row r="250" spans="8:9" x14ac:dyDescent="0.2">
      <c r="H250" s="2"/>
      <c r="I250" s="2"/>
    </row>
    <row r="251" spans="8:9" x14ac:dyDescent="0.2">
      <c r="H251" s="2"/>
      <c r="I251" s="2"/>
    </row>
    <row r="252" spans="8:9" x14ac:dyDescent="0.2">
      <c r="H252" s="2"/>
      <c r="I252" s="2"/>
    </row>
    <row r="253" spans="8:9" x14ac:dyDescent="0.2">
      <c r="H253" s="2"/>
      <c r="I253" s="2"/>
    </row>
    <row r="254" spans="8:9" x14ac:dyDescent="0.2">
      <c r="H254" s="2"/>
      <c r="I254" s="2"/>
    </row>
    <row r="255" spans="8:9" x14ac:dyDescent="0.2">
      <c r="H255" s="2"/>
      <c r="I255" s="2"/>
    </row>
    <row r="256" spans="8:9" x14ac:dyDescent="0.2">
      <c r="H256" s="2"/>
      <c r="I256" s="2"/>
    </row>
    <row r="257" spans="8:9" x14ac:dyDescent="0.2">
      <c r="H257" s="2"/>
      <c r="I257" s="2"/>
    </row>
    <row r="258" spans="8:9" x14ac:dyDescent="0.2">
      <c r="H258" s="2"/>
      <c r="I258" s="2"/>
    </row>
    <row r="259" spans="8:9" x14ac:dyDescent="0.2">
      <c r="H259" s="2"/>
      <c r="I259" s="2"/>
    </row>
    <row r="260" spans="8:9" x14ac:dyDescent="0.2">
      <c r="H260" s="2"/>
      <c r="I260" s="2"/>
    </row>
    <row r="261" spans="8:9" x14ac:dyDescent="0.2">
      <c r="H261" s="2"/>
      <c r="I261" s="2"/>
    </row>
    <row r="262" spans="8:9" x14ac:dyDescent="0.2">
      <c r="H262" s="2"/>
      <c r="I262" s="2"/>
    </row>
    <row r="263" spans="8:9" x14ac:dyDescent="0.2">
      <c r="H263" s="2"/>
      <c r="I263" s="2"/>
    </row>
    <row r="264" spans="8:9" x14ac:dyDescent="0.2">
      <c r="H264" s="2"/>
      <c r="I264" s="2"/>
    </row>
    <row r="265" spans="8:9" x14ac:dyDescent="0.2">
      <c r="H265" s="2"/>
      <c r="I265" s="2"/>
    </row>
    <row r="266" spans="8:9" x14ac:dyDescent="0.2">
      <c r="H266" s="2"/>
      <c r="I266" s="2"/>
    </row>
    <row r="267" spans="8:9" x14ac:dyDescent="0.2">
      <c r="H267" s="2"/>
      <c r="I267" s="2"/>
    </row>
    <row r="268" spans="8:9" x14ac:dyDescent="0.2">
      <c r="H268" s="2"/>
      <c r="I268" s="2"/>
    </row>
    <row r="269" spans="8:9" x14ac:dyDescent="0.2">
      <c r="H269" s="2"/>
      <c r="I269" s="2"/>
    </row>
    <row r="270" spans="8:9" x14ac:dyDescent="0.2">
      <c r="H270" s="2"/>
      <c r="I270" s="2"/>
    </row>
    <row r="271" spans="8:9" x14ac:dyDescent="0.2">
      <c r="H271" s="2"/>
      <c r="I271" s="2"/>
    </row>
    <row r="272" spans="8:9" x14ac:dyDescent="0.2">
      <c r="H272" s="2"/>
      <c r="I272" s="2"/>
    </row>
    <row r="273" spans="8:9" x14ac:dyDescent="0.2">
      <c r="H273" s="2"/>
      <c r="I273" s="2"/>
    </row>
    <row r="274" spans="8:9" x14ac:dyDescent="0.2">
      <c r="H274" s="2"/>
      <c r="I274" s="2"/>
    </row>
    <row r="275" spans="8:9" x14ac:dyDescent="0.2">
      <c r="H275" s="2"/>
      <c r="I275" s="2"/>
    </row>
    <row r="276" spans="8:9" x14ac:dyDescent="0.2">
      <c r="H276" s="2"/>
      <c r="I276" s="2"/>
    </row>
    <row r="277" spans="8:9" x14ac:dyDescent="0.2">
      <c r="H277" s="2"/>
      <c r="I277" s="2"/>
    </row>
    <row r="278" spans="8:9" x14ac:dyDescent="0.2">
      <c r="H278" s="2"/>
      <c r="I278" s="2"/>
    </row>
    <row r="279" spans="8:9" x14ac:dyDescent="0.2">
      <c r="H279" s="2"/>
      <c r="I279" s="2"/>
    </row>
    <row r="280" spans="8:9" x14ac:dyDescent="0.2">
      <c r="H280" s="2"/>
      <c r="I280" s="2"/>
    </row>
    <row r="281" spans="8:9" x14ac:dyDescent="0.2">
      <c r="H281" s="2"/>
      <c r="I281" s="2"/>
    </row>
    <row r="282" spans="8:9" x14ac:dyDescent="0.2">
      <c r="H282" s="2"/>
      <c r="I282" s="2"/>
    </row>
    <row r="283" spans="8:9" x14ac:dyDescent="0.2">
      <c r="H283" s="2"/>
      <c r="I283" s="2"/>
    </row>
    <row r="284" spans="8:9" x14ac:dyDescent="0.2">
      <c r="H284" s="2"/>
      <c r="I284" s="2"/>
    </row>
    <row r="285" spans="8:9" x14ac:dyDescent="0.2">
      <c r="H285" s="2"/>
      <c r="I285" s="2"/>
    </row>
    <row r="286" spans="8:9" x14ac:dyDescent="0.2">
      <c r="H286" s="2"/>
      <c r="I286" s="2"/>
    </row>
    <row r="287" spans="8:9" x14ac:dyDescent="0.2">
      <c r="H287" s="2"/>
      <c r="I287" s="2"/>
    </row>
    <row r="288" spans="8:9" x14ac:dyDescent="0.2">
      <c r="H288" s="2"/>
      <c r="I288" s="2"/>
    </row>
    <row r="289" spans="8:9" x14ac:dyDescent="0.2">
      <c r="H289" s="2"/>
      <c r="I289" s="2"/>
    </row>
    <row r="290" spans="8:9" x14ac:dyDescent="0.2">
      <c r="H290" s="2"/>
      <c r="I290" s="2"/>
    </row>
    <row r="291" spans="8:9" x14ac:dyDescent="0.2">
      <c r="H291" s="2"/>
      <c r="I291" s="2"/>
    </row>
    <row r="292" spans="8:9" x14ac:dyDescent="0.2">
      <c r="H292" s="2"/>
      <c r="I292" s="2"/>
    </row>
    <row r="293" spans="8:9" x14ac:dyDescent="0.2">
      <c r="H293" s="2"/>
      <c r="I293" s="2"/>
    </row>
    <row r="294" spans="8:9" x14ac:dyDescent="0.2">
      <c r="H294" s="2"/>
      <c r="I294" s="2"/>
    </row>
    <row r="295" spans="8:9" x14ac:dyDescent="0.2">
      <c r="H295" s="2"/>
      <c r="I295" s="2"/>
    </row>
    <row r="296" spans="8:9" x14ac:dyDescent="0.2">
      <c r="H296" s="2"/>
      <c r="I296" s="2"/>
    </row>
    <row r="297" spans="8:9" x14ac:dyDescent="0.2">
      <c r="H297" s="2"/>
      <c r="I297" s="2"/>
    </row>
    <row r="298" spans="8:9" x14ac:dyDescent="0.2">
      <c r="H298" s="2"/>
      <c r="I298" s="2"/>
    </row>
    <row r="299" spans="8:9" x14ac:dyDescent="0.2">
      <c r="H299" s="2"/>
      <c r="I299" s="2"/>
    </row>
    <row r="300" spans="8:9" x14ac:dyDescent="0.2">
      <c r="H300" s="2"/>
      <c r="I300" s="2"/>
    </row>
    <row r="301" spans="8:9" x14ac:dyDescent="0.2">
      <c r="H301" s="2"/>
      <c r="I301" s="2"/>
    </row>
    <row r="302" spans="8:9" x14ac:dyDescent="0.2">
      <c r="H302" s="2"/>
      <c r="I302" s="2"/>
    </row>
    <row r="303" spans="8:9" x14ac:dyDescent="0.2">
      <c r="H303" s="2"/>
      <c r="I303" s="2"/>
    </row>
    <row r="304" spans="8:9" x14ac:dyDescent="0.2">
      <c r="H304" s="2"/>
      <c r="I304" s="2"/>
    </row>
    <row r="305" spans="8:9" x14ac:dyDescent="0.2">
      <c r="H305" s="2"/>
      <c r="I305" s="2"/>
    </row>
    <row r="306" spans="8:9" x14ac:dyDescent="0.2">
      <c r="H306" s="2"/>
      <c r="I306" s="2"/>
    </row>
    <row r="307" spans="8:9" x14ac:dyDescent="0.2">
      <c r="H307" s="2"/>
      <c r="I307" s="2"/>
    </row>
    <row r="308" spans="8:9" x14ac:dyDescent="0.2">
      <c r="H308" s="2"/>
      <c r="I308" s="2"/>
    </row>
    <row r="309" spans="8:9" x14ac:dyDescent="0.2">
      <c r="H309" s="2"/>
      <c r="I309" s="2"/>
    </row>
    <row r="310" spans="8:9" x14ac:dyDescent="0.2">
      <c r="H310" s="2"/>
      <c r="I310" s="2"/>
    </row>
    <row r="311" spans="8:9" x14ac:dyDescent="0.2">
      <c r="H311" s="2"/>
      <c r="I311" s="2"/>
    </row>
    <row r="312" spans="8:9" x14ac:dyDescent="0.2">
      <c r="H312" s="2"/>
      <c r="I312" s="2"/>
    </row>
    <row r="313" spans="8:9" x14ac:dyDescent="0.2">
      <c r="H313" s="2"/>
      <c r="I313" s="2"/>
    </row>
    <row r="314" spans="8:9" x14ac:dyDescent="0.2">
      <c r="H314" s="2"/>
      <c r="I314" s="2"/>
    </row>
    <row r="315" spans="8:9" x14ac:dyDescent="0.2">
      <c r="H315" s="2"/>
      <c r="I315" s="2"/>
    </row>
    <row r="316" spans="8:9" x14ac:dyDescent="0.2">
      <c r="H316" s="2"/>
      <c r="I316" s="2"/>
    </row>
    <row r="317" spans="8:9" x14ac:dyDescent="0.2">
      <c r="H317" s="2"/>
      <c r="I317" s="2"/>
    </row>
    <row r="318" spans="8:9" x14ac:dyDescent="0.2">
      <c r="H318" s="2"/>
      <c r="I318" s="2"/>
    </row>
    <row r="319" spans="8:9" x14ac:dyDescent="0.2">
      <c r="H319" s="2"/>
      <c r="I319" s="2"/>
    </row>
    <row r="320" spans="8:9" x14ac:dyDescent="0.2">
      <c r="H320" s="2"/>
      <c r="I320" s="2"/>
    </row>
    <row r="321" spans="8:9" x14ac:dyDescent="0.2">
      <c r="H321" s="2"/>
      <c r="I321" s="2"/>
    </row>
    <row r="322" spans="8:9" x14ac:dyDescent="0.2">
      <c r="H322" s="2"/>
      <c r="I322" s="2"/>
    </row>
    <row r="323" spans="8:9" x14ac:dyDescent="0.2">
      <c r="H323" s="2"/>
      <c r="I323" s="2"/>
    </row>
    <row r="324" spans="8:9" x14ac:dyDescent="0.2">
      <c r="H324" s="2"/>
      <c r="I324" s="2"/>
    </row>
    <row r="325" spans="8:9" x14ac:dyDescent="0.2">
      <c r="H325" s="2"/>
      <c r="I325" s="2"/>
    </row>
    <row r="326" spans="8:9" x14ac:dyDescent="0.2">
      <c r="H326" s="2"/>
      <c r="I326" s="2"/>
    </row>
    <row r="327" spans="8:9" x14ac:dyDescent="0.2">
      <c r="H327" s="2"/>
      <c r="I327" s="2"/>
    </row>
    <row r="328" spans="8:9" x14ac:dyDescent="0.2">
      <c r="H328" s="2"/>
      <c r="I328" s="2"/>
    </row>
    <row r="329" spans="8:9" x14ac:dyDescent="0.2">
      <c r="H329" s="2"/>
      <c r="I329" s="2"/>
    </row>
    <row r="330" spans="8:9" x14ac:dyDescent="0.2">
      <c r="H330" s="2"/>
      <c r="I330" s="2"/>
    </row>
    <row r="331" spans="8:9" x14ac:dyDescent="0.2">
      <c r="H331" s="2"/>
      <c r="I331" s="2"/>
    </row>
    <row r="332" spans="8:9" x14ac:dyDescent="0.2">
      <c r="H332" s="2"/>
      <c r="I332" s="2"/>
    </row>
    <row r="333" spans="8:9" x14ac:dyDescent="0.2">
      <c r="H333" s="2"/>
      <c r="I333" s="2"/>
    </row>
    <row r="334" spans="8:9" x14ac:dyDescent="0.2">
      <c r="H334" s="2"/>
      <c r="I334" s="2"/>
    </row>
    <row r="335" spans="8:9" x14ac:dyDescent="0.2">
      <c r="H335" s="2"/>
      <c r="I335" s="2"/>
    </row>
    <row r="336" spans="8:9" x14ac:dyDescent="0.2">
      <c r="H336" s="2"/>
      <c r="I336" s="2"/>
    </row>
    <row r="337" spans="8:9" x14ac:dyDescent="0.2">
      <c r="H337" s="2"/>
      <c r="I337" s="2"/>
    </row>
    <row r="338" spans="8:9" x14ac:dyDescent="0.2">
      <c r="H338" s="2"/>
      <c r="I338" s="2"/>
    </row>
    <row r="339" spans="8:9" x14ac:dyDescent="0.2">
      <c r="H339" s="2"/>
      <c r="I339" s="2"/>
    </row>
    <row r="340" spans="8:9" x14ac:dyDescent="0.2">
      <c r="H340" s="2"/>
      <c r="I340" s="2"/>
    </row>
    <row r="341" spans="8:9" x14ac:dyDescent="0.2">
      <c r="H341" s="2"/>
      <c r="I341" s="2"/>
    </row>
    <row r="342" spans="8:9" x14ac:dyDescent="0.2">
      <c r="H342" s="2"/>
      <c r="I342" s="2"/>
    </row>
    <row r="343" spans="8:9" x14ac:dyDescent="0.2">
      <c r="H343" s="2"/>
      <c r="I343" s="2"/>
    </row>
    <row r="344" spans="8:9" x14ac:dyDescent="0.2">
      <c r="H344" s="2"/>
      <c r="I344" s="2"/>
    </row>
    <row r="345" spans="8:9" x14ac:dyDescent="0.2">
      <c r="H345" s="2"/>
      <c r="I345" s="2"/>
    </row>
    <row r="346" spans="8:9" x14ac:dyDescent="0.2">
      <c r="H346" s="2"/>
      <c r="I346" s="2"/>
    </row>
    <row r="347" spans="8:9" x14ac:dyDescent="0.2">
      <c r="H347" s="2"/>
      <c r="I347" s="2"/>
    </row>
    <row r="348" spans="8:9" x14ac:dyDescent="0.2">
      <c r="H348" s="2"/>
      <c r="I348" s="2"/>
    </row>
    <row r="349" spans="8:9" x14ac:dyDescent="0.2">
      <c r="H349" s="2"/>
      <c r="I349" s="2"/>
    </row>
    <row r="350" spans="8:9" x14ac:dyDescent="0.2">
      <c r="H350" s="2"/>
      <c r="I350" s="2"/>
    </row>
    <row r="351" spans="8:9" x14ac:dyDescent="0.2">
      <c r="H351" s="2"/>
      <c r="I351" s="2"/>
    </row>
    <row r="352" spans="8:9" x14ac:dyDescent="0.2">
      <c r="H352" s="2"/>
      <c r="I352" s="2"/>
    </row>
    <row r="353" spans="8:9" x14ac:dyDescent="0.2">
      <c r="H353" s="2"/>
      <c r="I353" s="2"/>
    </row>
    <row r="354" spans="8:9" x14ac:dyDescent="0.2">
      <c r="H354" s="2"/>
      <c r="I354" s="2"/>
    </row>
    <row r="355" spans="8:9" x14ac:dyDescent="0.2">
      <c r="H355" s="2"/>
      <c r="I355" s="2"/>
    </row>
    <row r="356" spans="8:9" x14ac:dyDescent="0.2">
      <c r="H356" s="2"/>
      <c r="I356" s="2"/>
    </row>
    <row r="357" spans="8:9" x14ac:dyDescent="0.2">
      <c r="H357" s="2"/>
      <c r="I357" s="2"/>
    </row>
    <row r="358" spans="8:9" x14ac:dyDescent="0.2">
      <c r="H358" s="2"/>
      <c r="I358" s="2"/>
    </row>
    <row r="359" spans="8:9" x14ac:dyDescent="0.2">
      <c r="H359" s="2"/>
      <c r="I359" s="2"/>
    </row>
    <row r="360" spans="8:9" x14ac:dyDescent="0.2">
      <c r="H360" s="2"/>
      <c r="I360" s="2"/>
    </row>
    <row r="361" spans="8:9" x14ac:dyDescent="0.2">
      <c r="H361" s="2"/>
      <c r="I361" s="2"/>
    </row>
    <row r="362" spans="8:9" x14ac:dyDescent="0.2">
      <c r="H362" s="2"/>
      <c r="I362" s="2"/>
    </row>
    <row r="363" spans="8:9" x14ac:dyDescent="0.2">
      <c r="H363" s="2"/>
      <c r="I363" s="2"/>
    </row>
    <row r="364" spans="8:9" x14ac:dyDescent="0.2">
      <c r="H364" s="2"/>
      <c r="I364" s="2"/>
    </row>
    <row r="365" spans="8:9" x14ac:dyDescent="0.2">
      <c r="H365" s="2"/>
      <c r="I365" s="2"/>
    </row>
    <row r="366" spans="8:9" x14ac:dyDescent="0.2">
      <c r="H366" s="2"/>
      <c r="I366" s="2"/>
    </row>
    <row r="367" spans="8:9" x14ac:dyDescent="0.2">
      <c r="H367" s="2"/>
      <c r="I367" s="2"/>
    </row>
    <row r="368" spans="8:9" x14ac:dyDescent="0.2">
      <c r="H368" s="2"/>
      <c r="I368" s="2"/>
    </row>
    <row r="369" spans="8:9" x14ac:dyDescent="0.2">
      <c r="H369" s="2"/>
      <c r="I369" s="2"/>
    </row>
    <row r="370" spans="8:9" x14ac:dyDescent="0.2">
      <c r="H370" s="2"/>
      <c r="I370" s="2"/>
    </row>
    <row r="371" spans="8:9" x14ac:dyDescent="0.2">
      <c r="H371" s="2"/>
      <c r="I371" s="2"/>
    </row>
    <row r="372" spans="8:9" x14ac:dyDescent="0.2">
      <c r="H372" s="2"/>
      <c r="I372" s="2"/>
    </row>
    <row r="373" spans="8:9" x14ac:dyDescent="0.2">
      <c r="H373" s="2"/>
      <c r="I373" s="2"/>
    </row>
    <row r="374" spans="8:9" x14ac:dyDescent="0.2">
      <c r="H374" s="2"/>
      <c r="I374" s="2"/>
    </row>
    <row r="375" spans="8:9" x14ac:dyDescent="0.2">
      <c r="H375" s="2"/>
      <c r="I375" s="2"/>
    </row>
    <row r="376" spans="8:9" x14ac:dyDescent="0.2">
      <c r="H376" s="2"/>
      <c r="I376" s="2"/>
    </row>
    <row r="377" spans="8:9" x14ac:dyDescent="0.2">
      <c r="H377" s="2"/>
      <c r="I377" s="2"/>
    </row>
    <row r="378" spans="8:9" x14ac:dyDescent="0.2">
      <c r="H378" s="2"/>
      <c r="I378" s="2"/>
    </row>
    <row r="379" spans="8:9" x14ac:dyDescent="0.2">
      <c r="H379" s="2"/>
      <c r="I379" s="2"/>
    </row>
    <row r="380" spans="8:9" x14ac:dyDescent="0.2">
      <c r="H380" s="2"/>
      <c r="I380" s="2"/>
    </row>
    <row r="381" spans="8:9" x14ac:dyDescent="0.2">
      <c r="H381" s="2"/>
      <c r="I381" s="2"/>
    </row>
    <row r="382" spans="8:9" x14ac:dyDescent="0.2">
      <c r="H382" s="2"/>
      <c r="I382" s="2"/>
    </row>
    <row r="383" spans="8:9" x14ac:dyDescent="0.2">
      <c r="H383" s="2"/>
      <c r="I383" s="2"/>
    </row>
    <row r="384" spans="8:9" x14ac:dyDescent="0.2">
      <c r="H384" s="2"/>
      <c r="I384" s="2"/>
    </row>
    <row r="385" spans="8:9" x14ac:dyDescent="0.2">
      <c r="H385" s="2"/>
      <c r="I385" s="2"/>
    </row>
    <row r="386" spans="8:9" x14ac:dyDescent="0.2">
      <c r="H386" s="2"/>
      <c r="I386" s="2"/>
    </row>
    <row r="387" spans="8:9" x14ac:dyDescent="0.2">
      <c r="H387" s="2"/>
      <c r="I387" s="2"/>
    </row>
    <row r="388" spans="8:9" x14ac:dyDescent="0.2">
      <c r="H388" s="2"/>
      <c r="I388" s="2"/>
    </row>
    <row r="389" spans="8:9" x14ac:dyDescent="0.2">
      <c r="H389" s="2"/>
      <c r="I389" s="2"/>
    </row>
    <row r="390" spans="8:9" x14ac:dyDescent="0.2">
      <c r="H390" s="2"/>
      <c r="I390" s="2"/>
    </row>
    <row r="391" spans="8:9" x14ac:dyDescent="0.2">
      <c r="H391" s="2"/>
      <c r="I391" s="2"/>
    </row>
    <row r="392" spans="8:9" x14ac:dyDescent="0.2">
      <c r="H392" s="2"/>
      <c r="I392" s="2"/>
    </row>
    <row r="393" spans="8:9" x14ac:dyDescent="0.2">
      <c r="H393" s="2"/>
      <c r="I393" s="2"/>
    </row>
    <row r="394" spans="8:9" x14ac:dyDescent="0.2">
      <c r="H394" s="2"/>
      <c r="I394" s="2"/>
    </row>
    <row r="395" spans="8:9" x14ac:dyDescent="0.2">
      <c r="H395" s="2"/>
      <c r="I395" s="2"/>
    </row>
    <row r="396" spans="8:9" x14ac:dyDescent="0.2">
      <c r="H396" s="2"/>
      <c r="I396" s="2"/>
    </row>
    <row r="397" spans="8:9" x14ac:dyDescent="0.2">
      <c r="H397" s="2"/>
      <c r="I397" s="2"/>
    </row>
    <row r="398" spans="8:9" x14ac:dyDescent="0.2">
      <c r="H398" s="2"/>
      <c r="I398" s="2"/>
    </row>
    <row r="399" spans="8:9" x14ac:dyDescent="0.2">
      <c r="H399" s="2"/>
      <c r="I399" s="2"/>
    </row>
    <row r="400" spans="8:9" x14ac:dyDescent="0.2">
      <c r="H400" s="2"/>
      <c r="I400" s="2"/>
    </row>
    <row r="401" spans="8:9" x14ac:dyDescent="0.2">
      <c r="H401" s="2"/>
      <c r="I401" s="2"/>
    </row>
    <row r="402" spans="8:9" x14ac:dyDescent="0.2">
      <c r="H402" s="2"/>
      <c r="I402" s="2"/>
    </row>
    <row r="403" spans="8:9" x14ac:dyDescent="0.2">
      <c r="H403" s="2"/>
      <c r="I403" s="2"/>
    </row>
    <row r="404" spans="8:9" x14ac:dyDescent="0.2">
      <c r="H404" s="2"/>
      <c r="I404" s="2"/>
    </row>
    <row r="405" spans="8:9" x14ac:dyDescent="0.2">
      <c r="H405" s="2"/>
      <c r="I405" s="2"/>
    </row>
    <row r="406" spans="8:9" x14ac:dyDescent="0.2">
      <c r="H406" s="2"/>
      <c r="I406" s="2"/>
    </row>
    <row r="407" spans="8:9" x14ac:dyDescent="0.2">
      <c r="H407" s="2"/>
      <c r="I407" s="2"/>
    </row>
    <row r="408" spans="8:9" x14ac:dyDescent="0.2">
      <c r="H408" s="2"/>
      <c r="I408" s="2"/>
    </row>
    <row r="409" spans="8:9" x14ac:dyDescent="0.2">
      <c r="H409" s="2"/>
      <c r="I409" s="2"/>
    </row>
    <row r="410" spans="8:9" x14ac:dyDescent="0.2">
      <c r="H410" s="2"/>
      <c r="I410" s="2"/>
    </row>
    <row r="411" spans="8:9" x14ac:dyDescent="0.2">
      <c r="H411" s="2"/>
      <c r="I411" s="2"/>
    </row>
    <row r="412" spans="8:9" x14ac:dyDescent="0.2">
      <c r="H412" s="2"/>
      <c r="I412" s="2"/>
    </row>
    <row r="413" spans="8:9" x14ac:dyDescent="0.2">
      <c r="H413" s="2"/>
      <c r="I413" s="2"/>
    </row>
    <row r="414" spans="8:9" x14ac:dyDescent="0.2">
      <c r="H414" s="2"/>
      <c r="I414" s="2"/>
    </row>
    <row r="415" spans="8:9" x14ac:dyDescent="0.2">
      <c r="H415" s="2"/>
      <c r="I415" s="2"/>
    </row>
    <row r="416" spans="8:9" x14ac:dyDescent="0.2">
      <c r="H416" s="2"/>
      <c r="I416" s="2"/>
    </row>
    <row r="417" spans="8:9" x14ac:dyDescent="0.2">
      <c r="H417" s="2"/>
      <c r="I417" s="2"/>
    </row>
    <row r="418" spans="8:9" x14ac:dyDescent="0.2">
      <c r="H418" s="2"/>
      <c r="I418" s="2"/>
    </row>
    <row r="419" spans="8:9" x14ac:dyDescent="0.2">
      <c r="H419" s="2"/>
      <c r="I419" s="2"/>
    </row>
    <row r="420" spans="8:9" x14ac:dyDescent="0.2">
      <c r="H420" s="2"/>
      <c r="I420" s="2"/>
    </row>
    <row r="421" spans="8:9" x14ac:dyDescent="0.2">
      <c r="H421" s="2"/>
      <c r="I421" s="2"/>
    </row>
    <row r="422" spans="8:9" x14ac:dyDescent="0.2">
      <c r="H422" s="2"/>
      <c r="I422" s="2"/>
    </row>
    <row r="423" spans="8:9" x14ac:dyDescent="0.2">
      <c r="H423" s="2"/>
      <c r="I423" s="2"/>
    </row>
    <row r="424" spans="8:9" x14ac:dyDescent="0.2">
      <c r="H424" s="2"/>
      <c r="I424" s="2"/>
    </row>
    <row r="425" spans="8:9" x14ac:dyDescent="0.2">
      <c r="H425" s="2"/>
      <c r="I425" s="2"/>
    </row>
    <row r="426" spans="8:9" x14ac:dyDescent="0.2">
      <c r="H426" s="2"/>
      <c r="I426" s="2"/>
    </row>
    <row r="427" spans="8:9" x14ac:dyDescent="0.2">
      <c r="H427" s="2"/>
      <c r="I427" s="2"/>
    </row>
    <row r="428" spans="8:9" x14ac:dyDescent="0.2">
      <c r="H428" s="2"/>
      <c r="I428" s="2"/>
    </row>
    <row r="429" spans="8:9" x14ac:dyDescent="0.2">
      <c r="H429" s="2"/>
      <c r="I429" s="2"/>
    </row>
    <row r="430" spans="8:9" x14ac:dyDescent="0.2">
      <c r="H430" s="2"/>
      <c r="I430" s="2"/>
    </row>
    <row r="431" spans="8:9" x14ac:dyDescent="0.2">
      <c r="H431" s="2"/>
      <c r="I431" s="2"/>
    </row>
    <row r="432" spans="8:9" x14ac:dyDescent="0.2">
      <c r="H432" s="2"/>
      <c r="I432" s="2"/>
    </row>
    <row r="433" spans="8:9" x14ac:dyDescent="0.2">
      <c r="H433" s="2"/>
      <c r="I433" s="2"/>
    </row>
    <row r="434" spans="8:9" x14ac:dyDescent="0.2">
      <c r="H434" s="2"/>
      <c r="I434" s="2"/>
    </row>
    <row r="435" spans="8:9" x14ac:dyDescent="0.2">
      <c r="H435" s="2"/>
      <c r="I435" s="2"/>
    </row>
    <row r="436" spans="8:9" x14ac:dyDescent="0.2">
      <c r="H436" s="2"/>
      <c r="I436" s="2"/>
    </row>
    <row r="437" spans="8:9" x14ac:dyDescent="0.2">
      <c r="H437" s="2"/>
      <c r="I437" s="2"/>
    </row>
    <row r="438" spans="8:9" x14ac:dyDescent="0.2">
      <c r="H438" s="2"/>
      <c r="I438" s="2"/>
    </row>
    <row r="439" spans="8:9" x14ac:dyDescent="0.2">
      <c r="H439" s="2"/>
      <c r="I439" s="2"/>
    </row>
    <row r="440" spans="8:9" x14ac:dyDescent="0.2">
      <c r="H440" s="2"/>
      <c r="I440" s="2"/>
    </row>
    <row r="441" spans="8:9" x14ac:dyDescent="0.2">
      <c r="H441" s="2"/>
      <c r="I441" s="2"/>
    </row>
    <row r="442" spans="8:9" x14ac:dyDescent="0.2">
      <c r="H442" s="2"/>
      <c r="I442" s="2"/>
    </row>
    <row r="443" spans="8:9" x14ac:dyDescent="0.2">
      <c r="H443" s="2"/>
      <c r="I443" s="2"/>
    </row>
    <row r="444" spans="8:9" x14ac:dyDescent="0.2">
      <c r="H444" s="2"/>
      <c r="I444" s="2"/>
    </row>
    <row r="445" spans="8:9" x14ac:dyDescent="0.2">
      <c r="H445" s="2"/>
      <c r="I445" s="2"/>
    </row>
    <row r="446" spans="8:9" x14ac:dyDescent="0.2">
      <c r="H446" s="2"/>
      <c r="I446" s="2"/>
    </row>
    <row r="447" spans="8:9" x14ac:dyDescent="0.2">
      <c r="H447" s="2"/>
      <c r="I447" s="2"/>
    </row>
    <row r="448" spans="8:9" x14ac:dyDescent="0.2">
      <c r="H448" s="2"/>
      <c r="I448" s="2"/>
    </row>
    <row r="449" spans="8:9" x14ac:dyDescent="0.2">
      <c r="H449" s="2"/>
      <c r="I449" s="2"/>
    </row>
    <row r="450" spans="8:9" x14ac:dyDescent="0.2">
      <c r="H450" s="2"/>
      <c r="I450" s="2"/>
    </row>
    <row r="451" spans="8:9" x14ac:dyDescent="0.2">
      <c r="H451" s="2"/>
      <c r="I451" s="2"/>
    </row>
    <row r="452" spans="8:9" x14ac:dyDescent="0.2">
      <c r="H452" s="2"/>
      <c r="I452" s="2"/>
    </row>
    <row r="453" spans="8:9" x14ac:dyDescent="0.2">
      <c r="H453" s="2"/>
      <c r="I453" s="2"/>
    </row>
    <row r="454" spans="8:9" x14ac:dyDescent="0.2">
      <c r="H454" s="2"/>
      <c r="I454" s="2"/>
    </row>
    <row r="455" spans="8:9" x14ac:dyDescent="0.2">
      <c r="H455" s="2"/>
      <c r="I455" s="2"/>
    </row>
    <row r="456" spans="8:9" x14ac:dyDescent="0.2">
      <c r="H456" s="2"/>
      <c r="I456" s="2"/>
    </row>
    <row r="457" spans="8:9" x14ac:dyDescent="0.2">
      <c r="H457" s="2"/>
      <c r="I457" s="2"/>
    </row>
    <row r="458" spans="8:9" x14ac:dyDescent="0.2">
      <c r="H458" s="2"/>
      <c r="I458" s="2"/>
    </row>
    <row r="459" spans="8:9" x14ac:dyDescent="0.2">
      <c r="H459" s="2"/>
      <c r="I459" s="2"/>
    </row>
    <row r="460" spans="8:9" x14ac:dyDescent="0.2">
      <c r="H460" s="2"/>
      <c r="I460" s="2"/>
    </row>
    <row r="461" spans="8:9" x14ac:dyDescent="0.2">
      <c r="H461" s="2"/>
      <c r="I461" s="2"/>
    </row>
    <row r="462" spans="8:9" x14ac:dyDescent="0.2">
      <c r="H462" s="2"/>
      <c r="I462" s="2"/>
    </row>
    <row r="463" spans="8:9" x14ac:dyDescent="0.2">
      <c r="H463" s="2"/>
      <c r="I463" s="2"/>
    </row>
    <row r="464" spans="8:9" x14ac:dyDescent="0.2">
      <c r="H464" s="2"/>
      <c r="I464" s="2"/>
    </row>
    <row r="465" spans="8:9" x14ac:dyDescent="0.2">
      <c r="H465" s="2"/>
      <c r="I465" s="2"/>
    </row>
    <row r="466" spans="8:9" x14ac:dyDescent="0.2">
      <c r="H466" s="2"/>
      <c r="I466" s="2"/>
    </row>
    <row r="467" spans="8:9" x14ac:dyDescent="0.2">
      <c r="H467" s="2"/>
      <c r="I467" s="2"/>
    </row>
    <row r="468" spans="8:9" x14ac:dyDescent="0.2">
      <c r="H468" s="2"/>
      <c r="I468" s="2"/>
    </row>
    <row r="469" spans="8:9" x14ac:dyDescent="0.2">
      <c r="H469" s="2"/>
      <c r="I469" s="2"/>
    </row>
    <row r="470" spans="8:9" x14ac:dyDescent="0.2">
      <c r="H470" s="2"/>
      <c r="I470" s="2"/>
    </row>
    <row r="471" spans="8:9" x14ac:dyDescent="0.2">
      <c r="H471" s="2"/>
      <c r="I471" s="2"/>
    </row>
    <row r="472" spans="8:9" x14ac:dyDescent="0.2">
      <c r="H472" s="2"/>
      <c r="I472" s="2"/>
    </row>
    <row r="473" spans="8:9" x14ac:dyDescent="0.2">
      <c r="H473" s="2"/>
      <c r="I473" s="2"/>
    </row>
    <row r="474" spans="8:9" x14ac:dyDescent="0.2">
      <c r="H474" s="2"/>
      <c r="I474" s="2"/>
    </row>
    <row r="475" spans="8:9" x14ac:dyDescent="0.2">
      <c r="H475" s="2"/>
      <c r="I475" s="2"/>
    </row>
    <row r="476" spans="8:9" x14ac:dyDescent="0.2">
      <c r="H476" s="2"/>
      <c r="I476" s="2"/>
    </row>
    <row r="477" spans="8:9" x14ac:dyDescent="0.2">
      <c r="H477" s="2"/>
      <c r="I477" s="2"/>
    </row>
    <row r="478" spans="8:9" x14ac:dyDescent="0.2">
      <c r="H478" s="2"/>
      <c r="I478" s="2"/>
    </row>
    <row r="479" spans="8:9" x14ac:dyDescent="0.2">
      <c r="H479" s="2"/>
      <c r="I479" s="2"/>
    </row>
    <row r="480" spans="8:9" x14ac:dyDescent="0.2">
      <c r="H480" s="2"/>
      <c r="I480" s="2"/>
    </row>
    <row r="481" spans="8:9" x14ac:dyDescent="0.2">
      <c r="H481" s="2"/>
      <c r="I481" s="2"/>
    </row>
    <row r="482" spans="8:9" x14ac:dyDescent="0.2">
      <c r="H482" s="2"/>
      <c r="I482" s="2"/>
    </row>
    <row r="483" spans="8:9" x14ac:dyDescent="0.2">
      <c r="H483" s="2"/>
      <c r="I483" s="2"/>
    </row>
    <row r="484" spans="8:9" x14ac:dyDescent="0.2">
      <c r="H484" s="2"/>
      <c r="I484" s="2"/>
    </row>
    <row r="485" spans="8:9" x14ac:dyDescent="0.2">
      <c r="H485" s="2"/>
      <c r="I485" s="2"/>
    </row>
    <row r="486" spans="8:9" x14ac:dyDescent="0.2">
      <c r="H486" s="2"/>
      <c r="I486" s="2"/>
    </row>
    <row r="487" spans="8:9" x14ac:dyDescent="0.2">
      <c r="H487" s="2"/>
      <c r="I487" s="2"/>
    </row>
    <row r="488" spans="8:9" x14ac:dyDescent="0.2">
      <c r="H488" s="2"/>
      <c r="I488" s="2"/>
    </row>
    <row r="489" spans="8:9" x14ac:dyDescent="0.2">
      <c r="H489" s="2"/>
      <c r="I489" s="2"/>
    </row>
    <row r="490" spans="8:9" x14ac:dyDescent="0.2">
      <c r="H490" s="2"/>
      <c r="I490" s="2"/>
    </row>
    <row r="491" spans="8:9" x14ac:dyDescent="0.2">
      <c r="H491" s="2"/>
      <c r="I491" s="2"/>
    </row>
    <row r="492" spans="8:9" x14ac:dyDescent="0.2">
      <c r="H492" s="2"/>
      <c r="I492" s="2"/>
    </row>
    <row r="493" spans="8:9" x14ac:dyDescent="0.2">
      <c r="H493" s="2"/>
      <c r="I493" s="2"/>
    </row>
    <row r="494" spans="8:9" x14ac:dyDescent="0.2">
      <c r="H494" s="2"/>
      <c r="I494" s="2"/>
    </row>
    <row r="495" spans="8:9" x14ac:dyDescent="0.2">
      <c r="H495" s="2"/>
      <c r="I495" s="2"/>
    </row>
    <row r="496" spans="8:9" x14ac:dyDescent="0.2">
      <c r="H496" s="2"/>
      <c r="I496" s="2"/>
    </row>
    <row r="497" spans="8:9" x14ac:dyDescent="0.2">
      <c r="H497" s="2"/>
      <c r="I497" s="2"/>
    </row>
    <row r="498" spans="8:9" x14ac:dyDescent="0.2">
      <c r="H498" s="2"/>
      <c r="I498" s="2"/>
    </row>
    <row r="499" spans="8:9" x14ac:dyDescent="0.2">
      <c r="H499" s="2"/>
      <c r="I499" s="2"/>
    </row>
    <row r="500" spans="8:9" x14ac:dyDescent="0.2">
      <c r="H500" s="2"/>
      <c r="I500" s="2"/>
    </row>
    <row r="501" spans="8:9" x14ac:dyDescent="0.2">
      <c r="H501" s="2"/>
      <c r="I501" s="2"/>
    </row>
    <row r="502" spans="8:9" x14ac:dyDescent="0.2">
      <c r="H502" s="2"/>
      <c r="I502" s="2"/>
    </row>
    <row r="503" spans="8:9" x14ac:dyDescent="0.2">
      <c r="H503" s="2"/>
      <c r="I503" s="2"/>
    </row>
    <row r="504" spans="8:9" x14ac:dyDescent="0.2">
      <c r="H504" s="2"/>
      <c r="I504" s="2"/>
    </row>
    <row r="505" spans="8:9" x14ac:dyDescent="0.2">
      <c r="H505" s="2"/>
      <c r="I505" s="2"/>
    </row>
    <row r="506" spans="8:9" x14ac:dyDescent="0.2">
      <c r="H506" s="2"/>
      <c r="I506" s="2"/>
    </row>
    <row r="507" spans="8:9" x14ac:dyDescent="0.2">
      <c r="H507" s="2"/>
      <c r="I507" s="2"/>
    </row>
    <row r="508" spans="8:9" x14ac:dyDescent="0.2">
      <c r="H508" s="2"/>
      <c r="I508" s="2"/>
    </row>
    <row r="509" spans="8:9" x14ac:dyDescent="0.2">
      <c r="H509" s="2"/>
      <c r="I509" s="2"/>
    </row>
    <row r="510" spans="8:9" x14ac:dyDescent="0.2">
      <c r="H510" s="2"/>
      <c r="I510" s="2"/>
    </row>
    <row r="511" spans="8:9" x14ac:dyDescent="0.2">
      <c r="H511" s="2"/>
      <c r="I511" s="2"/>
    </row>
    <row r="512" spans="8:9" x14ac:dyDescent="0.2">
      <c r="H512" s="2"/>
      <c r="I512" s="2"/>
    </row>
    <row r="513" spans="8:9" x14ac:dyDescent="0.2">
      <c r="H513" s="2"/>
      <c r="I513" s="2"/>
    </row>
    <row r="514" spans="8:9" x14ac:dyDescent="0.2">
      <c r="H514" s="2"/>
      <c r="I514" s="2"/>
    </row>
    <row r="515" spans="8:9" x14ac:dyDescent="0.2">
      <c r="H515" s="2"/>
      <c r="I515" s="2"/>
    </row>
    <row r="516" spans="8:9" x14ac:dyDescent="0.2">
      <c r="H516" s="2"/>
      <c r="I516" s="2"/>
    </row>
    <row r="517" spans="8:9" x14ac:dyDescent="0.2">
      <c r="H517" s="2"/>
      <c r="I517" s="2"/>
    </row>
    <row r="518" spans="8:9" x14ac:dyDescent="0.2">
      <c r="H518" s="2"/>
      <c r="I518" s="2"/>
    </row>
    <row r="519" spans="8:9" x14ac:dyDescent="0.2">
      <c r="H519" s="2"/>
      <c r="I519" s="2"/>
    </row>
    <row r="520" spans="8:9" x14ac:dyDescent="0.2">
      <c r="H520" s="2"/>
      <c r="I520" s="2"/>
    </row>
    <row r="521" spans="8:9" x14ac:dyDescent="0.2">
      <c r="H521" s="2"/>
      <c r="I521" s="2"/>
    </row>
    <row r="522" spans="8:9" x14ac:dyDescent="0.2">
      <c r="H522" s="2"/>
      <c r="I522" s="2"/>
    </row>
    <row r="523" spans="8:9" x14ac:dyDescent="0.2">
      <c r="H523" s="2"/>
      <c r="I523" s="2"/>
    </row>
    <row r="524" spans="8:9" x14ac:dyDescent="0.2">
      <c r="H524" s="2"/>
      <c r="I524" s="2"/>
    </row>
    <row r="525" spans="8:9" x14ac:dyDescent="0.2">
      <c r="H525" s="2"/>
      <c r="I525" s="2"/>
    </row>
    <row r="526" spans="8:9" x14ac:dyDescent="0.2">
      <c r="H526" s="2"/>
      <c r="I526" s="2"/>
    </row>
    <row r="527" spans="8:9" x14ac:dyDescent="0.2">
      <c r="H527" s="2"/>
      <c r="I527" s="2"/>
    </row>
    <row r="528" spans="8:9" x14ac:dyDescent="0.2">
      <c r="H528" s="2"/>
      <c r="I528" s="2"/>
    </row>
    <row r="529" spans="8:9" x14ac:dyDescent="0.2">
      <c r="H529" s="2"/>
      <c r="I529" s="2"/>
    </row>
    <row r="530" spans="8:9" x14ac:dyDescent="0.2">
      <c r="H530" s="2"/>
      <c r="I530" s="2"/>
    </row>
    <row r="531" spans="8:9" x14ac:dyDescent="0.2">
      <c r="H531" s="2"/>
      <c r="I531" s="2"/>
    </row>
    <row r="532" spans="8:9" x14ac:dyDescent="0.2">
      <c r="H532" s="2"/>
      <c r="I532" s="2"/>
    </row>
    <row r="533" spans="8:9" x14ac:dyDescent="0.2">
      <c r="H533" s="2"/>
      <c r="I533" s="2"/>
    </row>
    <row r="534" spans="8:9" x14ac:dyDescent="0.2">
      <c r="H534" s="2"/>
      <c r="I534" s="2"/>
    </row>
    <row r="535" spans="8:9" x14ac:dyDescent="0.2">
      <c r="H535" s="2"/>
      <c r="I535" s="2"/>
    </row>
    <row r="536" spans="8:9" x14ac:dyDescent="0.2">
      <c r="H536" s="2"/>
      <c r="I536" s="2"/>
    </row>
    <row r="537" spans="8:9" x14ac:dyDescent="0.2">
      <c r="H537" s="2"/>
      <c r="I537" s="2"/>
    </row>
    <row r="538" spans="8:9" x14ac:dyDescent="0.2">
      <c r="H538" s="2"/>
      <c r="I538" s="2"/>
    </row>
    <row r="539" spans="8:9" x14ac:dyDescent="0.2">
      <c r="H539" s="2"/>
      <c r="I539" s="2"/>
    </row>
    <row r="540" spans="8:9" x14ac:dyDescent="0.2">
      <c r="H540" s="2"/>
      <c r="I540" s="2"/>
    </row>
    <row r="541" spans="8:9" x14ac:dyDescent="0.2">
      <c r="H541" s="2"/>
      <c r="I541" s="2"/>
    </row>
    <row r="542" spans="8:9" x14ac:dyDescent="0.2">
      <c r="H542" s="2"/>
      <c r="I542" s="2"/>
    </row>
    <row r="543" spans="8:9" x14ac:dyDescent="0.2">
      <c r="H543" s="2"/>
      <c r="I543" s="2"/>
    </row>
    <row r="544" spans="8:9" x14ac:dyDescent="0.2">
      <c r="H544" s="2"/>
      <c r="I544" s="2"/>
    </row>
    <row r="545" spans="8:9" x14ac:dyDescent="0.2">
      <c r="H545" s="2"/>
      <c r="I545" s="2"/>
    </row>
    <row r="546" spans="8:9" x14ac:dyDescent="0.2">
      <c r="H546" s="2"/>
      <c r="I546" s="2"/>
    </row>
    <row r="547" spans="8:9" x14ac:dyDescent="0.2">
      <c r="H547" s="2"/>
      <c r="I547" s="2"/>
    </row>
    <row r="548" spans="8:9" x14ac:dyDescent="0.2">
      <c r="H548" s="2"/>
      <c r="I548" s="2"/>
    </row>
    <row r="549" spans="8:9" x14ac:dyDescent="0.2">
      <c r="H549" s="2"/>
      <c r="I549" s="2"/>
    </row>
    <row r="550" spans="8:9" x14ac:dyDescent="0.2">
      <c r="H550" s="2"/>
      <c r="I550" s="2"/>
    </row>
    <row r="551" spans="8:9" x14ac:dyDescent="0.2">
      <c r="H551" s="2"/>
      <c r="I551" s="2"/>
    </row>
    <row r="552" spans="8:9" x14ac:dyDescent="0.2">
      <c r="H552" s="2"/>
      <c r="I552" s="2"/>
    </row>
    <row r="553" spans="8:9" x14ac:dyDescent="0.2">
      <c r="H553" s="2"/>
      <c r="I553" s="2"/>
    </row>
    <row r="554" spans="8:9" x14ac:dyDescent="0.2">
      <c r="H554" s="2"/>
      <c r="I554" s="2"/>
    </row>
    <row r="555" spans="8:9" x14ac:dyDescent="0.2">
      <c r="H555" s="2"/>
      <c r="I555" s="2"/>
    </row>
    <row r="556" spans="8:9" x14ac:dyDescent="0.2">
      <c r="H556" s="2"/>
      <c r="I556" s="2"/>
    </row>
    <row r="557" spans="8:9" x14ac:dyDescent="0.2">
      <c r="H557" s="2"/>
      <c r="I557" s="2"/>
    </row>
    <row r="558" spans="8:9" x14ac:dyDescent="0.2">
      <c r="H558" s="2"/>
      <c r="I558" s="2"/>
    </row>
    <row r="559" spans="8:9" x14ac:dyDescent="0.2">
      <c r="H559" s="2"/>
      <c r="I559" s="2"/>
    </row>
    <row r="560" spans="8:9" x14ac:dyDescent="0.2">
      <c r="H560" s="2"/>
      <c r="I560" s="2"/>
    </row>
    <row r="561" spans="8:9" x14ac:dyDescent="0.2">
      <c r="H561" s="2"/>
      <c r="I561" s="2"/>
    </row>
    <row r="562" spans="8:9" x14ac:dyDescent="0.2">
      <c r="H562" s="2"/>
      <c r="I562" s="2"/>
    </row>
    <row r="563" spans="8:9" x14ac:dyDescent="0.2">
      <c r="H563" s="2"/>
      <c r="I563" s="2"/>
    </row>
    <row r="564" spans="8:9" x14ac:dyDescent="0.2">
      <c r="H564" s="2"/>
      <c r="I564" s="2"/>
    </row>
    <row r="565" spans="8:9" x14ac:dyDescent="0.2">
      <c r="H565" s="2"/>
      <c r="I565" s="2"/>
    </row>
    <row r="566" spans="8:9" x14ac:dyDescent="0.2">
      <c r="H566" s="2"/>
      <c r="I566" s="2"/>
    </row>
    <row r="567" spans="8:9" x14ac:dyDescent="0.2">
      <c r="H567" s="2"/>
      <c r="I567" s="2"/>
    </row>
    <row r="568" spans="8:9" x14ac:dyDescent="0.2">
      <c r="H568" s="2"/>
      <c r="I568" s="2"/>
    </row>
    <row r="569" spans="8:9" x14ac:dyDescent="0.2">
      <c r="H569" s="2"/>
      <c r="I569" s="2"/>
    </row>
    <row r="570" spans="8:9" x14ac:dyDescent="0.2">
      <c r="H570" s="2"/>
      <c r="I570" s="2"/>
    </row>
    <row r="571" spans="8:9" x14ac:dyDescent="0.2">
      <c r="H571" s="2"/>
      <c r="I571" s="2"/>
    </row>
    <row r="572" spans="8:9" x14ac:dyDescent="0.2">
      <c r="H572" s="2"/>
      <c r="I572" s="2"/>
    </row>
    <row r="573" spans="8:9" x14ac:dyDescent="0.2">
      <c r="H573" s="2"/>
      <c r="I573" s="2"/>
    </row>
    <row r="574" spans="8:9" x14ac:dyDescent="0.2">
      <c r="H574" s="2"/>
      <c r="I574" s="2"/>
    </row>
    <row r="575" spans="8:9" x14ac:dyDescent="0.2">
      <c r="H575" s="2"/>
      <c r="I575" s="2"/>
    </row>
    <row r="576" spans="8:9" x14ac:dyDescent="0.2">
      <c r="H576" s="2"/>
      <c r="I576" s="2"/>
    </row>
    <row r="577" spans="8:9" x14ac:dyDescent="0.2">
      <c r="H577" s="2"/>
      <c r="I577" s="2"/>
    </row>
    <row r="578" spans="8:9" x14ac:dyDescent="0.2">
      <c r="H578" s="2"/>
      <c r="I578" s="2"/>
    </row>
    <row r="579" spans="8:9" x14ac:dyDescent="0.2">
      <c r="H579" s="2"/>
      <c r="I579" s="2"/>
    </row>
    <row r="580" spans="8:9" x14ac:dyDescent="0.2">
      <c r="H580" s="2"/>
      <c r="I580" s="2"/>
    </row>
    <row r="581" spans="8:9" x14ac:dyDescent="0.2">
      <c r="H581" s="2"/>
      <c r="I581" s="2"/>
    </row>
    <row r="582" spans="8:9" x14ac:dyDescent="0.2">
      <c r="H582" s="2"/>
      <c r="I582" s="2"/>
    </row>
    <row r="583" spans="8:9" x14ac:dyDescent="0.2">
      <c r="H583" s="2"/>
      <c r="I583" s="2"/>
    </row>
    <row r="584" spans="8:9" x14ac:dyDescent="0.2">
      <c r="H584" s="2"/>
      <c r="I584" s="2"/>
    </row>
    <row r="585" spans="8:9" x14ac:dyDescent="0.2">
      <c r="H585" s="2"/>
      <c r="I585" s="2"/>
    </row>
    <row r="586" spans="8:9" x14ac:dyDescent="0.2">
      <c r="H586" s="2"/>
      <c r="I586" s="2"/>
    </row>
    <row r="587" spans="8:9" x14ac:dyDescent="0.2">
      <c r="H587" s="2"/>
      <c r="I587" s="2"/>
    </row>
    <row r="588" spans="8:9" x14ac:dyDescent="0.2">
      <c r="H588" s="2"/>
      <c r="I588" s="2"/>
    </row>
    <row r="589" spans="8:9" x14ac:dyDescent="0.2">
      <c r="H589" s="2"/>
      <c r="I589" s="2"/>
    </row>
    <row r="590" spans="8:9" x14ac:dyDescent="0.2">
      <c r="H590" s="2"/>
      <c r="I590" s="2"/>
    </row>
    <row r="591" spans="8:9" x14ac:dyDescent="0.2">
      <c r="H591" s="2"/>
      <c r="I591" s="2"/>
    </row>
    <row r="592" spans="8:9" x14ac:dyDescent="0.2">
      <c r="H592" s="2"/>
      <c r="I592" s="2"/>
    </row>
    <row r="593" spans="8:9" x14ac:dyDescent="0.2">
      <c r="H593" s="2"/>
      <c r="I593" s="2"/>
    </row>
    <row r="594" spans="8:9" x14ac:dyDescent="0.2">
      <c r="H594" s="2"/>
      <c r="I594" s="2"/>
    </row>
    <row r="595" spans="8:9" x14ac:dyDescent="0.2">
      <c r="H595" s="2"/>
      <c r="I595" s="2"/>
    </row>
    <row r="596" spans="8:9" x14ac:dyDescent="0.2">
      <c r="H596" s="2"/>
      <c r="I596" s="2"/>
    </row>
    <row r="597" spans="8:9" x14ac:dyDescent="0.2">
      <c r="H597" s="2"/>
      <c r="I597" s="2"/>
    </row>
    <row r="598" spans="8:9" x14ac:dyDescent="0.2">
      <c r="H598" s="2"/>
      <c r="I598" s="2"/>
    </row>
    <row r="599" spans="8:9" x14ac:dyDescent="0.2">
      <c r="H599" s="2"/>
      <c r="I599" s="2"/>
    </row>
    <row r="600" spans="8:9" x14ac:dyDescent="0.2">
      <c r="H600" s="2"/>
      <c r="I600" s="2"/>
    </row>
    <row r="601" spans="8:9" x14ac:dyDescent="0.2">
      <c r="H601" s="2"/>
      <c r="I601" s="2"/>
    </row>
    <row r="602" spans="8:9" x14ac:dyDescent="0.2">
      <c r="H602" s="2"/>
      <c r="I602" s="2"/>
    </row>
    <row r="603" spans="8:9" x14ac:dyDescent="0.2">
      <c r="H603" s="2"/>
      <c r="I603" s="2"/>
    </row>
    <row r="604" spans="8:9" x14ac:dyDescent="0.2">
      <c r="H604" s="2"/>
      <c r="I604" s="2"/>
    </row>
    <row r="605" spans="8:9" x14ac:dyDescent="0.2">
      <c r="H605" s="2"/>
      <c r="I605" s="2"/>
    </row>
    <row r="606" spans="8:9" x14ac:dyDescent="0.2">
      <c r="H606" s="2"/>
      <c r="I606" s="2"/>
    </row>
    <row r="607" spans="8:9" x14ac:dyDescent="0.2">
      <c r="H607" s="2"/>
      <c r="I607" s="2"/>
    </row>
    <row r="608" spans="8:9" x14ac:dyDescent="0.2">
      <c r="H608" s="2"/>
      <c r="I608" s="2"/>
    </row>
    <row r="609" spans="8:9" x14ac:dyDescent="0.2">
      <c r="H609" s="2"/>
      <c r="I609" s="2"/>
    </row>
    <row r="610" spans="8:9" x14ac:dyDescent="0.2">
      <c r="H610" s="2"/>
      <c r="I610" s="2"/>
    </row>
    <row r="611" spans="8:9" x14ac:dyDescent="0.2">
      <c r="H611" s="2"/>
      <c r="I611" s="2"/>
    </row>
    <row r="612" spans="8:9" x14ac:dyDescent="0.2">
      <c r="H612" s="2"/>
      <c r="I612" s="2"/>
    </row>
    <row r="613" spans="8:9" x14ac:dyDescent="0.2">
      <c r="H613" s="2"/>
      <c r="I613" s="2"/>
    </row>
    <row r="614" spans="8:9" x14ac:dyDescent="0.2">
      <c r="H614" s="2"/>
      <c r="I614" s="2"/>
    </row>
    <row r="615" spans="8:9" x14ac:dyDescent="0.2">
      <c r="H615" s="2"/>
      <c r="I615" s="2"/>
    </row>
    <row r="616" spans="8:9" x14ac:dyDescent="0.2">
      <c r="H616" s="2"/>
      <c r="I616" s="2"/>
    </row>
    <row r="617" spans="8:9" x14ac:dyDescent="0.2">
      <c r="H617" s="2"/>
      <c r="I617" s="2"/>
    </row>
    <row r="618" spans="8:9" x14ac:dyDescent="0.2">
      <c r="H618" s="2"/>
      <c r="I618" s="2"/>
    </row>
    <row r="619" spans="8:9" x14ac:dyDescent="0.2">
      <c r="H619" s="2"/>
      <c r="I619" s="2"/>
    </row>
    <row r="620" spans="8:9" x14ac:dyDescent="0.2">
      <c r="H620" s="2"/>
      <c r="I620" s="2"/>
    </row>
    <row r="621" spans="8:9" x14ac:dyDescent="0.2">
      <c r="H621" s="2"/>
      <c r="I621" s="2"/>
    </row>
    <row r="622" spans="8:9" x14ac:dyDescent="0.2">
      <c r="H622" s="2"/>
      <c r="I622" s="2"/>
    </row>
    <row r="623" spans="8:9" x14ac:dyDescent="0.2">
      <c r="H623" s="2"/>
      <c r="I623" s="2"/>
    </row>
    <row r="624" spans="8:9" x14ac:dyDescent="0.2">
      <c r="H624" s="2"/>
      <c r="I624" s="2"/>
    </row>
    <row r="625" spans="8:9" x14ac:dyDescent="0.2">
      <c r="H625" s="2"/>
      <c r="I625" s="2"/>
    </row>
    <row r="626" spans="8:9" x14ac:dyDescent="0.2">
      <c r="H626" s="2"/>
      <c r="I626" s="2"/>
    </row>
    <row r="627" spans="8:9" x14ac:dyDescent="0.2">
      <c r="H627" s="2"/>
      <c r="I627" s="2"/>
    </row>
    <row r="628" spans="8:9" x14ac:dyDescent="0.2">
      <c r="H628" s="2"/>
      <c r="I628" s="2"/>
    </row>
    <row r="629" spans="8:9" x14ac:dyDescent="0.2">
      <c r="H629" s="2"/>
      <c r="I629" s="2"/>
    </row>
    <row r="630" spans="8:9" x14ac:dyDescent="0.2">
      <c r="H630" s="2"/>
      <c r="I630" s="2"/>
    </row>
    <row r="631" spans="8:9" x14ac:dyDescent="0.2">
      <c r="H631" s="2"/>
      <c r="I631" s="2"/>
    </row>
    <row r="632" spans="8:9" x14ac:dyDescent="0.2">
      <c r="H632" s="2"/>
      <c r="I632" s="2"/>
    </row>
    <row r="633" spans="8:9" x14ac:dyDescent="0.2">
      <c r="H633" s="2"/>
      <c r="I633" s="2"/>
    </row>
    <row r="634" spans="8:9" x14ac:dyDescent="0.2">
      <c r="H634" s="2"/>
      <c r="I634" s="2"/>
    </row>
    <row r="635" spans="8:9" x14ac:dyDescent="0.2">
      <c r="H635" s="2"/>
      <c r="I635" s="2"/>
    </row>
    <row r="636" spans="8:9" x14ac:dyDescent="0.2">
      <c r="H636" s="2"/>
      <c r="I636" s="2"/>
    </row>
    <row r="637" spans="8:9" x14ac:dyDescent="0.2">
      <c r="H637" s="2"/>
      <c r="I637" s="2"/>
    </row>
    <row r="638" spans="8:9" x14ac:dyDescent="0.2">
      <c r="H638" s="2"/>
      <c r="I638" s="2"/>
    </row>
    <row r="639" spans="8:9" x14ac:dyDescent="0.2">
      <c r="H639" s="2"/>
      <c r="I639" s="2"/>
    </row>
    <row r="640" spans="8:9" x14ac:dyDescent="0.2">
      <c r="H640" s="2"/>
      <c r="I640" s="2"/>
    </row>
    <row r="641" spans="8:9" x14ac:dyDescent="0.2">
      <c r="H641" s="2"/>
      <c r="I641" s="2"/>
    </row>
    <row r="642" spans="8:9" x14ac:dyDescent="0.2">
      <c r="H642" s="2"/>
      <c r="I642" s="2"/>
    </row>
    <row r="643" spans="8:9" x14ac:dyDescent="0.2">
      <c r="H643" s="2"/>
      <c r="I643" s="2"/>
    </row>
    <row r="644" spans="8:9" x14ac:dyDescent="0.2">
      <c r="H644" s="2"/>
      <c r="I644" s="2"/>
    </row>
    <row r="645" spans="8:9" x14ac:dyDescent="0.2">
      <c r="H645" s="2"/>
      <c r="I645" s="2"/>
    </row>
    <row r="646" spans="8:9" x14ac:dyDescent="0.2">
      <c r="H646" s="2"/>
      <c r="I646" s="2"/>
    </row>
    <row r="647" spans="8:9" x14ac:dyDescent="0.2">
      <c r="H647" s="2"/>
      <c r="I647" s="2"/>
    </row>
    <row r="648" spans="8:9" x14ac:dyDescent="0.2">
      <c r="H648" s="2"/>
      <c r="I648" s="2"/>
    </row>
    <row r="649" spans="8:9" x14ac:dyDescent="0.2">
      <c r="H649" s="2"/>
      <c r="I649" s="2"/>
    </row>
    <row r="650" spans="8:9" x14ac:dyDescent="0.2">
      <c r="H650" s="2"/>
      <c r="I650" s="2"/>
    </row>
    <row r="651" spans="8:9" x14ac:dyDescent="0.2">
      <c r="H651" s="2"/>
      <c r="I651" s="2"/>
    </row>
    <row r="652" spans="8:9" x14ac:dyDescent="0.2">
      <c r="H652" s="2"/>
      <c r="I652" s="2"/>
    </row>
    <row r="653" spans="8:9" x14ac:dyDescent="0.2">
      <c r="H653" s="2"/>
      <c r="I653" s="2"/>
    </row>
    <row r="654" spans="8:9" x14ac:dyDescent="0.2">
      <c r="H654" s="2"/>
      <c r="I654" s="2"/>
    </row>
    <row r="655" spans="8:9" x14ac:dyDescent="0.2">
      <c r="H655" s="2"/>
      <c r="I655" s="2"/>
    </row>
    <row r="656" spans="8:9" x14ac:dyDescent="0.2">
      <c r="H656" s="2"/>
      <c r="I656" s="2"/>
    </row>
    <row r="657" spans="8:9" x14ac:dyDescent="0.2">
      <c r="H657" s="2"/>
      <c r="I657" s="2"/>
    </row>
    <row r="658" spans="8:9" x14ac:dyDescent="0.2">
      <c r="H658" s="2"/>
      <c r="I658" s="2"/>
    </row>
    <row r="659" spans="8:9" x14ac:dyDescent="0.2">
      <c r="H659" s="2"/>
      <c r="I659" s="2"/>
    </row>
    <row r="660" spans="8:9" x14ac:dyDescent="0.2">
      <c r="H660" s="2"/>
      <c r="I660" s="2"/>
    </row>
    <row r="661" spans="8:9" x14ac:dyDescent="0.2">
      <c r="H661" s="2"/>
      <c r="I661" s="2"/>
    </row>
    <row r="662" spans="8:9" x14ac:dyDescent="0.2">
      <c r="H662" s="2"/>
      <c r="I662" s="2"/>
    </row>
    <row r="663" spans="8:9" x14ac:dyDescent="0.2">
      <c r="H663" s="2"/>
      <c r="I663" s="2"/>
    </row>
    <row r="664" spans="8:9" x14ac:dyDescent="0.2">
      <c r="H664" s="2"/>
      <c r="I664" s="2"/>
    </row>
    <row r="665" spans="8:9" x14ac:dyDescent="0.2">
      <c r="H665" s="2"/>
      <c r="I665" s="2"/>
    </row>
    <row r="666" spans="8:9" x14ac:dyDescent="0.2">
      <c r="H666" s="2"/>
      <c r="I666" s="2"/>
    </row>
    <row r="667" spans="8:9" x14ac:dyDescent="0.2">
      <c r="H667" s="2"/>
      <c r="I667" s="2"/>
    </row>
    <row r="668" spans="8:9" x14ac:dyDescent="0.2">
      <c r="H668" s="2"/>
      <c r="I668" s="2"/>
    </row>
    <row r="669" spans="8:9" x14ac:dyDescent="0.2">
      <c r="H669" s="2"/>
      <c r="I669" s="2"/>
    </row>
    <row r="670" spans="8:9" x14ac:dyDescent="0.2">
      <c r="H670" s="2"/>
      <c r="I670" s="2"/>
    </row>
    <row r="671" spans="8:9" x14ac:dyDescent="0.2">
      <c r="H671" s="2"/>
      <c r="I671" s="2"/>
    </row>
    <row r="672" spans="8:9" x14ac:dyDescent="0.2">
      <c r="H672" s="2"/>
      <c r="I672" s="2"/>
    </row>
    <row r="673" spans="8:9" x14ac:dyDescent="0.2">
      <c r="H673" s="2"/>
      <c r="I673" s="2"/>
    </row>
    <row r="674" spans="8:9" x14ac:dyDescent="0.2">
      <c r="H674" s="2"/>
      <c r="I674" s="2"/>
    </row>
    <row r="675" spans="8:9" x14ac:dyDescent="0.2">
      <c r="H675" s="2"/>
      <c r="I675" s="2"/>
    </row>
    <row r="676" spans="8:9" x14ac:dyDescent="0.2">
      <c r="H676" s="2"/>
      <c r="I676" s="2"/>
    </row>
    <row r="677" spans="8:9" x14ac:dyDescent="0.2">
      <c r="H677" s="2"/>
      <c r="I677" s="2"/>
    </row>
    <row r="678" spans="8:9" x14ac:dyDescent="0.2">
      <c r="H678" s="2"/>
      <c r="I678" s="2"/>
    </row>
    <row r="679" spans="8:9" x14ac:dyDescent="0.2">
      <c r="H679" s="2"/>
      <c r="I679" s="2"/>
    </row>
    <row r="680" spans="8:9" x14ac:dyDescent="0.2">
      <c r="H680" s="2"/>
      <c r="I680" s="2"/>
    </row>
    <row r="681" spans="8:9" x14ac:dyDescent="0.2">
      <c r="H681" s="2"/>
      <c r="I681" s="2"/>
    </row>
    <row r="682" spans="8:9" x14ac:dyDescent="0.2">
      <c r="H682" s="2"/>
      <c r="I682" s="2"/>
    </row>
    <row r="683" spans="8:9" x14ac:dyDescent="0.2">
      <c r="H683" s="2"/>
      <c r="I683" s="2"/>
    </row>
    <row r="684" spans="8:9" x14ac:dyDescent="0.2">
      <c r="H684" s="2"/>
      <c r="I684" s="2"/>
    </row>
    <row r="685" spans="8:9" x14ac:dyDescent="0.2">
      <c r="H685" s="2"/>
      <c r="I685" s="2"/>
    </row>
    <row r="686" spans="8:9" x14ac:dyDescent="0.2">
      <c r="H686" s="2"/>
      <c r="I686" s="2"/>
    </row>
    <row r="687" spans="8:9" x14ac:dyDescent="0.2">
      <c r="H687" s="2"/>
      <c r="I687" s="2"/>
    </row>
    <row r="688" spans="8:9" x14ac:dyDescent="0.2">
      <c r="H688" s="2"/>
      <c r="I688" s="2"/>
    </row>
    <row r="689" spans="8:9" x14ac:dyDescent="0.2">
      <c r="H689" s="2"/>
      <c r="I689" s="2"/>
    </row>
    <row r="690" spans="8:9" x14ac:dyDescent="0.2">
      <c r="H690" s="2"/>
      <c r="I690" s="2"/>
    </row>
    <row r="691" spans="8:9" x14ac:dyDescent="0.2">
      <c r="H691" s="2"/>
      <c r="I691" s="2"/>
    </row>
    <row r="692" spans="8:9" x14ac:dyDescent="0.2">
      <c r="H692" s="2"/>
      <c r="I692" s="2"/>
    </row>
    <row r="693" spans="8:9" x14ac:dyDescent="0.2">
      <c r="H693" s="2"/>
      <c r="I693" s="2"/>
    </row>
    <row r="694" spans="8:9" x14ac:dyDescent="0.2">
      <c r="H694" s="2"/>
      <c r="I694" s="2"/>
    </row>
    <row r="695" spans="8:9" x14ac:dyDescent="0.2">
      <c r="H695" s="2"/>
      <c r="I695" s="2"/>
    </row>
    <row r="696" spans="8:9" x14ac:dyDescent="0.2">
      <c r="H696" s="2"/>
      <c r="I696" s="2"/>
    </row>
    <row r="697" spans="8:9" x14ac:dyDescent="0.2">
      <c r="H697" s="2"/>
      <c r="I697" s="2"/>
    </row>
    <row r="698" spans="8:9" x14ac:dyDescent="0.2">
      <c r="H698" s="2"/>
      <c r="I698" s="2"/>
    </row>
    <row r="699" spans="8:9" x14ac:dyDescent="0.2">
      <c r="H699" s="2"/>
      <c r="I699" s="2"/>
    </row>
    <row r="700" spans="8:9" x14ac:dyDescent="0.2">
      <c r="H700" s="2"/>
      <c r="I700" s="2"/>
    </row>
    <row r="701" spans="8:9" x14ac:dyDescent="0.2">
      <c r="H701" s="2"/>
      <c r="I701" s="2"/>
    </row>
    <row r="702" spans="8:9" x14ac:dyDescent="0.2">
      <c r="H702" s="2"/>
      <c r="I702" s="2"/>
    </row>
    <row r="703" spans="8:9" x14ac:dyDescent="0.2">
      <c r="H703" s="2"/>
      <c r="I703" s="2"/>
    </row>
    <row r="704" spans="8:9" x14ac:dyDescent="0.2">
      <c r="H704" s="2"/>
      <c r="I704" s="2"/>
    </row>
    <row r="705" spans="8:9" x14ac:dyDescent="0.2">
      <c r="H705" s="2"/>
      <c r="I705" s="2"/>
    </row>
    <row r="706" spans="8:9" x14ac:dyDescent="0.2">
      <c r="H706" s="2"/>
      <c r="I706" s="2"/>
    </row>
    <row r="707" spans="8:9" x14ac:dyDescent="0.2">
      <c r="H707" s="2"/>
      <c r="I707" s="2"/>
    </row>
    <row r="708" spans="8:9" x14ac:dyDescent="0.2">
      <c r="H708" s="2"/>
      <c r="I708" s="2"/>
    </row>
    <row r="709" spans="8:9" x14ac:dyDescent="0.2">
      <c r="H709" s="2"/>
      <c r="I709" s="2"/>
    </row>
    <row r="710" spans="8:9" x14ac:dyDescent="0.2">
      <c r="H710" s="2"/>
      <c r="I710" s="2"/>
    </row>
    <row r="711" spans="8:9" x14ac:dyDescent="0.2">
      <c r="H711" s="2"/>
      <c r="I711" s="2"/>
    </row>
    <row r="712" spans="8:9" x14ac:dyDescent="0.2">
      <c r="H712" s="2"/>
      <c r="I712" s="2"/>
    </row>
    <row r="713" spans="8:9" x14ac:dyDescent="0.2">
      <c r="H713" s="2"/>
      <c r="I713" s="2"/>
    </row>
    <row r="714" spans="8:9" x14ac:dyDescent="0.2">
      <c r="H714" s="2"/>
      <c r="I714" s="2"/>
    </row>
    <row r="715" spans="8:9" x14ac:dyDescent="0.2">
      <c r="H715" s="2"/>
      <c r="I715" s="2"/>
    </row>
    <row r="716" spans="8:9" x14ac:dyDescent="0.2">
      <c r="H716" s="2"/>
      <c r="I716" s="2"/>
    </row>
    <row r="717" spans="8:9" x14ac:dyDescent="0.2">
      <c r="H717" s="2"/>
      <c r="I717" s="2"/>
    </row>
    <row r="718" spans="8:9" x14ac:dyDescent="0.2">
      <c r="H718" s="2"/>
      <c r="I718" s="2"/>
    </row>
    <row r="719" spans="8:9" x14ac:dyDescent="0.2">
      <c r="H719" s="2"/>
      <c r="I719" s="2"/>
    </row>
    <row r="720" spans="8:9" x14ac:dyDescent="0.2">
      <c r="H720" s="2"/>
      <c r="I720" s="2"/>
    </row>
    <row r="721" spans="8:9" x14ac:dyDescent="0.2">
      <c r="H721" s="2"/>
      <c r="I721" s="2"/>
    </row>
    <row r="722" spans="8:9" x14ac:dyDescent="0.2">
      <c r="H722" s="2"/>
      <c r="I722" s="2"/>
    </row>
    <row r="723" spans="8:9" x14ac:dyDescent="0.2">
      <c r="H723" s="2"/>
      <c r="I723" s="2"/>
    </row>
    <row r="724" spans="8:9" x14ac:dyDescent="0.2">
      <c r="H724" s="2"/>
      <c r="I724" s="2"/>
    </row>
    <row r="725" spans="8:9" x14ac:dyDescent="0.2">
      <c r="H725" s="2"/>
      <c r="I725" s="2"/>
    </row>
    <row r="726" spans="8:9" x14ac:dyDescent="0.2">
      <c r="H726" s="2"/>
      <c r="I726" s="2"/>
    </row>
    <row r="727" spans="8:9" x14ac:dyDescent="0.2">
      <c r="H727" s="2"/>
      <c r="I727" s="2"/>
    </row>
    <row r="728" spans="8:9" x14ac:dyDescent="0.2">
      <c r="H728" s="2"/>
      <c r="I728" s="2"/>
    </row>
    <row r="729" spans="8:9" x14ac:dyDescent="0.2">
      <c r="H729" s="2"/>
      <c r="I729" s="2"/>
    </row>
    <row r="730" spans="8:9" x14ac:dyDescent="0.2">
      <c r="H730" s="2"/>
      <c r="I730" s="2"/>
    </row>
    <row r="731" spans="8:9" x14ac:dyDescent="0.2">
      <c r="H731" s="2"/>
      <c r="I731" s="2"/>
    </row>
    <row r="732" spans="8:9" x14ac:dyDescent="0.2">
      <c r="H732" s="2"/>
      <c r="I732" s="2"/>
    </row>
    <row r="733" spans="8:9" x14ac:dyDescent="0.2">
      <c r="H733" s="2"/>
      <c r="I733" s="2"/>
    </row>
    <row r="734" spans="8:9" x14ac:dyDescent="0.2">
      <c r="H734" s="2"/>
      <c r="I734" s="2"/>
    </row>
    <row r="735" spans="8:9" x14ac:dyDescent="0.2">
      <c r="H735" s="2"/>
      <c r="I735" s="2"/>
    </row>
    <row r="736" spans="8:9" x14ac:dyDescent="0.2">
      <c r="H736" s="2"/>
      <c r="I736" s="2"/>
    </row>
    <row r="737" spans="8:9" x14ac:dyDescent="0.2">
      <c r="H737" s="2"/>
      <c r="I737" s="2"/>
    </row>
    <row r="738" spans="8:9" x14ac:dyDescent="0.2">
      <c r="H738" s="2"/>
      <c r="I738" s="2"/>
    </row>
    <row r="739" spans="8:9" x14ac:dyDescent="0.2">
      <c r="H739" s="2"/>
      <c r="I739" s="2"/>
    </row>
    <row r="740" spans="8:9" x14ac:dyDescent="0.2">
      <c r="H740" s="2"/>
      <c r="I740" s="2"/>
    </row>
    <row r="741" spans="8:9" x14ac:dyDescent="0.2">
      <c r="H741" s="2"/>
      <c r="I741" s="2"/>
    </row>
    <row r="742" spans="8:9" x14ac:dyDescent="0.2">
      <c r="H742" s="2"/>
      <c r="I742" s="2"/>
    </row>
    <row r="743" spans="8:9" x14ac:dyDescent="0.2">
      <c r="H743" s="2"/>
      <c r="I743" s="2"/>
    </row>
    <row r="744" spans="8:9" x14ac:dyDescent="0.2">
      <c r="H744" s="2"/>
      <c r="I744" s="2"/>
    </row>
    <row r="745" spans="8:9" x14ac:dyDescent="0.2">
      <c r="H745" s="2"/>
    </row>
    <row r="746" spans="8:9" x14ac:dyDescent="0.2">
      <c r="H746" s="2"/>
    </row>
    <row r="747" spans="8:9" x14ac:dyDescent="0.2">
      <c r="H747" s="2"/>
    </row>
    <row r="748" spans="8:9" x14ac:dyDescent="0.2">
      <c r="H748" s="2"/>
    </row>
    <row r="749" spans="8:9" x14ac:dyDescent="0.2">
      <c r="H749" s="2"/>
    </row>
    <row r="750" spans="8:9" x14ac:dyDescent="0.2">
      <c r="H750" s="2"/>
    </row>
    <row r="751" spans="8:9" x14ac:dyDescent="0.2">
      <c r="H751" s="2"/>
    </row>
    <row r="752" spans="8:9" x14ac:dyDescent="0.2">
      <c r="H752" s="2"/>
    </row>
  </sheetData>
  <mergeCells count="6">
    <mergeCell ref="D156:H156"/>
    <mergeCell ref="D147:H147"/>
    <mergeCell ref="F26:H26"/>
    <mergeCell ref="C23:G23"/>
    <mergeCell ref="D154:H154"/>
    <mergeCell ref="D155:H155"/>
  </mergeCells>
  <phoneticPr fontId="0" type="noConversion"/>
  <pageMargins left="0.7" right="0.7" top="0.75" bottom="0.75" header="0.3" footer="0.3"/>
  <pageSetup paperSize="9" scale="17" fitToHeight="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73" zoomScaleNormal="100" workbookViewId="0">
      <selection activeCell="B119" sqref="B119"/>
    </sheetView>
  </sheetViews>
  <sheetFormatPr defaultColWidth="9.140625" defaultRowHeight="12.75" x14ac:dyDescent="0.2"/>
  <cols>
    <col min="1" max="1" width="3.85546875" style="2" customWidth="1"/>
    <col min="2" max="2" width="17.7109375" style="2" customWidth="1"/>
    <col min="3" max="3" width="51.140625" style="2" customWidth="1"/>
    <col min="4" max="4" width="6.28515625" style="2" customWidth="1"/>
    <col min="5" max="5" width="7.85546875" style="2" customWidth="1"/>
    <col min="6" max="6" width="8.140625" style="2" customWidth="1"/>
    <col min="7" max="7" width="11.42578125" style="2" customWidth="1"/>
    <col min="8" max="8" width="34" style="2" customWidth="1"/>
    <col min="9" max="9" width="43.85546875" style="2" customWidth="1"/>
    <col min="10" max="10" width="9.5703125" style="2" customWidth="1"/>
    <col min="11" max="11" width="37.85546875" style="2" customWidth="1"/>
    <col min="12" max="12" width="40.140625" style="2" customWidth="1"/>
    <col min="13" max="16384" width="9.140625" style="2"/>
  </cols>
  <sheetData>
    <row r="1" spans="1:12" ht="12.75" customHeight="1" x14ac:dyDescent="0.2">
      <c r="A1" s="17"/>
      <c r="B1" s="18"/>
      <c r="C1" s="5"/>
    </row>
    <row r="2" spans="1:12" x14ac:dyDescent="0.2">
      <c r="A2" s="17"/>
      <c r="B2" s="18"/>
      <c r="C2" s="5"/>
    </row>
    <row r="3" spans="1:12" x14ac:dyDescent="0.2">
      <c r="A3" s="17"/>
      <c r="D3" s="5"/>
    </row>
    <row r="4" spans="1:12" x14ac:dyDescent="0.2">
      <c r="C4" s="3"/>
      <c r="D4" s="3"/>
      <c r="E4" s="18"/>
      <c r="F4" s="18"/>
    </row>
    <row r="5" spans="1:12" x14ac:dyDescent="0.2">
      <c r="C5" s="12"/>
      <c r="D5" s="18"/>
      <c r="E5" s="18"/>
      <c r="F5" s="18"/>
    </row>
    <row r="6" spans="1:12" x14ac:dyDescent="0.2">
      <c r="A6" s="20"/>
      <c r="B6" s="5"/>
      <c r="C6" s="5"/>
      <c r="D6" s="18"/>
      <c r="E6" s="18"/>
      <c r="F6" s="18"/>
    </row>
    <row r="7" spans="1:12" x14ac:dyDescent="0.2">
      <c r="A7" s="20"/>
      <c r="C7" s="18"/>
      <c r="D7" s="5"/>
      <c r="E7" s="18"/>
      <c r="F7" s="18"/>
    </row>
    <row r="8" spans="1:12" x14ac:dyDescent="0.2">
      <c r="C8" s="21"/>
      <c r="D8" s="18"/>
      <c r="E8" s="18"/>
      <c r="F8" s="18"/>
    </row>
    <row r="9" spans="1:12" x14ac:dyDescent="0.2">
      <c r="C9" s="21"/>
      <c r="D9" s="18"/>
      <c r="E9" s="18"/>
      <c r="F9" s="18"/>
    </row>
    <row r="10" spans="1:12" x14ac:dyDescent="0.2">
      <c r="A10" s="18"/>
      <c r="B10" s="18"/>
      <c r="C10" s="18"/>
      <c r="D10" s="18"/>
      <c r="E10" s="18"/>
      <c r="F10" s="18"/>
    </row>
    <row r="11" spans="1:12" x14ac:dyDescent="0.2">
      <c r="A11" s="18"/>
      <c r="B11" s="18"/>
      <c r="C11" s="18"/>
      <c r="E11" s="18"/>
      <c r="F11" s="18"/>
    </row>
    <row r="12" spans="1:12" x14ac:dyDescent="0.2">
      <c r="A12" s="8"/>
      <c r="B12" s="9"/>
      <c r="C12" s="9"/>
      <c r="E12" s="18"/>
      <c r="F12" s="18"/>
    </row>
    <row r="13" spans="1:12" x14ac:dyDescent="0.2">
      <c r="A13" s="9"/>
      <c r="B13" s="9"/>
      <c r="C13" s="9"/>
      <c r="E13" s="18"/>
      <c r="F13" s="18"/>
    </row>
    <row r="14" spans="1:12" x14ac:dyDescent="0.2">
      <c r="A14" s="14"/>
      <c r="B14" s="9"/>
      <c r="C14" s="9"/>
      <c r="E14" s="18"/>
      <c r="F14" s="18"/>
    </row>
    <row r="15" spans="1:12" x14ac:dyDescent="0.2">
      <c r="A15" s="14"/>
      <c r="B15" s="9"/>
      <c r="C15" s="9"/>
      <c r="E15" s="18"/>
      <c r="F15" s="18"/>
    </row>
    <row r="16" spans="1:12" x14ac:dyDescent="0.2">
      <c r="B16" s="22"/>
      <c r="C16" s="142"/>
      <c r="D16" s="142"/>
      <c r="E16" s="142"/>
      <c r="F16" s="142"/>
      <c r="H16" s="28"/>
      <c r="I16" s="28"/>
      <c r="J16" s="28"/>
      <c r="K16" s="28"/>
      <c r="L16" s="28"/>
    </row>
    <row r="17" spans="2:12" x14ac:dyDescent="0.2">
      <c r="C17" s="22"/>
      <c r="D17" s="22"/>
      <c r="E17" s="22"/>
      <c r="F17" s="22"/>
      <c r="H17" s="28"/>
      <c r="I17" s="28"/>
      <c r="J17" s="28"/>
      <c r="K17" s="28"/>
      <c r="L17" s="28"/>
    </row>
    <row r="18" spans="2:12" x14ac:dyDescent="0.2">
      <c r="B18" s="22"/>
      <c r="C18" s="22"/>
      <c r="D18" s="22"/>
      <c r="E18" s="22"/>
      <c r="F18" s="22"/>
      <c r="H18" s="28"/>
      <c r="I18" s="28"/>
      <c r="J18" s="28"/>
      <c r="K18" s="28"/>
      <c r="L18" s="28"/>
    </row>
    <row r="19" spans="2:12" x14ac:dyDescent="0.2">
      <c r="B19" s="22"/>
      <c r="C19" s="25"/>
      <c r="D19" s="26"/>
      <c r="E19" s="22"/>
      <c r="F19" s="24"/>
      <c r="H19" s="28"/>
      <c r="I19" s="28"/>
      <c r="J19" s="28"/>
      <c r="K19" s="28"/>
      <c r="L19" s="28"/>
    </row>
    <row r="20" spans="2:12" x14ac:dyDescent="0.2">
      <c r="B20" s="22"/>
      <c r="C20" s="25"/>
      <c r="D20" s="26"/>
      <c r="E20" s="22"/>
      <c r="F20" s="24"/>
      <c r="H20" s="28"/>
      <c r="I20" s="28"/>
      <c r="J20" s="28"/>
      <c r="K20" s="28"/>
      <c r="L20" s="28"/>
    </row>
    <row r="21" spans="2:12" x14ac:dyDescent="0.2">
      <c r="D21" s="26"/>
      <c r="E21" s="22"/>
      <c r="F21" s="24"/>
      <c r="H21" s="28"/>
      <c r="I21" s="28"/>
      <c r="J21" s="28"/>
      <c r="K21" s="28"/>
      <c r="L21" s="28"/>
    </row>
    <row r="22" spans="2:12" x14ac:dyDescent="0.2">
      <c r="B22" s="12"/>
      <c r="H22" s="28"/>
      <c r="I22" s="28"/>
      <c r="J22" s="28"/>
      <c r="K22" s="28"/>
      <c r="L22" s="28"/>
    </row>
    <row r="23" spans="2:12" x14ac:dyDescent="0.2">
      <c r="B23" s="12"/>
      <c r="H23" s="28"/>
      <c r="I23" s="28"/>
      <c r="J23" s="28"/>
      <c r="K23" s="28"/>
      <c r="L23" s="28"/>
    </row>
    <row r="24" spans="2:12" x14ac:dyDescent="0.2">
      <c r="H24" s="28"/>
      <c r="I24" s="28"/>
      <c r="J24" s="28"/>
      <c r="K24" s="28"/>
      <c r="L24" s="28"/>
    </row>
    <row r="25" spans="2:12" x14ac:dyDescent="0.2">
      <c r="H25" s="28"/>
      <c r="I25" s="28"/>
      <c r="J25" s="28"/>
      <c r="K25" s="28"/>
      <c r="L25" s="28"/>
    </row>
    <row r="26" spans="2:12" x14ac:dyDescent="0.2">
      <c r="H26" s="28"/>
      <c r="I26" s="28"/>
      <c r="J26" s="28"/>
      <c r="K26" s="28"/>
      <c r="L26" s="28"/>
    </row>
    <row r="27" spans="2:12" x14ac:dyDescent="0.2">
      <c r="H27" s="28"/>
      <c r="I27" s="28"/>
      <c r="J27" s="28"/>
      <c r="K27" s="28"/>
      <c r="L27" s="28"/>
    </row>
    <row r="28" spans="2:12" x14ac:dyDescent="0.2">
      <c r="H28" s="28"/>
      <c r="I28" s="28"/>
      <c r="J28" s="28"/>
      <c r="K28" s="28"/>
      <c r="L28" s="28"/>
    </row>
    <row r="29" spans="2:12" x14ac:dyDescent="0.2">
      <c r="H29" s="28"/>
      <c r="I29" s="28"/>
      <c r="J29" s="28"/>
      <c r="K29" s="28"/>
      <c r="L29" s="28"/>
    </row>
    <row r="47" spans="3:3" x14ac:dyDescent="0.2">
      <c r="C47" s="13"/>
    </row>
    <row r="48" spans="3:3" x14ac:dyDescent="0.2">
      <c r="C48" s="13"/>
    </row>
    <row r="49" spans="3:6" x14ac:dyDescent="0.2">
      <c r="C49" s="13"/>
    </row>
    <row r="50" spans="3:6" x14ac:dyDescent="0.2">
      <c r="C50" s="13"/>
    </row>
    <row r="51" spans="3:6" x14ac:dyDescent="0.2">
      <c r="C51" s="13"/>
      <c r="E51" s="13"/>
      <c r="F51" s="13"/>
    </row>
    <row r="52" spans="3:6" x14ac:dyDescent="0.2">
      <c r="C52" s="13"/>
      <c r="E52" s="13"/>
      <c r="F52" s="13"/>
    </row>
    <row r="53" spans="3:6" x14ac:dyDescent="0.2">
      <c r="C53" s="13"/>
      <c r="E53" s="13"/>
      <c r="F53" s="13"/>
    </row>
    <row r="54" spans="3:6" x14ac:dyDescent="0.2">
      <c r="C54" s="13"/>
      <c r="E54" s="13"/>
      <c r="F54" s="13"/>
    </row>
    <row r="55" spans="3:6" x14ac:dyDescent="0.2">
      <c r="C55" s="13"/>
      <c r="E55" s="13"/>
      <c r="F55" s="13"/>
    </row>
    <row r="56" spans="3:6" x14ac:dyDescent="0.2">
      <c r="C56" s="13"/>
      <c r="E56" s="13"/>
      <c r="F56" s="13"/>
    </row>
    <row r="57" spans="3:6" x14ac:dyDescent="0.2">
      <c r="C57" s="13"/>
      <c r="E57" s="13"/>
      <c r="F57" s="13"/>
    </row>
    <row r="58" spans="3:6" x14ac:dyDescent="0.2">
      <c r="C58" s="13"/>
      <c r="E58" s="13"/>
      <c r="F58" s="13"/>
    </row>
    <row r="59" spans="3:6" x14ac:dyDescent="0.2">
      <c r="C59" s="13"/>
      <c r="E59" s="13"/>
      <c r="F59" s="13"/>
    </row>
    <row r="60" spans="3:6" x14ac:dyDescent="0.2">
      <c r="C60" s="13"/>
      <c r="E60" s="13"/>
      <c r="F60" s="13"/>
    </row>
    <row r="61" spans="3:6" x14ac:dyDescent="0.2">
      <c r="E61" s="13"/>
      <c r="F61" s="13"/>
    </row>
    <row r="62" spans="3:6" x14ac:dyDescent="0.2">
      <c r="E62" s="13"/>
      <c r="F62" s="13"/>
    </row>
    <row r="63" spans="3:6" x14ac:dyDescent="0.2">
      <c r="E63" s="13"/>
      <c r="F63" s="13"/>
    </row>
    <row r="64" spans="3:6" x14ac:dyDescent="0.2">
      <c r="E64" s="13"/>
      <c r="F64" s="13"/>
    </row>
    <row r="65" spans="6:6" x14ac:dyDescent="0.2">
      <c r="F65" s="13"/>
    </row>
  </sheetData>
  <mergeCells count="1">
    <mergeCell ref="C16:F16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Aktas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Inga</cp:lastModifiedBy>
  <cp:lastPrinted>2015-12-03T10:05:28Z</cp:lastPrinted>
  <dcterms:created xsi:type="dcterms:W3CDTF">2003-09-03T05:10:25Z</dcterms:created>
  <dcterms:modified xsi:type="dcterms:W3CDTF">2016-06-29T05:54:39Z</dcterms:modified>
</cp:coreProperties>
</file>