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6 m\Gatviu priežiūra žiemą\"/>
    </mc:Choice>
  </mc:AlternateContent>
  <bookViews>
    <workbookView xWindow="0" yWindow="135" windowWidth="27390" windowHeight="12630"/>
  </bookViews>
  <sheets>
    <sheet name="Lapas1" sheetId="1" r:id="rId1"/>
    <sheet name="Lapas2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D98" i="1" l="1"/>
  <c r="D91" i="1" l="1"/>
  <c r="D99" i="1" s="1"/>
  <c r="H27" i="1" l="1"/>
  <c r="H28" i="1"/>
  <c r="H44" i="1"/>
  <c r="H46" i="1"/>
  <c r="H49" i="1"/>
  <c r="H51" i="1"/>
  <c r="H53" i="1"/>
  <c r="H55" i="1"/>
  <c r="H65" i="1" l="1"/>
  <c r="H66" i="1" s="1"/>
  <c r="H67" i="1" s="1"/>
</calcChain>
</file>

<file path=xl/sharedStrings.xml><?xml version="1.0" encoding="utf-8"?>
<sst xmlns="http://schemas.openxmlformats.org/spreadsheetml/2006/main" count="95" uniqueCount="87">
  <si>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</si>
  <si>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</si>
  <si>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</si>
  <si>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</si>
  <si>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</si>
  <si>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</si>
  <si>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</si>
  <si>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</si>
  <si>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</si>
  <si>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</si>
  <si>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</si>
  <si>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</si>
  <si>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</si>
  <si>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Viso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</si>
  <si>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</si>
  <si>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</si>
  <si>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</si>
  <si>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</si>
  <si>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</si>
  <si>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Bazių išlaikymo išlaidos</t>
  </si>
  <si>
    <t>Vilniaus miesto gatvių barstymas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</si>
  <si>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</si>
  <si>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smėlio-druskos mišiniu</t>
  </si>
  <si>
    <t>šlapia druska</t>
  </si>
  <si>
    <t>VISO:</t>
  </si>
  <si>
    <t>PVM 21%</t>
  </si>
  <si>
    <t>IŠ VISO:</t>
  </si>
  <si>
    <t>druska</t>
  </si>
  <si>
    <t>Druskos barstytuvais</t>
  </si>
  <si>
    <t>Šlapių druskų barstytuvais</t>
  </si>
  <si>
    <t>Smėlio-druskos mišinio barstytuvais</t>
  </si>
  <si>
    <t>Miesto tvarkymo projektų vadovas</t>
  </si>
  <si>
    <t>Vilniaus miesto gatvių valymas</t>
  </si>
  <si>
    <t>UŽSAKOVAS: VILNIAUS M. savivaldybės administracijos</t>
  </si>
  <si>
    <t>Miesto ūkio ir transporto departamentas</t>
  </si>
  <si>
    <t>Konstitucijos pr. 3, LT - 03609 Vilnius</t>
  </si>
  <si>
    <t>A.s. LT 91 7044 0600 0146 3742  AB "SEB bankas"</t>
  </si>
  <si>
    <t>Įm. kodas 188710061</t>
  </si>
  <si>
    <t>RANGOVAS: UAB "GRINDA"</t>
  </si>
  <si>
    <t>Eigulių g. 32, LT-03150 Vilnius</t>
  </si>
  <si>
    <t>Įm. PVM kodas LT201530410, įm. kodas 120153047</t>
  </si>
  <si>
    <t>2011 m. gruodžio 29 d.</t>
  </si>
  <si>
    <t>Sutartis Nr. A72 - 2189(3.1.36 -UK)</t>
  </si>
  <si>
    <t>2015 m. balandžio 23 d.</t>
  </si>
  <si>
    <t>Papildomas susitarimas Nr. A72-567/15 (3.1.36-UK)</t>
  </si>
  <si>
    <t xml:space="preserve"> VILNIAUS MIESTO GATVIŲ PRIEŽIŪRA ŽIEMĄ </t>
  </si>
  <si>
    <t>Susisiekimo komunikacijų skyriaus</t>
  </si>
  <si>
    <t>Statybos poskyrio vedėja</t>
  </si>
  <si>
    <t>Danguolė Pakalniškytė</t>
  </si>
  <si>
    <t>1.1.3.</t>
  </si>
  <si>
    <t>1.1.4.</t>
  </si>
  <si>
    <t>1.1.5.</t>
  </si>
  <si>
    <t>1.1.6.</t>
  </si>
  <si>
    <t>1.1.7.</t>
  </si>
  <si>
    <t>1.1.7.1.</t>
  </si>
  <si>
    <t>1.1.7.2.</t>
  </si>
  <si>
    <t>1.1.7.3.</t>
  </si>
  <si>
    <t>1.1.8.</t>
  </si>
  <si>
    <t>A.s. LT76 7180 3000 1046 7627 AB "Šiaulių bankas"</t>
  </si>
  <si>
    <t>vnt</t>
  </si>
  <si>
    <t>21 d.d. x 24 val. x 33 a/m =16632 val.</t>
  </si>
  <si>
    <t>8d.d. x 12 val. x 30 a/m = 2880 val.</t>
  </si>
  <si>
    <t>21 d.d. x 24 val. x 2 a/m = 1008 val.</t>
  </si>
  <si>
    <t>8 d.d. x 12 val .x  1a/m = 96 val.</t>
  </si>
  <si>
    <t>21 d.d. x 24 val. x 12 a/m = 6048 val.</t>
  </si>
  <si>
    <t>8 d.d. x12 val. x 1 a/m = 96 val.</t>
  </si>
  <si>
    <t>8 d.d. x 12 val. x 2 a/m = 192 val.</t>
  </si>
  <si>
    <t>6336 val. - 631,5 val. -121 val. = 5583,5 val.</t>
  </si>
  <si>
    <t>Pagrindinės bazės darbas (Eigulių 32)</t>
  </si>
  <si>
    <t>Pagalbinio punkto darbas (Justiniškių 14, Geologų 12)</t>
  </si>
  <si>
    <t>21000m² x 40 reisų = 840 t.m²</t>
  </si>
  <si>
    <t>155507 m² x 584 reisai = 90816,088 t.m²</t>
  </si>
  <si>
    <t>136862 m² x 1k=136,862 t.m²</t>
  </si>
  <si>
    <t>26272 m x 2m x 2k = 105,088 t.m²</t>
  </si>
  <si>
    <t>713178 m² x 1 k = 713,178 t.m²</t>
  </si>
  <si>
    <t>170591 m x 3m x 2 k = 1023,546 t.m²</t>
  </si>
  <si>
    <t>4236711 m² x 1k = 4236,711 t.m²</t>
  </si>
  <si>
    <t>447510 m x 3m x 2k = 2685,06 t.m²</t>
  </si>
  <si>
    <t>2016 m. vasario mėn.</t>
  </si>
  <si>
    <t xml:space="preserve"> ATLIKTŲ DARBŲ A K T A S  Nr. 1050/02</t>
  </si>
  <si>
    <t>29 d.d.x 24 val.x 2 =1392 val.</t>
  </si>
  <si>
    <t>21000 m² x 426 reisai = 8946 t.m²</t>
  </si>
  <si>
    <t>29 d.d. x 24 val.= 696 val.</t>
  </si>
  <si>
    <t>8 d.d. x 12 val. x 9 a/m = 864 val.</t>
  </si>
  <si>
    <t>20376 val.-1704 val.- 393  val.= 18279 val.</t>
  </si>
  <si>
    <t>1104 val. -55,5 val -17 val.= 1031,5 val.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</si>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</sst>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7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sz val="11"/>
      <color rgb="FFFF0000"/>
      <name val="Arial"/>
      <family val="2"/>
      <charset val="186"/>
    </font>
    <font>
      <sz val="11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6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" fillId="0" borderId="0" xfId="1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3" applyFont="1"/>
    <xf numFmtId="0" fontId="4" fillId="0" borderId="0" xfId="3" applyFont="1"/>
    <xf numFmtId="0" fontId="7" fillId="0" borderId="0" xfId="1" applyFont="1" applyAlignment="1">
      <alignment horizontal="center"/>
    </xf>
    <xf numFmtId="0" fontId="4" fillId="0" borderId="0" xfId="4" applyFont="1"/>
    <xf numFmtId="0" fontId="7" fillId="0" borderId="0" xfId="4" applyFont="1"/>
    <xf numFmtId="0" fontId="4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14" fontId="4" fillId="0" borderId="0" xfId="0" applyNumberFormat="1" applyFont="1"/>
    <xf numFmtId="0" fontId="6" fillId="0" borderId="0" xfId="1" applyFont="1"/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6" fillId="0" borderId="0" xfId="0" applyFont="1" applyBorder="1"/>
    <xf numFmtId="0" fontId="12" fillId="0" borderId="0" xfId="0" applyFont="1"/>
    <xf numFmtId="0" fontId="3" fillId="0" borderId="1" xfId="0" applyFont="1" applyBorder="1" applyAlignment="1">
      <alignment horizontal="left" vertical="top"/>
    </xf>
    <xf numFmtId="0" fontId="0" fillId="0" borderId="0" xfId="0"/>
    <xf numFmtId="0" fontId="4" fillId="0" borderId="0" xfId="0" applyFon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2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justify" vertical="top"/>
    </xf>
    <xf numFmtId="2" fontId="6" fillId="0" borderId="0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10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4" fontId="0" fillId="0" borderId="0" xfId="0" applyNumberFormat="1"/>
    <xf numFmtId="4" fontId="6" fillId="0" borderId="12" xfId="0" applyNumberFormat="1" applyFont="1" applyFill="1" applyBorder="1" applyAlignment="1">
      <alignment horizontal="right" vertical="top"/>
    </xf>
    <xf numFmtId="0" fontId="4" fillId="0" borderId="0" xfId="0" applyFont="1" applyAlignment="1"/>
    <xf numFmtId="0" fontId="12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3" applyFont="1" applyAlignment="1">
      <alignment horizontal="left"/>
    </xf>
    <xf numFmtId="0" fontId="12" fillId="0" borderId="0" xfId="3" applyFont="1" applyAlignment="1">
      <alignment horizontal="left"/>
    </xf>
  </cellXfs>
  <cellStyles count="6">
    <cellStyle name="Įprastas" xfId="0" builtinId="0"/>
    <cellStyle name="Normal_Sheet1" xfId="3"/>
    <cellStyle name="Paprastas 2" xfId="2"/>
    <cellStyle name="Paprastas 3" xfId="1"/>
    <cellStyle name="Paprastas_Lapas1" xfId="4"/>
    <cellStyle name="Procentai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9"/>
  <sheetViews>
    <sheetView tabSelected="1" zoomScale="136" zoomScaleNormal="136" workbookViewId="0">
      <selection activeCell="J67" sqref="J67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5" customWidth="1"/>
    <col min="5" max="5" width="7.28515625" customWidth="1"/>
    <col min="6" max="6" width="9.42578125" customWidth="1"/>
    <col min="7" max="7" width="6.42578125" customWidth="1"/>
    <col min="8" max="8" width="12.7109375" customWidth="1"/>
    <col min="10" max="10" width="12.28515625" customWidth="1"/>
  </cols>
  <sheetData>
    <row r="1" spans="2:8" s="22" customFormat="1" x14ac:dyDescent="0.25"/>
    <row r="2" spans="2:8" s="22" customFormat="1" x14ac:dyDescent="0.25"/>
    <row r="3" spans="2:8" s="6" customFormat="1" x14ac:dyDescent="0.25">
      <c r="B3" s="13" t="s">
        <v>33</v>
      </c>
      <c r="C3" s="14"/>
      <c r="D3" s="14"/>
      <c r="E3" s="9"/>
      <c r="F3" s="9"/>
      <c r="G3" s="9"/>
      <c r="H3" s="21" t="s">
        <v>0</v>
      </c>
    </row>
    <row r="4" spans="2:8" s="6" customFormat="1" x14ac:dyDescent="0.25">
      <c r="B4" s="14"/>
      <c r="C4" s="8"/>
      <c r="D4" s="19" t="s">
        <v>34</v>
      </c>
      <c r="E4" s="9"/>
      <c r="F4" s="9"/>
      <c r="G4" s="9"/>
      <c r="H4" s="9"/>
    </row>
    <row r="5" spans="2:8" s="6" customFormat="1" x14ac:dyDescent="0.25">
      <c r="B5" s="77" t="s">
        <v>35</v>
      </c>
      <c r="C5" s="77"/>
      <c r="D5" s="77"/>
      <c r="E5" s="9"/>
      <c r="F5" s="9"/>
      <c r="G5" s="9"/>
      <c r="H5" s="9"/>
    </row>
    <row r="6" spans="2:8" s="6" customFormat="1" x14ac:dyDescent="0.25">
      <c r="B6" s="77" t="s">
        <v>36</v>
      </c>
      <c r="C6" s="77"/>
      <c r="D6" s="77"/>
      <c r="E6" s="77"/>
      <c r="F6" s="9"/>
      <c r="G6" s="9"/>
      <c r="H6" s="9"/>
    </row>
    <row r="7" spans="2:8" s="6" customFormat="1" x14ac:dyDescent="0.25">
      <c r="B7" s="77" t="s">
        <v>37</v>
      </c>
      <c r="C7" s="77"/>
      <c r="D7" s="77"/>
      <c r="E7" s="9"/>
      <c r="F7" s="9"/>
      <c r="G7" s="9"/>
      <c r="H7" s="9"/>
    </row>
    <row r="8" spans="2:8" s="6" customFormat="1" x14ac:dyDescent="0.25">
      <c r="B8" s="13" t="s">
        <v>38</v>
      </c>
      <c r="C8" s="14"/>
      <c r="D8" s="14"/>
      <c r="E8" s="9"/>
      <c r="F8" s="9"/>
      <c r="G8" s="9"/>
      <c r="H8" s="9"/>
    </row>
    <row r="9" spans="2:8" s="6" customFormat="1" x14ac:dyDescent="0.25">
      <c r="B9" s="77" t="s">
        <v>39</v>
      </c>
      <c r="C9" s="77"/>
      <c r="D9" s="77"/>
      <c r="E9" s="9"/>
      <c r="F9" s="9"/>
      <c r="G9" s="9"/>
      <c r="H9" s="9"/>
    </row>
    <row r="10" spans="2:8" s="6" customFormat="1" x14ac:dyDescent="0.25">
      <c r="B10" s="78" t="s">
        <v>58</v>
      </c>
      <c r="C10" s="78"/>
      <c r="D10" s="78"/>
      <c r="E10" s="9"/>
      <c r="F10" s="9"/>
      <c r="G10" s="9"/>
      <c r="H10" s="9"/>
    </row>
    <row r="11" spans="2:8" s="6" customFormat="1" x14ac:dyDescent="0.25">
      <c r="B11" s="77" t="s">
        <v>40</v>
      </c>
      <c r="C11" s="77"/>
      <c r="D11" s="77"/>
      <c r="E11" s="9"/>
      <c r="F11" s="9"/>
      <c r="G11" s="9"/>
      <c r="H11" s="9"/>
    </row>
    <row r="12" spans="2:8" s="6" customFormat="1" x14ac:dyDescent="0.25">
      <c r="B12" s="18"/>
      <c r="C12" s="18"/>
      <c r="D12" s="18"/>
      <c r="E12" s="9"/>
      <c r="F12" s="9"/>
      <c r="G12" s="9"/>
      <c r="H12" s="9"/>
    </row>
    <row r="13" spans="2:8" s="6" customFormat="1" x14ac:dyDescent="0.25">
      <c r="B13" s="16" t="s">
        <v>41</v>
      </c>
      <c r="C13" s="16"/>
      <c r="D13" s="16"/>
      <c r="E13" s="9"/>
      <c r="F13" s="9"/>
      <c r="G13" s="9"/>
      <c r="H13" s="9"/>
    </row>
    <row r="14" spans="2:8" s="7" customFormat="1" ht="15.75" x14ac:dyDescent="0.25">
      <c r="B14" s="16" t="s">
        <v>42</v>
      </c>
      <c r="C14" s="16"/>
      <c r="D14" s="17"/>
      <c r="E14" s="9"/>
      <c r="F14" s="9"/>
      <c r="G14" s="9"/>
      <c r="H14" s="9"/>
    </row>
    <row r="15" spans="2:8" s="7" customFormat="1" x14ac:dyDescent="0.25">
      <c r="B15" s="20" t="s">
        <v>43</v>
      </c>
      <c r="C15" s="10"/>
      <c r="D15" s="10"/>
      <c r="E15" s="9"/>
      <c r="F15" s="9"/>
      <c r="G15" s="9"/>
      <c r="H15" s="9"/>
    </row>
    <row r="16" spans="2:8" s="6" customFormat="1" x14ac:dyDescent="0.25">
      <c r="B16" s="73" t="s">
        <v>44</v>
      </c>
      <c r="C16" s="73"/>
      <c r="D16" s="73"/>
      <c r="E16" s="9"/>
      <c r="F16" s="9"/>
      <c r="G16" s="9"/>
      <c r="H16" s="9"/>
    </row>
    <row r="17" spans="2:8" s="6" customFormat="1" ht="15.75" x14ac:dyDescent="0.25">
      <c r="B17" s="16"/>
      <c r="C17" s="16"/>
      <c r="D17" s="17"/>
      <c r="E17" s="9"/>
      <c r="F17" s="9"/>
      <c r="G17" s="9"/>
      <c r="H17" s="9"/>
    </row>
    <row r="18" spans="2:8" x14ac:dyDescent="0.25">
      <c r="B18" s="9"/>
      <c r="C18" s="9"/>
      <c r="D18" s="74" t="s">
        <v>79</v>
      </c>
      <c r="E18" s="74"/>
      <c r="F18" s="74"/>
      <c r="G18" s="9"/>
      <c r="H18" s="9"/>
    </row>
    <row r="19" spans="2:8" ht="8.25" customHeight="1" x14ac:dyDescent="0.25">
      <c r="B19" s="9"/>
      <c r="C19" s="9"/>
      <c r="D19" s="15"/>
      <c r="E19" s="15"/>
      <c r="F19" s="15"/>
      <c r="G19" s="9"/>
      <c r="H19" s="9"/>
    </row>
    <row r="20" spans="2:8" x14ac:dyDescent="0.25">
      <c r="B20" s="10"/>
      <c r="C20" s="10"/>
      <c r="D20" s="75" t="s">
        <v>1</v>
      </c>
      <c r="E20" s="75"/>
      <c r="F20" s="75"/>
      <c r="G20" s="75"/>
      <c r="H20" s="10"/>
    </row>
    <row r="21" spans="2:8" ht="10.5" customHeight="1" x14ac:dyDescent="0.25">
      <c r="B21" s="10"/>
      <c r="C21" s="10"/>
      <c r="D21" s="11"/>
      <c r="E21" s="10"/>
      <c r="F21" s="12"/>
      <c r="G21" s="10"/>
      <c r="H21" s="10"/>
    </row>
    <row r="22" spans="2:8" ht="15.75" x14ac:dyDescent="0.25">
      <c r="B22" s="10"/>
      <c r="C22" s="76" t="s">
        <v>45</v>
      </c>
      <c r="D22" s="76"/>
      <c r="E22" s="76"/>
      <c r="F22" s="76"/>
      <c r="G22" s="76"/>
      <c r="H22" s="76"/>
    </row>
    <row r="23" spans="2:8" ht="15.75" thickBot="1" x14ac:dyDescent="0.3">
      <c r="B23" s="10"/>
      <c r="C23" s="10"/>
      <c r="D23" s="11"/>
      <c r="E23" s="10"/>
      <c r="F23" s="72" t="s">
        <v>78</v>
      </c>
      <c r="G23" s="72"/>
      <c r="H23" s="72"/>
    </row>
    <row r="24" spans="2:8" x14ac:dyDescent="0.25">
      <c r="B24" s="32" t="s">
        <v>8</v>
      </c>
      <c r="C24" s="32"/>
      <c r="D24" s="33" t="s">
        <v>9</v>
      </c>
      <c r="E24" s="32" t="s">
        <v>10</v>
      </c>
      <c r="F24" s="32"/>
      <c r="G24" s="34"/>
      <c r="H24" s="34"/>
    </row>
    <row r="25" spans="2:8" ht="15.75" thickBot="1" x14ac:dyDescent="0.3">
      <c r="B25" s="35" t="s">
        <v>11</v>
      </c>
      <c r="C25" s="35" t="s">
        <v>2</v>
      </c>
      <c r="D25" s="36" t="s">
        <v>12</v>
      </c>
      <c r="E25" s="35" t="s">
        <v>59</v>
      </c>
      <c r="F25" s="35" t="s">
        <v>3</v>
      </c>
      <c r="G25" s="37" t="s">
        <v>4</v>
      </c>
      <c r="H25" s="37" t="s">
        <v>13</v>
      </c>
    </row>
    <row r="26" spans="2:8" x14ac:dyDescent="0.25">
      <c r="B26" s="38"/>
      <c r="C26" s="39"/>
      <c r="D26" s="40" t="s">
        <v>14</v>
      </c>
      <c r="E26" s="41"/>
      <c r="F26" s="38"/>
      <c r="G26" s="41"/>
      <c r="H26" s="45"/>
    </row>
    <row r="27" spans="2:8" ht="15.75" x14ac:dyDescent="0.25">
      <c r="B27" s="38">
        <v>1</v>
      </c>
      <c r="C27" s="39" t="s">
        <v>49</v>
      </c>
      <c r="D27" s="42" t="s">
        <v>15</v>
      </c>
      <c r="E27" s="43" t="s">
        <v>16</v>
      </c>
      <c r="F27" s="43">
        <v>1387.2</v>
      </c>
      <c r="G27" s="44">
        <v>14.34</v>
      </c>
      <c r="H27" s="45">
        <f>SUM(F27*G27)</f>
        <v>19892.448</v>
      </c>
    </row>
    <row r="28" spans="2:8" x14ac:dyDescent="0.25">
      <c r="B28" s="38">
        <v>2</v>
      </c>
      <c r="C28" s="39" t="s">
        <v>50</v>
      </c>
      <c r="D28" s="46" t="s">
        <v>17</v>
      </c>
      <c r="E28" s="43" t="s">
        <v>18</v>
      </c>
      <c r="F28" s="47">
        <v>24894</v>
      </c>
      <c r="G28" s="48">
        <v>18.75</v>
      </c>
      <c r="H28" s="45">
        <f>SUM(F28*G28)</f>
        <v>466762.5</v>
      </c>
    </row>
    <row r="29" spans="2:8" ht="15" customHeight="1" x14ac:dyDescent="0.25">
      <c r="B29" s="38"/>
      <c r="C29" s="39"/>
      <c r="D29" s="46" t="s">
        <v>29</v>
      </c>
      <c r="E29" s="43"/>
      <c r="F29" s="47"/>
      <c r="G29" s="48"/>
      <c r="H29" s="45"/>
    </row>
    <row r="30" spans="2:8" x14ac:dyDescent="0.25">
      <c r="B30" s="38"/>
      <c r="C30" s="39"/>
      <c r="D30" s="42" t="s">
        <v>60</v>
      </c>
      <c r="E30" s="43"/>
      <c r="F30" s="47"/>
      <c r="G30" s="48"/>
      <c r="H30" s="45"/>
    </row>
    <row r="31" spans="2:8" x14ac:dyDescent="0.25">
      <c r="B31" s="38"/>
      <c r="C31" s="39"/>
      <c r="D31" s="42" t="s">
        <v>83</v>
      </c>
      <c r="E31" s="43"/>
      <c r="F31" s="47"/>
      <c r="G31" s="48"/>
      <c r="H31" s="45"/>
    </row>
    <row r="32" spans="2:8" ht="15" customHeight="1" x14ac:dyDescent="0.25">
      <c r="B32" s="38"/>
      <c r="C32" s="39"/>
      <c r="D32" s="42" t="s">
        <v>61</v>
      </c>
      <c r="E32" s="43"/>
      <c r="F32" s="47"/>
      <c r="G32" s="48"/>
      <c r="H32" s="45"/>
    </row>
    <row r="33" spans="2:8" ht="15" customHeight="1" x14ac:dyDescent="0.25">
      <c r="B33" s="38"/>
      <c r="C33" s="39"/>
      <c r="D33" s="42" t="s">
        <v>84</v>
      </c>
      <c r="E33" s="43"/>
      <c r="F33" s="47"/>
      <c r="G33" s="48"/>
      <c r="H33" s="45"/>
    </row>
    <row r="34" spans="2:8" ht="15" customHeight="1" x14ac:dyDescent="0.25">
      <c r="B34" s="38"/>
      <c r="C34" s="39"/>
      <c r="D34" s="46" t="s">
        <v>28</v>
      </c>
      <c r="E34" s="43"/>
      <c r="F34" s="47"/>
      <c r="G34" s="48"/>
      <c r="H34" s="45"/>
    </row>
    <row r="35" spans="2:8" ht="15" customHeight="1" x14ac:dyDescent="0.25">
      <c r="B35" s="38"/>
      <c r="C35" s="39"/>
      <c r="D35" s="42" t="s">
        <v>62</v>
      </c>
      <c r="E35" s="43"/>
      <c r="F35" s="47"/>
      <c r="G35" s="48"/>
      <c r="H35" s="45"/>
    </row>
    <row r="36" spans="2:8" ht="15" customHeight="1" x14ac:dyDescent="0.25">
      <c r="B36" s="38"/>
      <c r="C36" s="39"/>
      <c r="D36" s="42" t="s">
        <v>63</v>
      </c>
      <c r="E36" s="43"/>
      <c r="F36" s="47"/>
      <c r="G36" s="48"/>
      <c r="H36" s="45"/>
    </row>
    <row r="37" spans="2:8" x14ac:dyDescent="0.25">
      <c r="B37" s="38"/>
      <c r="C37" s="39"/>
      <c r="D37" s="42" t="s">
        <v>85</v>
      </c>
      <c r="E37" s="43"/>
      <c r="F37" s="47"/>
      <c r="G37" s="48"/>
      <c r="H37" s="45"/>
    </row>
    <row r="38" spans="2:8" x14ac:dyDescent="0.25">
      <c r="B38" s="38"/>
      <c r="C38" s="39"/>
      <c r="D38" s="29" t="s">
        <v>30</v>
      </c>
      <c r="E38" s="43"/>
      <c r="F38" s="47"/>
      <c r="G38" s="48"/>
      <c r="H38" s="45"/>
    </row>
    <row r="39" spans="2:8" x14ac:dyDescent="0.25">
      <c r="B39" s="38"/>
      <c r="C39" s="39"/>
      <c r="D39" s="42" t="s">
        <v>64</v>
      </c>
      <c r="E39" s="43"/>
      <c r="F39" s="47"/>
      <c r="G39" s="48"/>
      <c r="H39" s="45"/>
    </row>
    <row r="40" spans="2:8" ht="15" customHeight="1" x14ac:dyDescent="0.25">
      <c r="B40" s="38"/>
      <c r="C40" s="39"/>
      <c r="D40" s="42" t="s">
        <v>65</v>
      </c>
      <c r="E40" s="43"/>
      <c r="F40" s="47"/>
      <c r="G40" s="48"/>
      <c r="H40" s="45"/>
    </row>
    <row r="41" spans="2:8" ht="15" customHeight="1" x14ac:dyDescent="0.25">
      <c r="B41" s="38"/>
      <c r="C41" s="39"/>
      <c r="D41" s="42" t="s">
        <v>66</v>
      </c>
      <c r="E41" s="43"/>
      <c r="F41" s="47"/>
      <c r="G41" s="48"/>
      <c r="H41" s="45"/>
    </row>
    <row r="42" spans="2:8" ht="15" customHeight="1" x14ac:dyDescent="0.25">
      <c r="B42" s="38"/>
      <c r="C42" s="39"/>
      <c r="D42" s="61" t="s">
        <v>67</v>
      </c>
      <c r="E42" s="43"/>
      <c r="F42" s="47"/>
      <c r="G42" s="48"/>
      <c r="H42" s="45"/>
    </row>
    <row r="43" spans="2:8" ht="15" customHeight="1" x14ac:dyDescent="0.25">
      <c r="B43" s="38">
        <v>3</v>
      </c>
      <c r="C43" s="39"/>
      <c r="D43" s="46" t="s">
        <v>19</v>
      </c>
      <c r="E43" s="43"/>
      <c r="F43" s="43"/>
      <c r="G43" s="44"/>
      <c r="H43" s="45"/>
    </row>
    <row r="44" spans="2:8" ht="14.25" customHeight="1" x14ac:dyDescent="0.25">
      <c r="B44" s="38"/>
      <c r="C44" s="39" t="s">
        <v>51</v>
      </c>
      <c r="D44" s="42" t="s">
        <v>68</v>
      </c>
      <c r="E44" s="43" t="s">
        <v>18</v>
      </c>
      <c r="F44" s="43">
        <v>696</v>
      </c>
      <c r="G44" s="44">
        <v>96.53</v>
      </c>
      <c r="H44" s="45">
        <f>SUM(F44*G44)</f>
        <v>67184.88</v>
      </c>
    </row>
    <row r="45" spans="2:8" x14ac:dyDescent="0.25">
      <c r="B45" s="38"/>
      <c r="C45" s="39"/>
      <c r="D45" s="42" t="s">
        <v>82</v>
      </c>
      <c r="E45" s="43"/>
      <c r="F45" s="43"/>
      <c r="G45" s="44"/>
      <c r="H45" s="45"/>
    </row>
    <row r="46" spans="2:8" ht="28.5" customHeight="1" x14ac:dyDescent="0.25">
      <c r="B46" s="38"/>
      <c r="C46" s="39" t="s">
        <v>52</v>
      </c>
      <c r="D46" s="62" t="s">
        <v>69</v>
      </c>
      <c r="E46" s="43" t="s">
        <v>18</v>
      </c>
      <c r="F46" s="43">
        <v>1392</v>
      </c>
      <c r="G46" s="44">
        <v>29.19</v>
      </c>
      <c r="H46" s="57">
        <f>SUM(F46*G46)</f>
        <v>40632.480000000003</v>
      </c>
    </row>
    <row r="47" spans="2:8" ht="15" customHeight="1" x14ac:dyDescent="0.25">
      <c r="B47" s="38"/>
      <c r="C47" s="39"/>
      <c r="D47" s="42" t="s">
        <v>80</v>
      </c>
      <c r="E47" s="43"/>
      <c r="F47" s="43"/>
      <c r="G47" s="44"/>
      <c r="H47" s="57"/>
    </row>
    <row r="48" spans="2:8" x14ac:dyDescent="0.25">
      <c r="B48" s="38">
        <v>4</v>
      </c>
      <c r="C48" s="39" t="s">
        <v>53</v>
      </c>
      <c r="D48" s="46" t="s">
        <v>20</v>
      </c>
      <c r="E48" s="43"/>
      <c r="F48" s="43"/>
      <c r="G48" s="44"/>
      <c r="H48" s="45"/>
    </row>
    <row r="49" spans="2:8" ht="15.75" x14ac:dyDescent="0.25">
      <c r="B49" s="38"/>
      <c r="C49" s="39" t="s">
        <v>54</v>
      </c>
      <c r="D49" s="46" t="s">
        <v>27</v>
      </c>
      <c r="E49" s="5" t="s">
        <v>21</v>
      </c>
      <c r="F49" s="43">
        <v>840</v>
      </c>
      <c r="G49" s="44">
        <v>1.1299999999999999</v>
      </c>
      <c r="H49" s="45">
        <f>SUM(F49*G49)</f>
        <v>949.19999999999993</v>
      </c>
    </row>
    <row r="50" spans="2:8" x14ac:dyDescent="0.25">
      <c r="B50" s="38"/>
      <c r="C50" s="39"/>
      <c r="D50" s="42" t="s">
        <v>70</v>
      </c>
      <c r="E50" s="5"/>
      <c r="F50" s="43"/>
      <c r="G50" s="44"/>
      <c r="H50" s="45"/>
    </row>
    <row r="51" spans="2:8" ht="15.75" x14ac:dyDescent="0.25">
      <c r="B51" s="38"/>
      <c r="C51" s="39" t="s">
        <v>55</v>
      </c>
      <c r="D51" s="46" t="s">
        <v>22</v>
      </c>
      <c r="E51" s="5" t="s">
        <v>21</v>
      </c>
      <c r="F51" s="43">
        <v>8946</v>
      </c>
      <c r="G51" s="44">
        <v>3.07</v>
      </c>
      <c r="H51" s="45">
        <f>SUM(F51*G51)</f>
        <v>27464.219999999998</v>
      </c>
    </row>
    <row r="52" spans="2:8" x14ac:dyDescent="0.25">
      <c r="B52" s="38"/>
      <c r="C52" s="39"/>
      <c r="D52" s="42" t="s">
        <v>81</v>
      </c>
      <c r="E52" s="5"/>
      <c r="F52" s="43"/>
      <c r="G52" s="44"/>
      <c r="H52" s="45"/>
    </row>
    <row r="53" spans="2:8" ht="15.75" x14ac:dyDescent="0.25">
      <c r="B53" s="38"/>
      <c r="C53" s="39" t="s">
        <v>56</v>
      </c>
      <c r="D53" s="46" t="s">
        <v>23</v>
      </c>
      <c r="E53" s="5" t="s">
        <v>21</v>
      </c>
      <c r="F53" s="58">
        <v>90816.088000000003</v>
      </c>
      <c r="G53" s="44">
        <v>0.67</v>
      </c>
      <c r="H53" s="45">
        <f>SUM(F53*G53)</f>
        <v>60846.778960000003</v>
      </c>
    </row>
    <row r="54" spans="2:8" ht="15" customHeight="1" x14ac:dyDescent="0.25">
      <c r="B54" s="38"/>
      <c r="C54" s="39"/>
      <c r="D54" s="42" t="s">
        <v>71</v>
      </c>
      <c r="E54" s="5"/>
      <c r="F54" s="43"/>
      <c r="G54" s="48"/>
      <c r="H54" s="45"/>
    </row>
    <row r="55" spans="2:8" ht="15" customHeight="1" x14ac:dyDescent="0.25">
      <c r="B55" s="38">
        <v>5</v>
      </c>
      <c r="C55" s="39" t="s">
        <v>57</v>
      </c>
      <c r="D55" s="46" t="s">
        <v>32</v>
      </c>
      <c r="E55" s="5" t="s">
        <v>21</v>
      </c>
      <c r="F55" s="43">
        <v>8900.4449999999997</v>
      </c>
      <c r="G55" s="44">
        <v>2.27</v>
      </c>
      <c r="H55" s="45">
        <f>SUM(F55*G55)</f>
        <v>20204.010149999998</v>
      </c>
    </row>
    <row r="56" spans="2:8" ht="15" customHeight="1" x14ac:dyDescent="0.25">
      <c r="B56" s="38"/>
      <c r="C56" s="39"/>
      <c r="D56" s="59" t="s">
        <v>28</v>
      </c>
      <c r="E56" s="43"/>
      <c r="F56" s="43"/>
      <c r="G56" s="44"/>
      <c r="H56" s="45"/>
    </row>
    <row r="57" spans="2:8" ht="15" customHeight="1" x14ac:dyDescent="0.25">
      <c r="B57" s="38"/>
      <c r="C57" s="39"/>
      <c r="D57" s="42" t="s">
        <v>72</v>
      </c>
      <c r="E57" s="43"/>
      <c r="F57" s="43"/>
      <c r="G57" s="44"/>
      <c r="H57" s="45"/>
    </row>
    <row r="58" spans="2:8" ht="15" customHeight="1" x14ac:dyDescent="0.25">
      <c r="B58" s="38"/>
      <c r="C58" s="39"/>
      <c r="D58" s="42" t="s">
        <v>73</v>
      </c>
      <c r="E58" s="43"/>
      <c r="F58" s="43"/>
      <c r="G58" s="44"/>
      <c r="H58" s="45"/>
    </row>
    <row r="59" spans="2:8" x14ac:dyDescent="0.25">
      <c r="B59" s="38"/>
      <c r="C59" s="39"/>
      <c r="D59" s="60" t="s">
        <v>30</v>
      </c>
      <c r="E59" s="43"/>
      <c r="F59" s="43"/>
      <c r="G59" s="44"/>
      <c r="H59" s="45"/>
    </row>
    <row r="60" spans="2:8" ht="15" customHeight="1" x14ac:dyDescent="0.25">
      <c r="B60" s="38"/>
      <c r="C60" s="39"/>
      <c r="D60" s="42" t="s">
        <v>74</v>
      </c>
      <c r="E60" s="43"/>
      <c r="F60" s="43"/>
      <c r="G60" s="44"/>
      <c r="H60" s="45"/>
    </row>
    <row r="61" spans="2:8" x14ac:dyDescent="0.25">
      <c r="B61" s="38"/>
      <c r="C61" s="39"/>
      <c r="D61" s="42" t="s">
        <v>75</v>
      </c>
      <c r="E61" s="43"/>
      <c r="F61" s="43"/>
      <c r="G61" s="44"/>
      <c r="H61" s="45"/>
    </row>
    <row r="62" spans="2:8" x14ac:dyDescent="0.25">
      <c r="B62" s="38"/>
      <c r="C62" s="39"/>
      <c r="D62" s="59" t="s">
        <v>29</v>
      </c>
      <c r="E62" s="43"/>
      <c r="F62" s="43"/>
      <c r="G62" s="44"/>
      <c r="H62" s="45"/>
    </row>
    <row r="63" spans="2:8" x14ac:dyDescent="0.25">
      <c r="B63" s="38"/>
      <c r="C63" s="39"/>
      <c r="D63" s="42" t="s">
        <v>76</v>
      </c>
      <c r="E63" s="43"/>
      <c r="F63" s="43"/>
      <c r="G63" s="44"/>
      <c r="H63" s="45"/>
    </row>
    <row r="64" spans="2:8" x14ac:dyDescent="0.25">
      <c r="B64" s="38"/>
      <c r="C64" s="39"/>
      <c r="D64" s="42" t="s">
        <v>77</v>
      </c>
      <c r="E64" s="43"/>
      <c r="F64" s="43"/>
      <c r="G64" s="44"/>
      <c r="H64" s="45"/>
    </row>
    <row r="65" spans="2:10" x14ac:dyDescent="0.25">
      <c r="B65" s="38"/>
      <c r="C65" s="39"/>
      <c r="D65" s="41" t="s">
        <v>24</v>
      </c>
      <c r="E65" s="39"/>
      <c r="F65" s="49"/>
      <c r="G65" s="41"/>
      <c r="H65" s="45">
        <f>SUM(H27:H55)</f>
        <v>703936.5171099999</v>
      </c>
    </row>
    <row r="66" spans="2:10" s="22" customFormat="1" x14ac:dyDescent="0.25">
      <c r="B66" s="38"/>
      <c r="C66" s="39"/>
      <c r="D66" s="39" t="s">
        <v>25</v>
      </c>
      <c r="E66" s="39"/>
      <c r="F66" s="39"/>
      <c r="G66" s="41"/>
      <c r="H66" s="45">
        <f>SUM(H65*0.21)</f>
        <v>147826.66859309998</v>
      </c>
    </row>
    <row r="67" spans="2:10" x14ac:dyDescent="0.25">
      <c r="B67" s="50"/>
      <c r="C67" s="51"/>
      <c r="D67" s="52" t="s">
        <v>26</v>
      </c>
      <c r="E67" s="51"/>
      <c r="F67" s="51"/>
      <c r="G67" s="53"/>
      <c r="H67" s="64">
        <f>SUM(H65,H66)</f>
        <v>851763.18570309994</v>
      </c>
      <c r="J67" s="65"/>
    </row>
    <row r="68" spans="2:10" s="30" customFormat="1" x14ac:dyDescent="0.25">
      <c r="B68" s="54"/>
      <c r="C68" s="55"/>
      <c r="D68" s="27"/>
      <c r="E68" s="55"/>
      <c r="F68" s="55"/>
      <c r="G68" s="55"/>
      <c r="H68" s="63"/>
    </row>
    <row r="69" spans="2:10" s="30" customFormat="1" x14ac:dyDescent="0.25">
      <c r="B69" s="54"/>
      <c r="C69" s="55"/>
      <c r="D69" s="55"/>
      <c r="E69" s="31"/>
      <c r="F69" s="55"/>
      <c r="G69" s="55"/>
      <c r="H69" s="56"/>
    </row>
    <row r="70" spans="2:10" s="30" customFormat="1" x14ac:dyDescent="0.25">
      <c r="B70" s="54"/>
      <c r="C70" s="55"/>
      <c r="D70" s="3" t="s">
        <v>5</v>
      </c>
      <c r="E70" s="1" t="s">
        <v>31</v>
      </c>
      <c r="F70" s="3"/>
      <c r="G70" s="3"/>
      <c r="H70" s="4"/>
    </row>
    <row r="71" spans="2:10" s="30" customFormat="1" x14ac:dyDescent="0.25">
      <c r="B71" s="54"/>
      <c r="C71" s="55"/>
      <c r="D71" s="3"/>
      <c r="E71" s="1" t="s">
        <v>6</v>
      </c>
      <c r="F71" s="3"/>
      <c r="G71" s="3"/>
      <c r="H71" s="4"/>
    </row>
    <row r="72" spans="2:10" s="30" customFormat="1" x14ac:dyDescent="0.25">
      <c r="B72" s="54"/>
      <c r="C72" s="55"/>
      <c r="D72" s="55"/>
      <c r="E72" s="31"/>
      <c r="F72" s="55"/>
      <c r="G72" s="55"/>
      <c r="H72" s="56"/>
    </row>
    <row r="73" spans="2:10" s="30" customFormat="1" x14ac:dyDescent="0.25">
      <c r="B73" s="54"/>
      <c r="C73" s="55"/>
      <c r="D73" s="55"/>
      <c r="E73" s="31"/>
      <c r="F73" s="55"/>
      <c r="G73" s="55"/>
      <c r="H73" s="56"/>
    </row>
    <row r="74" spans="2:10" s="22" customFormat="1" x14ac:dyDescent="0.25">
      <c r="B74" s="24"/>
      <c r="C74" s="25"/>
      <c r="D74" s="25"/>
      <c r="E74" s="23"/>
      <c r="F74" s="25"/>
      <c r="G74" s="25"/>
      <c r="H74" s="26"/>
    </row>
    <row r="75" spans="2:10" x14ac:dyDescent="0.25">
      <c r="B75" s="2"/>
      <c r="C75" s="3"/>
      <c r="D75" s="3" t="s">
        <v>7</v>
      </c>
      <c r="E75" s="70" t="s">
        <v>46</v>
      </c>
      <c r="F75" s="70"/>
      <c r="G75" s="70"/>
      <c r="H75" s="70"/>
    </row>
    <row r="76" spans="2:10" x14ac:dyDescent="0.25">
      <c r="B76" s="1"/>
      <c r="C76" s="1"/>
      <c r="D76" s="1"/>
      <c r="E76" s="71" t="s">
        <v>47</v>
      </c>
      <c r="F76" s="71"/>
      <c r="G76" s="71"/>
      <c r="H76" s="71"/>
    </row>
    <row r="77" spans="2:10" ht="15" customHeight="1" x14ac:dyDescent="0.25">
      <c r="E77" s="23" t="s">
        <v>48</v>
      </c>
      <c r="F77" s="28"/>
      <c r="G77" s="28"/>
      <c r="H77" s="28"/>
    </row>
    <row r="87" spans="3:4" ht="15.75" thickBot="1" x14ac:dyDescent="0.3"/>
    <row r="88" spans="3:4" ht="15.75" thickBot="1" x14ac:dyDescent="0.3">
      <c r="D88" s="66">
        <v>203552.36</v>
      </c>
    </row>
    <row r="89" spans="3:4" ht="15.75" thickBot="1" x14ac:dyDescent="0.3">
      <c r="D89" s="66">
        <v>95415.57</v>
      </c>
    </row>
    <row r="90" spans="3:4" ht="15.75" thickBot="1" x14ac:dyDescent="0.3">
      <c r="D90" s="67">
        <v>145995.9</v>
      </c>
    </row>
    <row r="91" spans="3:4" x14ac:dyDescent="0.25">
      <c r="D91">
        <f>SUM(D88:D90)</f>
        <v>444963.82999999996</v>
      </c>
    </row>
    <row r="95" spans="3:4" x14ac:dyDescent="0.25">
      <c r="D95" s="68">
        <v>217681.35</v>
      </c>
    </row>
    <row r="96" spans="3:4" x14ac:dyDescent="0.25">
      <c r="C96" t="s">
        <v>86</v>
      </c>
      <c r="D96" s="69">
        <v>101809.3734655</v>
      </c>
    </row>
    <row r="97" spans="4:4" x14ac:dyDescent="0.25">
      <c r="D97" s="68">
        <v>146017.06</v>
      </c>
    </row>
    <row r="98" spans="4:4" x14ac:dyDescent="0.25">
      <c r="D98" s="68">
        <f>SUM(D95:D97)</f>
        <v>465507.78346549999</v>
      </c>
    </row>
    <row r="99" spans="4:4" x14ac:dyDescent="0.25">
      <c r="D99" s="68">
        <f>D98-D91</f>
        <v>20543.953465500032</v>
      </c>
    </row>
  </sheetData>
  <mergeCells count="13">
    <mergeCell ref="B11:D11"/>
    <mergeCell ref="B5:D5"/>
    <mergeCell ref="B6:E6"/>
    <mergeCell ref="B7:D7"/>
    <mergeCell ref="B9:D9"/>
    <mergeCell ref="B10:D10"/>
    <mergeCell ref="E75:H75"/>
    <mergeCell ref="E76:H76"/>
    <mergeCell ref="F23:H23"/>
    <mergeCell ref="B16:D16"/>
    <mergeCell ref="D18:F18"/>
    <mergeCell ref="D20:G20"/>
    <mergeCell ref="C22:H22"/>
  </mergeCells>
  <pageMargins left="0.70866141732283472" right="0.70866141732283472" top="0" bottom="0" header="0.31496062992125984" footer="0.31496062992125984"/>
  <pageSetup paperSize="9"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Inga</cp:lastModifiedBy>
  <cp:lastPrinted>2016-03-02T07:26:31Z</cp:lastPrinted>
  <dcterms:created xsi:type="dcterms:W3CDTF">2010-08-30T11:21:14Z</dcterms:created>
  <dcterms:modified xsi:type="dcterms:W3CDTF">2016-06-29T09:21:34Z</dcterms:modified>
</cp:coreProperties>
</file>