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480" windowHeight="11640"/>
  </bookViews>
  <sheets>
    <sheet name="Grigiškės" sheetId="7" r:id="rId1"/>
  </sheets>
  <calcPr calcId="145621"/>
</workbook>
</file>

<file path=xl/calcChain.xml><?xml version="1.0" encoding="utf-8"?>
<calcChain xmlns="http://schemas.openxmlformats.org/spreadsheetml/2006/main">
  <c r="G48" i="7" l="1"/>
  <c r="G49" i="7"/>
  <c r="G50" i="7"/>
  <c r="G51" i="7"/>
  <c r="G52" i="7"/>
  <c r="G54" i="7"/>
  <c r="G55" i="7"/>
  <c r="G56" i="7"/>
  <c r="G59" i="7"/>
  <c r="G60" i="7"/>
  <c r="G61" i="7"/>
  <c r="G62" i="7"/>
  <c r="G63" i="7"/>
  <c r="G64" i="7"/>
  <c r="G65" i="7"/>
  <c r="G66" i="7"/>
  <c r="G67" i="7"/>
  <c r="G69" i="7"/>
  <c r="G70" i="7"/>
  <c r="G71" i="7"/>
  <c r="G72" i="7"/>
  <c r="G73" i="7"/>
  <c r="G74" i="7"/>
  <c r="G75" i="7"/>
  <c r="G76" i="7"/>
  <c r="G77" i="7"/>
  <c r="G78" i="7"/>
  <c r="G79" i="7"/>
  <c r="G81" i="7"/>
  <c r="G82" i="7"/>
  <c r="G83" i="7"/>
  <c r="G84" i="7"/>
  <c r="G85" i="7"/>
  <c r="G87" i="7"/>
  <c r="G88" i="7"/>
  <c r="G89" i="7"/>
  <c r="G90" i="7"/>
  <c r="G47" i="7"/>
  <c r="G19" i="7"/>
  <c r="G21" i="7"/>
  <c r="G22" i="7"/>
  <c r="G24" i="7"/>
  <c r="G25" i="7"/>
  <c r="G26" i="7"/>
  <c r="G27" i="7"/>
  <c r="G28" i="7"/>
  <c r="G30" i="7"/>
  <c r="G31" i="7"/>
  <c r="G32" i="7"/>
  <c r="G34" i="7"/>
  <c r="G35" i="7"/>
  <c r="G36" i="7"/>
  <c r="G37" i="7"/>
  <c r="G38" i="7"/>
  <c r="G39" i="7"/>
  <c r="G40" i="7"/>
  <c r="G41" i="7"/>
  <c r="G43" i="7"/>
  <c r="G44" i="7"/>
  <c r="G18" i="7"/>
  <c r="G91" i="7" l="1"/>
  <c r="G92" i="7" s="1"/>
  <c r="G93" i="7" s="1"/>
</calcChain>
</file>

<file path=xl/sharedStrings.xml><?xml version="1.0" encoding="utf-8"?>
<sst xmlns="http://schemas.openxmlformats.org/spreadsheetml/2006/main" count="231" uniqueCount="176">
  <si>
    <t>Eil. nr.</t>
  </si>
  <si>
    <t>Paslaugų pavadinimas</t>
  </si>
  <si>
    <t>Mato vnt.</t>
  </si>
  <si>
    <t>PASTOVIAI TEIKIAMOS PASLAUGOS</t>
  </si>
  <si>
    <t xml:space="preserve">1. </t>
  </si>
  <si>
    <t>Kapinių administravimas:</t>
  </si>
  <si>
    <t>1.1.</t>
  </si>
  <si>
    <t>Kapinių administratoriai</t>
  </si>
  <si>
    <t>vnt.</t>
  </si>
  <si>
    <t>1.2.</t>
  </si>
  <si>
    <t>Kapinių apsaugos ir pagalbiniai darbuotojai</t>
  </si>
  <si>
    <t>2.</t>
  </si>
  <si>
    <t>Šaligatvių ir takų valymas:</t>
  </si>
  <si>
    <t>2.1.</t>
  </si>
  <si>
    <t>Vasarą – šlavimas, gracavimas, atskirų šiukšlių surinkimas</t>
  </si>
  <si>
    <r>
      <t>100 m</t>
    </r>
    <r>
      <rPr>
        <vertAlign val="superscript"/>
        <sz val="11"/>
        <color theme="1"/>
        <rFont val="Times New Roman"/>
        <family val="1"/>
        <charset val="186"/>
      </rPr>
      <t>2</t>
    </r>
  </si>
  <si>
    <t>2.2.</t>
  </si>
  <si>
    <t>Žiemą – valymas nuo sniego ir ledo, barstymas smėliu</t>
  </si>
  <si>
    <t>3.</t>
  </si>
  <si>
    <t>3.1.</t>
  </si>
  <si>
    <t>3.2.</t>
  </si>
  <si>
    <t>4.</t>
  </si>
  <si>
    <t>Automobilių stovėjimo aikštelių valymas:</t>
  </si>
  <si>
    <t>5.</t>
  </si>
  <si>
    <t>Vandens cisternų užpildymas vandeniu</t>
  </si>
  <si>
    <r>
      <t>m</t>
    </r>
    <r>
      <rPr>
        <vertAlign val="superscript"/>
        <sz val="11"/>
        <color theme="1"/>
        <rFont val="Times New Roman"/>
        <family val="1"/>
        <charset val="186"/>
      </rPr>
      <t>3</t>
    </r>
  </si>
  <si>
    <t>6.</t>
  </si>
  <si>
    <t>Kapinių atliekų rūšiavimas ir išvežimas</t>
  </si>
  <si>
    <t>t</t>
  </si>
  <si>
    <t>7.</t>
  </si>
  <si>
    <t>Smėlio barstymui skirtų smėlio dėžių priežiūra (smėlio – druskos mišinio atvežimas, supylimas į dėžes, mišinio papildymas, pavasarį – išvežimas)</t>
  </si>
  <si>
    <t>8.</t>
  </si>
  <si>
    <t>Gėlynų priežiūra:</t>
  </si>
  <si>
    <t>8.1.</t>
  </si>
  <si>
    <t>Gėlių sodinimas</t>
  </si>
  <si>
    <t>100 vnt.</t>
  </si>
  <si>
    <t>8.2.</t>
  </si>
  <si>
    <t>Priežiūra</t>
  </si>
  <si>
    <t>8.3.</t>
  </si>
  <si>
    <t>8.4.</t>
  </si>
  <si>
    <t>8.5.</t>
  </si>
  <si>
    <t>9.</t>
  </si>
  <si>
    <t>Žaliųjų plotų priežiūra:</t>
  </si>
  <si>
    <t>9.1.</t>
  </si>
  <si>
    <t>Šienavimas</t>
  </si>
  <si>
    <t>9.2.</t>
  </si>
  <si>
    <t>Šieno sugrėbimas</t>
  </si>
  <si>
    <t>Šieno pakrovimas</t>
  </si>
  <si>
    <t>Transportas šieno išvežimui</t>
  </si>
  <si>
    <t>val.</t>
  </si>
  <si>
    <t>Lapų sugrėbimas</t>
  </si>
  <si>
    <t>Lapų pakrovimas</t>
  </si>
  <si>
    <t>10.</t>
  </si>
  <si>
    <t>Granitinių paviršių, paminklų ir paminklinių lentų valymas:</t>
  </si>
  <si>
    <t>10.1.</t>
  </si>
  <si>
    <t>10.2.</t>
  </si>
  <si>
    <t>Žiemą</t>
  </si>
  <si>
    <t>11.</t>
  </si>
  <si>
    <t>PVM 21 %:</t>
  </si>
  <si>
    <t>PASLAUGOS, TEIKIAMOS PAGAL KLIENTO UŽSAKYMĄ</t>
  </si>
  <si>
    <t>12.</t>
  </si>
  <si>
    <t>Tvorų remontas:</t>
  </si>
  <si>
    <t>12.1.</t>
  </si>
  <si>
    <t>Mūro tvoros išardymas ir išvežimas į sąvartyną</t>
  </si>
  <si>
    <t>12.2.</t>
  </si>
  <si>
    <t>Naujos mūro tvoros su parapetu įrengimas</t>
  </si>
  <si>
    <r>
      <t>m</t>
    </r>
    <r>
      <rPr>
        <vertAlign val="superscript"/>
        <sz val="11"/>
        <color theme="1"/>
        <rFont val="Times New Roman"/>
        <family val="1"/>
        <charset val="186"/>
      </rPr>
      <t>2</t>
    </r>
  </si>
  <si>
    <t>12.3.</t>
  </si>
  <si>
    <t>Gręžtinių pamatų įrengimas, armuojant</t>
  </si>
  <si>
    <t>12.4.</t>
  </si>
  <si>
    <t>13.</t>
  </si>
  <si>
    <t>Teritorijos sutvarkymas:</t>
  </si>
  <si>
    <t>13.1.</t>
  </si>
  <si>
    <t>Savavališkai sukaupto gelžbetonio ir akmens laužo išvežimas</t>
  </si>
  <si>
    <t>13.2.</t>
  </si>
  <si>
    <t>Vėjų nulaužtų medžių šakų pakrovimas ir išvežimas į sąvartyną</t>
  </si>
  <si>
    <t>13.3.</t>
  </si>
  <si>
    <t>Teritorijos išlyginimas, sutvarkius savavališkus sąvartynus</t>
  </si>
  <si>
    <t>14.</t>
  </si>
  <si>
    <t>Medžių tvarkymas</t>
  </si>
  <si>
    <t>Medžių genėjimas:</t>
  </si>
  <si>
    <t>Medžių, kurių skersmuo nuo 0,2 m iki 0,4 m genėjimas panaudojant aukštapjoves, šakų išvežimas</t>
  </si>
  <si>
    <t>Medžių, kurių skersmuo nuo 0,6 m iki 0,8 m genėjimas panaudojant aukštapjoves, šakų išvežimas</t>
  </si>
  <si>
    <t>Medžių, kurių skersmuo virš 0,8 m genėjimas panaudojant aukštapjoves, šakų išvežimas į sąvartyną</t>
  </si>
  <si>
    <t>Medžių, kurių skersmuo nuo 0,2 m iki 0,4 m genėjimas panaudojant autobokštelį, šakų išvežimas</t>
  </si>
  <si>
    <t>Medžių, kurių skersmuo nuo 0,6 m iki 0,8 m genėjimas panaudojant autobokštelį, šakų išvežimas</t>
  </si>
  <si>
    <t>Medžių, kurių skersmuo virš 0,8 m genėjimas panaudojant autobokštelį, šakų išvežimas</t>
  </si>
  <si>
    <t>Medžių, kurių skersmuo nuo 0,2 m iki 0,4 m genėjimas alpinistų (aukštalipių) pagalba, šakų išvežimas</t>
  </si>
  <si>
    <t>Medžių, kurių skersmuo nuo 0,6 m iki 0,8 m genėjimas alpinistų (aukštalipių) pagalba, šakų išvežimas</t>
  </si>
  <si>
    <t>Medžių pjovimas:</t>
  </si>
  <si>
    <t>Medžių, kurių skersmuo iki 0,2 m nupjovimas, supjaustymas ir išvežimas</t>
  </si>
  <si>
    <t>Medžių, kurių skersmuo nuo 0,4 m iki 0,6 m nupjovimas iš autobokštelio, supjaustymas ir išvežimas</t>
  </si>
  <si>
    <t>Medžių, kurių skersmuo nuo 0,6 m iki 0,8 m nupjovimas iš autobokštelio, supjaustymas ir išvežimas</t>
  </si>
  <si>
    <t>Medžių, kurių skersmuo virš 0,8 m nupjovimas iš autobokštelio, supjaustymas ir išvežimas</t>
  </si>
  <si>
    <t>Išverstų medžių, kurių skersmuo nuo 0,4 m iki 0,6 m supjaustymas ir išvežimas</t>
  </si>
  <si>
    <t>Išverstų medžių, kurių skersmuo nuo 0,6 m iki 0,8 m supjaustymas ir išvežimas</t>
  </si>
  <si>
    <t>Išverstų medžių, kurių skersmuo virš 0,8 m supjaustymas ir išvežimas</t>
  </si>
  <si>
    <t>Kelmų rovimas:</t>
  </si>
  <si>
    <t>Krūmų karpymas</t>
  </si>
  <si>
    <t>Vandens sistemos remontas:</t>
  </si>
  <si>
    <t>Vandens cisternų čiaupų remontas</t>
  </si>
  <si>
    <t>Naujų vandens talpų iš stiklo audiniu armuoto plastiko įsigijimas</t>
  </si>
  <si>
    <t>Biotualetų nuoma (2 kartus po 1 mėnesį)</t>
  </si>
  <si>
    <t>Transportas lapų išvežimui</t>
  </si>
  <si>
    <t>11.1.</t>
  </si>
  <si>
    <t>Senos tinklinės tvoros išardymas</t>
  </si>
  <si>
    <t>11.2.</t>
  </si>
  <si>
    <t>Tinklinės tvoros remontas keičiant tinklą</t>
  </si>
  <si>
    <t>11.3.</t>
  </si>
  <si>
    <t>Metalinių stulpelių įrengimas</t>
  </si>
  <si>
    <t>8.6.</t>
  </si>
  <si>
    <t>8.7.</t>
  </si>
  <si>
    <t>10.3.</t>
  </si>
  <si>
    <t>10.4.</t>
  </si>
  <si>
    <t>7.1.</t>
  </si>
  <si>
    <t>7.2.</t>
  </si>
  <si>
    <t>7.3.</t>
  </si>
  <si>
    <t>Daugiametės gėlės</t>
  </si>
  <si>
    <t>8.8.</t>
  </si>
  <si>
    <t xml:space="preserve">Atskirų šiukšlių surinkimas </t>
  </si>
  <si>
    <t xml:space="preserve">Vasarą </t>
  </si>
  <si>
    <t>10.5.</t>
  </si>
  <si>
    <t>10.6.</t>
  </si>
  <si>
    <t>12.1.1.</t>
  </si>
  <si>
    <t>12.1.2.</t>
  </si>
  <si>
    <t>12.1.3.</t>
  </si>
  <si>
    <t>12.1.4.</t>
  </si>
  <si>
    <t>12.1.5.</t>
  </si>
  <si>
    <t>12.1.6.</t>
  </si>
  <si>
    <t>12.1.7.</t>
  </si>
  <si>
    <t>12.1.8.</t>
  </si>
  <si>
    <t>12.1.9.</t>
  </si>
  <si>
    <t>12.2.1.</t>
  </si>
  <si>
    <t>12.2.2.</t>
  </si>
  <si>
    <t>12.2.3.</t>
  </si>
  <si>
    <t>12.2.4.</t>
  </si>
  <si>
    <t>12.2.5.</t>
  </si>
  <si>
    <t>12.2.6.</t>
  </si>
  <si>
    <t>12.2.7.</t>
  </si>
  <si>
    <t>12.2.8.</t>
  </si>
  <si>
    <t>12.2.9.</t>
  </si>
  <si>
    <t>12.2.10.</t>
  </si>
  <si>
    <t>12.2.11.</t>
  </si>
  <si>
    <t>12.3.1.</t>
  </si>
  <si>
    <t>12.3.2.</t>
  </si>
  <si>
    <t>12.3.3.</t>
  </si>
  <si>
    <t>12.3.4.</t>
  </si>
  <si>
    <t>Atsiradusių kiaurymių vandens cisternose suvirinimas</t>
  </si>
  <si>
    <t>PASLAUGŲ TIEKĖJAS:</t>
  </si>
  <si>
    <t>UAB Stebulė</t>
  </si>
  <si>
    <t>KLIENTAS (UŽSAKOVAS):</t>
  </si>
  <si>
    <t xml:space="preserve"> Vilniaus miesto savivaldybės administracija</t>
  </si>
  <si>
    <t>SUTARTIS Nr. A64-105/15(3.10.22-AD4), data 2015-07-14</t>
  </si>
  <si>
    <t>Apimtis</t>
  </si>
  <si>
    <t>Suteiktų paslaugų vertė, € be PVM</t>
  </si>
  <si>
    <t>Įkainis,     € be PVM</t>
  </si>
  <si>
    <t>Perio dišku mas, kartai per mėn.</t>
  </si>
  <si>
    <t>7=4x5x6</t>
  </si>
  <si>
    <t xml:space="preserve">Vilniaus miesto Grigiškių kapinių grupės suteiktų priežiūros paslaugų </t>
  </si>
  <si>
    <t>IŠ VISO:</t>
  </si>
  <si>
    <t>VISO:</t>
  </si>
  <si>
    <t>Miesto ūkio ir transporto departamentas</t>
  </si>
  <si>
    <t xml:space="preserve">Medžių, kurių skersmuo virš 0,8 m genėjimas alpinistų (aukštalipių) pagalba, šakų išvežimas </t>
  </si>
  <si>
    <t xml:space="preserve">Medžių, kurių skersmuo virš 0,8 m nupjovimas alpinistų (aukštalipių) pagalba, supjaustymas ir išvežimas </t>
  </si>
  <si>
    <t xml:space="preserve">Medžių, kurių skersmuo nuo 0,6 m iki 0,8 m nupjovimas alpinistų (aukštalipių) pagalba, supjaustymas ir išvežimas </t>
  </si>
  <si>
    <t xml:space="preserve">Medžių, kurių skersmuo nuo 0,4 m iki 0,6 m nupjovimas alpinistų (aukštalipių) pagalba, supjaustymas ir išvežimas </t>
  </si>
  <si>
    <t xml:space="preserve">Medžių, kurių skersmuo iki 0,4 m nupjovimas alpinistų (aukštalipių) pagalba, supjaustymas ir išvežimas </t>
  </si>
  <si>
    <t xml:space="preserve">Kelmo rovimas, kai medžio diametras nuo 0,2 m iki 0,4 m, išvežimas </t>
  </si>
  <si>
    <t xml:space="preserve">Kelmo rovimas, kai medžio diametras nuo 0,4 m iki 0,6 m, išvežimas </t>
  </si>
  <si>
    <t xml:space="preserve">Kelmo rovimas, kai medžio diametras nuo 0,6 m iki 0,8 m, išvežimas </t>
  </si>
  <si>
    <t xml:space="preserve">Kelmo rovimas, kai medžio diametras virš 0,8 m, išvežimas </t>
  </si>
  <si>
    <t xml:space="preserve">                                                                                               2016 m. Gegužės mėn. 1 - 31d.</t>
  </si>
  <si>
    <t>Miesto tvarkymo ir aplinkos apsaugos skyrius</t>
  </si>
  <si>
    <t xml:space="preserve">                                                           AKTAS  NR. 132</t>
  </si>
  <si>
    <t>Pridavė:</t>
  </si>
  <si>
    <t>Priėmė: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</si>
</sst>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b/>
      <sz val="11"/>
      <color rgb="FF000000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rgb="FF00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vertAlign val="superscript"/>
      <sz val="11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14"/>
      <color theme="1"/>
      <name val="Times New Roman"/>
      <family val="1"/>
      <charset val="186"/>
    </font>
    <font>
      <i/>
      <sz val="11"/>
      <color rgb="FF7F7F7F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1" fillId="0" borderId="0" xfId="0" applyFont="1" applyAlignment="1"/>
    <xf numFmtId="0" fontId="10" fillId="0" borderId="0" xfId="0" applyFont="1" applyAlignment="1">
      <alignment horizontal="left"/>
    </xf>
    <xf numFmtId="0" fontId="1" fillId="0" borderId="0" xfId="0" applyFont="1"/>
    <xf numFmtId="0" fontId="9" fillId="0" borderId="0" xfId="0" applyFont="1" applyAlignment="1"/>
    <xf numFmtId="0" fontId="8" fillId="0" borderId="0" xfId="0" applyFont="1"/>
    <xf numFmtId="0" fontId="10" fillId="0" borderId="0" xfId="0" applyFont="1"/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0" xfId="1" applyAlignment="1">
      <alignment horizontal="center" vertical="center"/>
    </xf>
    <xf numFmtId="0" fontId="13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Alignment="1"/>
  </cellXfs>
  <cellStyles count="2">
    <cellStyle name="Aiškinamasis tekstas" xfId="1" builtinId="53"/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K94" sqref="K94"/>
    </sheetView>
  </sheetViews>
  <sheetFormatPr defaultRowHeight="15" x14ac:dyDescent="0.25"/>
  <cols>
    <col min="1" max="1" width="5.28515625" customWidth="1"/>
    <col min="2" max="2" width="49.7109375" customWidth="1"/>
    <col min="3" max="3" width="7.5703125" customWidth="1"/>
    <col min="4" max="4" width="8" customWidth="1"/>
    <col min="5" max="5" width="8.42578125" customWidth="1"/>
    <col min="6" max="6" width="7.85546875" customWidth="1"/>
    <col min="7" max="7" width="10.42578125" customWidth="1"/>
  </cols>
  <sheetData>
    <row r="1" spans="1:8" x14ac:dyDescent="0.25">
      <c r="A1" s="2" t="s">
        <v>150</v>
      </c>
      <c r="B1" s="3"/>
      <c r="C1" s="4" t="s">
        <v>151</v>
      </c>
      <c r="D1" s="4"/>
      <c r="E1" s="4"/>
      <c r="F1" s="4"/>
      <c r="G1" s="4"/>
    </row>
    <row r="2" spans="1:8" x14ac:dyDescent="0.25">
      <c r="A2" s="5"/>
      <c r="B2" s="6"/>
      <c r="C2" s="4" t="s">
        <v>161</v>
      </c>
      <c r="D2" s="4"/>
      <c r="E2" s="4"/>
      <c r="F2" s="4"/>
      <c r="G2" s="4"/>
    </row>
    <row r="3" spans="1:8" x14ac:dyDescent="0.25">
      <c r="A3" s="5"/>
      <c r="B3" s="6"/>
      <c r="C3" s="41" t="s">
        <v>172</v>
      </c>
      <c r="D3" s="4"/>
      <c r="E3" s="4"/>
      <c r="F3" s="4"/>
      <c r="G3" s="4"/>
    </row>
    <row r="4" spans="1:8" x14ac:dyDescent="0.25">
      <c r="A4" s="5"/>
      <c r="B4" s="6"/>
      <c r="C4" s="4"/>
      <c r="D4" s="4"/>
      <c r="E4" s="4"/>
      <c r="F4" s="4"/>
      <c r="G4" s="4"/>
    </row>
    <row r="5" spans="1:8" x14ac:dyDescent="0.25">
      <c r="A5" s="2" t="s">
        <v>148</v>
      </c>
      <c r="B5" s="7"/>
      <c r="C5" s="4" t="s">
        <v>149</v>
      </c>
      <c r="D5" s="4"/>
      <c r="E5" s="4"/>
      <c r="F5" s="4"/>
      <c r="G5" s="4"/>
    </row>
    <row r="6" spans="1:8" x14ac:dyDescent="0.25">
      <c r="A6" s="5"/>
      <c r="B6" s="6"/>
      <c r="C6" s="4"/>
      <c r="D6" s="4"/>
      <c r="E6" s="4"/>
      <c r="F6" s="4"/>
      <c r="G6" s="4"/>
    </row>
    <row r="7" spans="1:8" x14ac:dyDescent="0.25">
      <c r="A7" s="8" t="s">
        <v>152</v>
      </c>
      <c r="B7" s="9"/>
      <c r="C7" s="6"/>
      <c r="D7" s="6"/>
      <c r="E7" s="6"/>
      <c r="F7" s="6"/>
      <c r="G7" s="6"/>
    </row>
    <row r="8" spans="1:8" x14ac:dyDescent="0.25">
      <c r="A8" s="6"/>
      <c r="B8" s="6"/>
      <c r="C8" s="6"/>
      <c r="D8" s="6"/>
      <c r="E8" s="6"/>
      <c r="F8" s="6"/>
      <c r="G8" s="6"/>
    </row>
    <row r="9" spans="1:8" ht="15.75" x14ac:dyDescent="0.25">
      <c r="A9" s="36" t="s">
        <v>158</v>
      </c>
      <c r="B9" s="36"/>
      <c r="C9" s="36"/>
      <c r="D9" s="36"/>
      <c r="E9" s="36"/>
      <c r="F9" s="36"/>
      <c r="G9" s="10"/>
    </row>
    <row r="10" spans="1:8" ht="18.75" x14ac:dyDescent="0.3">
      <c r="A10" s="37" t="s">
        <v>173</v>
      </c>
      <c r="B10" s="37"/>
      <c r="C10" s="37"/>
      <c r="D10" s="37"/>
      <c r="E10" s="37"/>
      <c r="F10" s="37"/>
      <c r="G10" s="37"/>
    </row>
    <row r="11" spans="1:8" x14ac:dyDescent="0.25">
      <c r="A11" s="38" t="s">
        <v>171</v>
      </c>
      <c r="B11" s="38"/>
      <c r="C11" s="38"/>
      <c r="D11" s="38"/>
      <c r="E11" s="38"/>
      <c r="F11" s="38"/>
      <c r="G11" s="38"/>
    </row>
    <row r="12" spans="1:8" ht="28.5" customHeight="1" x14ac:dyDescent="0.25">
      <c r="A12" s="39" t="s">
        <v>0</v>
      </c>
      <c r="B12" s="39" t="s">
        <v>1</v>
      </c>
      <c r="C12" s="39" t="s">
        <v>2</v>
      </c>
      <c r="D12" s="39" t="s">
        <v>153</v>
      </c>
      <c r="E12" s="39" t="s">
        <v>156</v>
      </c>
      <c r="F12" s="40" t="s">
        <v>155</v>
      </c>
      <c r="G12" s="39" t="s">
        <v>154</v>
      </c>
      <c r="H12" s="1"/>
    </row>
    <row r="13" spans="1:8" x14ac:dyDescent="0.25">
      <c r="A13" s="39"/>
      <c r="B13" s="39"/>
      <c r="C13" s="39"/>
      <c r="D13" s="39"/>
      <c r="E13" s="39"/>
      <c r="F13" s="40"/>
      <c r="G13" s="39"/>
      <c r="H13" s="1"/>
    </row>
    <row r="14" spans="1:8" ht="41.25" customHeight="1" x14ac:dyDescent="0.25">
      <c r="A14" s="39"/>
      <c r="B14" s="39"/>
      <c r="C14" s="39"/>
      <c r="D14" s="39"/>
      <c r="E14" s="39"/>
      <c r="F14" s="40"/>
      <c r="G14" s="39"/>
      <c r="H14" s="1"/>
    </row>
    <row r="15" spans="1:8" x14ac:dyDescent="0.25">
      <c r="A15" s="11">
        <v>1</v>
      </c>
      <c r="B15" s="11">
        <v>2</v>
      </c>
      <c r="C15" s="11">
        <v>3</v>
      </c>
      <c r="D15" s="12">
        <v>4</v>
      </c>
      <c r="E15" s="12">
        <v>5</v>
      </c>
      <c r="F15" s="11">
        <v>6</v>
      </c>
      <c r="G15" s="11" t="s">
        <v>157</v>
      </c>
      <c r="H15" s="1"/>
    </row>
    <row r="16" spans="1:8" x14ac:dyDescent="0.25">
      <c r="A16" s="11"/>
      <c r="B16" s="40" t="s">
        <v>3</v>
      </c>
      <c r="C16" s="40"/>
      <c r="D16" s="40"/>
      <c r="E16" s="40"/>
      <c r="F16" s="40"/>
      <c r="G16" s="40"/>
      <c r="H16" s="1"/>
    </row>
    <row r="17" spans="1:8" x14ac:dyDescent="0.25">
      <c r="A17" s="21" t="s">
        <v>4</v>
      </c>
      <c r="B17" s="22" t="s">
        <v>5</v>
      </c>
      <c r="C17" s="15"/>
      <c r="D17" s="15"/>
      <c r="E17" s="15"/>
      <c r="F17" s="15"/>
      <c r="G17" s="15"/>
      <c r="H17" s="1"/>
    </row>
    <row r="18" spans="1:8" x14ac:dyDescent="0.25">
      <c r="A18" s="21" t="s">
        <v>6</v>
      </c>
      <c r="B18" s="21" t="s">
        <v>7</v>
      </c>
      <c r="C18" s="14" t="s">
        <v>8</v>
      </c>
      <c r="D18" s="14">
        <v>1</v>
      </c>
      <c r="E18" s="19">
        <v>1</v>
      </c>
      <c r="F18" s="14">
        <v>517</v>
      </c>
      <c r="G18" s="27">
        <f>ROUND((D18*E18*F18),2)</f>
        <v>517</v>
      </c>
      <c r="H18" s="1"/>
    </row>
    <row r="19" spans="1:8" x14ac:dyDescent="0.25">
      <c r="A19" s="21" t="s">
        <v>9</v>
      </c>
      <c r="B19" s="21" t="s">
        <v>10</v>
      </c>
      <c r="C19" s="14" t="s">
        <v>8</v>
      </c>
      <c r="D19" s="14">
        <v>1</v>
      </c>
      <c r="E19" s="19">
        <v>1</v>
      </c>
      <c r="F19" s="14">
        <v>388</v>
      </c>
      <c r="G19" s="27">
        <f t="shared" ref="G19:G44" si="0">ROUND((D19*E19*F19),2)</f>
        <v>388</v>
      </c>
      <c r="H19" s="1"/>
    </row>
    <row r="20" spans="1:8" x14ac:dyDescent="0.25">
      <c r="A20" s="21" t="s">
        <v>11</v>
      </c>
      <c r="B20" s="22" t="s">
        <v>12</v>
      </c>
      <c r="C20" s="15"/>
      <c r="D20" s="15"/>
      <c r="E20" s="20"/>
      <c r="F20" s="15"/>
      <c r="G20" s="27"/>
      <c r="H20" s="1"/>
    </row>
    <row r="21" spans="1:8" ht="30" x14ac:dyDescent="0.25">
      <c r="A21" s="21" t="s">
        <v>13</v>
      </c>
      <c r="B21" s="21" t="s">
        <v>14</v>
      </c>
      <c r="C21" s="14" t="s">
        <v>15</v>
      </c>
      <c r="D21" s="14">
        <v>77</v>
      </c>
      <c r="E21" s="19">
        <v>4</v>
      </c>
      <c r="F21" s="14">
        <v>0.28000000000000003</v>
      </c>
      <c r="G21" s="27">
        <f t="shared" si="0"/>
        <v>86.24</v>
      </c>
      <c r="H21" s="1"/>
    </row>
    <row r="22" spans="1:8" ht="18" x14ac:dyDescent="0.25">
      <c r="A22" s="21" t="s">
        <v>16</v>
      </c>
      <c r="B22" s="21" t="s">
        <v>17</v>
      </c>
      <c r="C22" s="14" t="s">
        <v>15</v>
      </c>
      <c r="D22" s="14">
        <v>77</v>
      </c>
      <c r="E22" s="19">
        <v>0</v>
      </c>
      <c r="F22" s="14">
        <v>0.46</v>
      </c>
      <c r="G22" s="27">
        <f t="shared" si="0"/>
        <v>0</v>
      </c>
      <c r="H22" s="1"/>
    </row>
    <row r="23" spans="1:8" x14ac:dyDescent="0.25">
      <c r="A23" s="21" t="s">
        <v>18</v>
      </c>
      <c r="B23" s="22" t="s">
        <v>22</v>
      </c>
      <c r="C23" s="15"/>
      <c r="D23" s="15"/>
      <c r="E23" s="15"/>
      <c r="F23" s="15"/>
      <c r="G23" s="27"/>
      <c r="H23" s="1"/>
    </row>
    <row r="24" spans="1:8" ht="30" x14ac:dyDescent="0.25">
      <c r="A24" s="21" t="s">
        <v>19</v>
      </c>
      <c r="B24" s="21" t="s">
        <v>14</v>
      </c>
      <c r="C24" s="14" t="s">
        <v>15</v>
      </c>
      <c r="D24" s="14">
        <v>24.53</v>
      </c>
      <c r="E24" s="14">
        <v>4</v>
      </c>
      <c r="F24" s="14">
        <v>0.28000000000000003</v>
      </c>
      <c r="G24" s="31">
        <f t="shared" si="0"/>
        <v>27.47</v>
      </c>
      <c r="H24" s="1"/>
    </row>
    <row r="25" spans="1:8" ht="18" x14ac:dyDescent="0.25">
      <c r="A25" s="21" t="s">
        <v>20</v>
      </c>
      <c r="B25" s="21" t="s">
        <v>17</v>
      </c>
      <c r="C25" s="14" t="s">
        <v>15</v>
      </c>
      <c r="D25" s="14">
        <v>24.53</v>
      </c>
      <c r="E25" s="14">
        <v>0</v>
      </c>
      <c r="F25" s="14">
        <v>0.46</v>
      </c>
      <c r="G25" s="27">
        <f t="shared" si="0"/>
        <v>0</v>
      </c>
      <c r="H25" s="1"/>
    </row>
    <row r="26" spans="1:8" ht="18" x14ac:dyDescent="0.25">
      <c r="A26" s="21" t="s">
        <v>21</v>
      </c>
      <c r="B26" s="23" t="s">
        <v>24</v>
      </c>
      <c r="C26" s="14" t="s">
        <v>25</v>
      </c>
      <c r="D26" s="14">
        <v>10</v>
      </c>
      <c r="E26" s="14">
        <v>10</v>
      </c>
      <c r="F26" s="14">
        <v>3.37</v>
      </c>
      <c r="G26" s="27">
        <f t="shared" si="0"/>
        <v>337</v>
      </c>
      <c r="H26" s="1"/>
    </row>
    <row r="27" spans="1:8" x14ac:dyDescent="0.25">
      <c r="A27" s="21" t="s">
        <v>23</v>
      </c>
      <c r="B27" s="23" t="s">
        <v>27</v>
      </c>
      <c r="C27" s="14" t="s">
        <v>28</v>
      </c>
      <c r="D27" s="29">
        <v>7.67</v>
      </c>
      <c r="E27" s="14">
        <v>1</v>
      </c>
      <c r="F27" s="14">
        <v>52</v>
      </c>
      <c r="G27" s="27">
        <f t="shared" si="0"/>
        <v>398.84</v>
      </c>
      <c r="H27" s="1"/>
    </row>
    <row r="28" spans="1:8" ht="42.75" x14ac:dyDescent="0.25">
      <c r="A28" s="21" t="s">
        <v>26</v>
      </c>
      <c r="B28" s="23" t="s">
        <v>30</v>
      </c>
      <c r="C28" s="14" t="s">
        <v>25</v>
      </c>
      <c r="D28" s="14">
        <v>6</v>
      </c>
      <c r="E28" s="14">
        <v>0</v>
      </c>
      <c r="F28" s="14">
        <v>10.66</v>
      </c>
      <c r="G28" s="27">
        <f t="shared" si="0"/>
        <v>0</v>
      </c>
      <c r="H28" s="1"/>
    </row>
    <row r="29" spans="1:8" x14ac:dyDescent="0.25">
      <c r="A29" s="21" t="s">
        <v>29</v>
      </c>
      <c r="B29" s="22" t="s">
        <v>32</v>
      </c>
      <c r="C29" s="15"/>
      <c r="D29" s="15"/>
      <c r="E29" s="15"/>
      <c r="F29" s="15"/>
      <c r="G29" s="27"/>
      <c r="H29" s="1"/>
    </row>
    <row r="30" spans="1:8" ht="30" x14ac:dyDescent="0.25">
      <c r="A30" s="21" t="s">
        <v>114</v>
      </c>
      <c r="B30" s="13" t="s">
        <v>34</v>
      </c>
      <c r="C30" s="14" t="s">
        <v>35</v>
      </c>
      <c r="D30" s="14">
        <v>0.3</v>
      </c>
      <c r="E30" s="14">
        <v>0</v>
      </c>
      <c r="F30" s="14">
        <v>38.92</v>
      </c>
      <c r="G30" s="27">
        <f t="shared" si="0"/>
        <v>0</v>
      </c>
      <c r="H30" s="1"/>
    </row>
    <row r="31" spans="1:8" ht="18" x14ac:dyDescent="0.25">
      <c r="A31" s="21" t="s">
        <v>115</v>
      </c>
      <c r="B31" s="13" t="s">
        <v>37</v>
      </c>
      <c r="C31" s="14" t="s">
        <v>15</v>
      </c>
      <c r="D31" s="14">
        <v>0.01</v>
      </c>
      <c r="E31" s="14">
        <v>1</v>
      </c>
      <c r="F31" s="14">
        <v>97.73</v>
      </c>
      <c r="G31" s="31">
        <f t="shared" si="0"/>
        <v>0.98</v>
      </c>
      <c r="H31" s="1"/>
    </row>
    <row r="32" spans="1:8" x14ac:dyDescent="0.25">
      <c r="A32" s="21" t="s">
        <v>116</v>
      </c>
      <c r="B32" s="13" t="s">
        <v>117</v>
      </c>
      <c r="C32" s="14" t="s">
        <v>8</v>
      </c>
      <c r="D32" s="14">
        <v>30</v>
      </c>
      <c r="E32" s="14">
        <v>0</v>
      </c>
      <c r="F32" s="14">
        <v>2</v>
      </c>
      <c r="G32" s="27">
        <f t="shared" si="0"/>
        <v>0</v>
      </c>
      <c r="H32" s="1"/>
    </row>
    <row r="33" spans="1:8" x14ac:dyDescent="0.25">
      <c r="A33" s="21" t="s">
        <v>31</v>
      </c>
      <c r="B33" s="22" t="s">
        <v>42</v>
      </c>
      <c r="C33" s="15"/>
      <c r="D33" s="15"/>
      <c r="E33" s="15"/>
      <c r="F33" s="15"/>
      <c r="G33" s="27"/>
      <c r="H33" s="1"/>
    </row>
    <row r="34" spans="1:8" ht="18" x14ac:dyDescent="0.25">
      <c r="A34" s="21" t="s">
        <v>33</v>
      </c>
      <c r="B34" s="13" t="s">
        <v>44</v>
      </c>
      <c r="C34" s="14" t="s">
        <v>15</v>
      </c>
      <c r="D34" s="14">
        <v>210.2</v>
      </c>
      <c r="E34" s="14">
        <v>0</v>
      </c>
      <c r="F34" s="14">
        <v>0.53</v>
      </c>
      <c r="G34" s="27">
        <f t="shared" si="0"/>
        <v>0</v>
      </c>
      <c r="H34" s="1"/>
    </row>
    <row r="35" spans="1:8" ht="18" x14ac:dyDescent="0.25">
      <c r="A35" s="21" t="s">
        <v>36</v>
      </c>
      <c r="B35" s="13" t="s">
        <v>46</v>
      </c>
      <c r="C35" s="14" t="s">
        <v>15</v>
      </c>
      <c r="D35" s="14">
        <v>210.2</v>
      </c>
      <c r="E35" s="14">
        <v>0</v>
      </c>
      <c r="F35" s="14">
        <v>0.03</v>
      </c>
      <c r="G35" s="27">
        <f t="shared" si="0"/>
        <v>0</v>
      </c>
      <c r="H35" s="1"/>
    </row>
    <row r="36" spans="1:8" x14ac:dyDescent="0.25">
      <c r="A36" s="21" t="s">
        <v>38</v>
      </c>
      <c r="B36" s="13" t="s">
        <v>47</v>
      </c>
      <c r="C36" s="14" t="s">
        <v>28</v>
      </c>
      <c r="D36" s="14">
        <v>3.15</v>
      </c>
      <c r="E36" s="14">
        <v>0</v>
      </c>
      <c r="F36" s="14">
        <v>2.0299999999999998</v>
      </c>
      <c r="G36" s="27">
        <f t="shared" si="0"/>
        <v>0</v>
      </c>
      <c r="H36" s="1"/>
    </row>
    <row r="37" spans="1:8" x14ac:dyDescent="0.25">
      <c r="A37" s="21" t="s">
        <v>39</v>
      </c>
      <c r="B37" s="13" t="s">
        <v>48</v>
      </c>
      <c r="C37" s="14" t="s">
        <v>49</v>
      </c>
      <c r="D37" s="14">
        <v>2</v>
      </c>
      <c r="E37" s="14">
        <v>0</v>
      </c>
      <c r="F37" s="14">
        <v>17.96</v>
      </c>
      <c r="G37" s="27">
        <f t="shared" si="0"/>
        <v>0</v>
      </c>
      <c r="H37" s="1"/>
    </row>
    <row r="38" spans="1:8" ht="18" x14ac:dyDescent="0.25">
      <c r="A38" s="21" t="s">
        <v>40</v>
      </c>
      <c r="B38" s="13" t="s">
        <v>50</v>
      </c>
      <c r="C38" s="14" t="s">
        <v>15</v>
      </c>
      <c r="D38" s="29">
        <v>105.1</v>
      </c>
      <c r="E38" s="14">
        <v>0</v>
      </c>
      <c r="F38" s="14">
        <v>1.1499999999999999</v>
      </c>
      <c r="G38" s="27">
        <f t="shared" si="0"/>
        <v>0</v>
      </c>
      <c r="H38" s="1"/>
    </row>
    <row r="39" spans="1:8" x14ac:dyDescent="0.25">
      <c r="A39" s="21" t="s">
        <v>110</v>
      </c>
      <c r="B39" s="13" t="s">
        <v>51</v>
      </c>
      <c r="C39" s="14" t="s">
        <v>28</v>
      </c>
      <c r="D39" s="29">
        <v>1.47</v>
      </c>
      <c r="E39" s="14">
        <v>0</v>
      </c>
      <c r="F39" s="14">
        <v>2.0299999999999998</v>
      </c>
      <c r="G39" s="27">
        <f t="shared" si="0"/>
        <v>0</v>
      </c>
      <c r="H39" s="1"/>
    </row>
    <row r="40" spans="1:8" x14ac:dyDescent="0.25">
      <c r="A40" s="21" t="s">
        <v>111</v>
      </c>
      <c r="B40" s="13" t="s">
        <v>103</v>
      </c>
      <c r="C40" s="14" t="s">
        <v>49</v>
      </c>
      <c r="D40" s="29">
        <v>1</v>
      </c>
      <c r="E40" s="14">
        <v>0</v>
      </c>
      <c r="F40" s="14">
        <v>17.96</v>
      </c>
      <c r="G40" s="27">
        <f t="shared" si="0"/>
        <v>0</v>
      </c>
      <c r="H40" s="1"/>
    </row>
    <row r="41" spans="1:8" ht="18" x14ac:dyDescent="0.25">
      <c r="A41" s="21" t="s">
        <v>118</v>
      </c>
      <c r="B41" s="13" t="s">
        <v>119</v>
      </c>
      <c r="C41" s="14" t="s">
        <v>15</v>
      </c>
      <c r="D41" s="29">
        <v>311.73</v>
      </c>
      <c r="E41" s="14">
        <v>4</v>
      </c>
      <c r="F41" s="14">
        <v>0.02</v>
      </c>
      <c r="G41" s="27">
        <f t="shared" si="0"/>
        <v>24.94</v>
      </c>
      <c r="H41" s="1"/>
    </row>
    <row r="42" spans="1:8" ht="25.5" customHeight="1" x14ac:dyDescent="0.25">
      <c r="A42" s="21" t="s">
        <v>41</v>
      </c>
      <c r="B42" s="22" t="s">
        <v>53</v>
      </c>
      <c r="C42" s="15"/>
      <c r="D42" s="30"/>
      <c r="E42" s="15"/>
      <c r="F42" s="15"/>
      <c r="G42" s="27"/>
      <c r="H42" s="1"/>
    </row>
    <row r="43" spans="1:8" ht="18" x14ac:dyDescent="0.25">
      <c r="A43" s="15" t="s">
        <v>43</v>
      </c>
      <c r="B43" s="13" t="s">
        <v>120</v>
      </c>
      <c r="C43" s="14" t="s">
        <v>15</v>
      </c>
      <c r="D43" s="29">
        <v>0.1</v>
      </c>
      <c r="E43" s="14">
        <v>1</v>
      </c>
      <c r="F43" s="14">
        <v>0.19</v>
      </c>
      <c r="G43" s="27">
        <f t="shared" si="0"/>
        <v>0.02</v>
      </c>
      <c r="H43" s="1"/>
    </row>
    <row r="44" spans="1:8" ht="18" x14ac:dyDescent="0.25">
      <c r="A44" s="15" t="s">
        <v>45</v>
      </c>
      <c r="B44" s="13" t="s">
        <v>56</v>
      </c>
      <c r="C44" s="14" t="s">
        <v>15</v>
      </c>
      <c r="D44" s="14">
        <v>0.1</v>
      </c>
      <c r="E44" s="14">
        <v>0</v>
      </c>
      <c r="F44" s="14">
        <v>0.19</v>
      </c>
      <c r="G44" s="27">
        <f t="shared" si="0"/>
        <v>0</v>
      </c>
      <c r="H44" s="1"/>
    </row>
    <row r="45" spans="1:8" x14ac:dyDescent="0.25">
      <c r="A45" s="16"/>
      <c r="B45" s="40" t="s">
        <v>59</v>
      </c>
      <c r="C45" s="40"/>
      <c r="D45" s="40"/>
      <c r="E45" s="40"/>
      <c r="F45" s="40"/>
      <c r="G45" s="27"/>
    </row>
    <row r="46" spans="1:8" x14ac:dyDescent="0.25">
      <c r="A46" s="15" t="s">
        <v>52</v>
      </c>
      <c r="B46" s="15" t="s">
        <v>61</v>
      </c>
      <c r="C46" s="15"/>
      <c r="D46" s="16"/>
      <c r="E46" s="16"/>
      <c r="F46" s="16"/>
      <c r="G46" s="27"/>
    </row>
    <row r="47" spans="1:8" ht="18" x14ac:dyDescent="0.25">
      <c r="A47" s="15" t="s">
        <v>54</v>
      </c>
      <c r="B47" s="15" t="s">
        <v>105</v>
      </c>
      <c r="C47" s="13" t="s">
        <v>66</v>
      </c>
      <c r="D47" s="16"/>
      <c r="E47" s="16"/>
      <c r="F47" s="17">
        <v>5.0599999999999996</v>
      </c>
      <c r="G47" s="27">
        <f>ROUND((D47*F47),2)</f>
        <v>0</v>
      </c>
    </row>
    <row r="48" spans="1:8" ht="18" x14ac:dyDescent="0.25">
      <c r="A48" s="15" t="s">
        <v>55</v>
      </c>
      <c r="B48" s="15" t="s">
        <v>107</v>
      </c>
      <c r="C48" s="13" t="s">
        <v>66</v>
      </c>
      <c r="D48" s="16"/>
      <c r="E48" s="16"/>
      <c r="F48" s="17">
        <v>15</v>
      </c>
      <c r="G48" s="27">
        <f t="shared" ref="G48:G90" si="1">ROUND((D48*F48),2)</f>
        <v>0</v>
      </c>
    </row>
    <row r="49" spans="1:7" x14ac:dyDescent="0.25">
      <c r="A49" s="15" t="s">
        <v>112</v>
      </c>
      <c r="B49" s="15" t="s">
        <v>109</v>
      </c>
      <c r="C49" s="13" t="s">
        <v>8</v>
      </c>
      <c r="D49" s="16"/>
      <c r="E49" s="16"/>
      <c r="F49" s="17">
        <v>20</v>
      </c>
      <c r="G49" s="27">
        <f t="shared" si="1"/>
        <v>0</v>
      </c>
    </row>
    <row r="50" spans="1:7" ht="18" x14ac:dyDescent="0.25">
      <c r="A50" s="15" t="s">
        <v>113</v>
      </c>
      <c r="B50" s="15" t="s">
        <v>63</v>
      </c>
      <c r="C50" s="13" t="s">
        <v>25</v>
      </c>
      <c r="D50" s="16"/>
      <c r="E50" s="16"/>
      <c r="F50" s="17">
        <v>17.239999999999998</v>
      </c>
      <c r="G50" s="27">
        <f t="shared" si="1"/>
        <v>0</v>
      </c>
    </row>
    <row r="51" spans="1:7" ht="18" x14ac:dyDescent="0.25">
      <c r="A51" s="15" t="s">
        <v>121</v>
      </c>
      <c r="B51" s="15" t="s">
        <v>65</v>
      </c>
      <c r="C51" s="13" t="s">
        <v>66</v>
      </c>
      <c r="D51" s="16"/>
      <c r="E51" s="16"/>
      <c r="F51" s="18">
        <v>151</v>
      </c>
      <c r="G51" s="27">
        <f t="shared" si="1"/>
        <v>0</v>
      </c>
    </row>
    <row r="52" spans="1:7" ht="18" x14ac:dyDescent="0.25">
      <c r="A52" s="15" t="s">
        <v>122</v>
      </c>
      <c r="B52" s="15" t="s">
        <v>68</v>
      </c>
      <c r="C52" s="13" t="s">
        <v>25</v>
      </c>
      <c r="D52" s="16"/>
      <c r="E52" s="16"/>
      <c r="F52" s="17">
        <v>129.25</v>
      </c>
      <c r="G52" s="27">
        <f t="shared" si="1"/>
        <v>0</v>
      </c>
    </row>
    <row r="53" spans="1:7" x14ac:dyDescent="0.25">
      <c r="A53" s="15" t="s">
        <v>57</v>
      </c>
      <c r="B53" s="15" t="s">
        <v>71</v>
      </c>
      <c r="C53" s="15"/>
      <c r="D53" s="16"/>
      <c r="E53" s="16"/>
      <c r="F53" s="15"/>
      <c r="G53" s="27"/>
    </row>
    <row r="54" spans="1:7" ht="30" x14ac:dyDescent="0.25">
      <c r="A54" s="15" t="s">
        <v>104</v>
      </c>
      <c r="B54" s="15" t="s">
        <v>73</v>
      </c>
      <c r="C54" s="13" t="s">
        <v>28</v>
      </c>
      <c r="D54" s="16">
        <v>20</v>
      </c>
      <c r="E54" s="16"/>
      <c r="F54" s="17">
        <v>15.08</v>
      </c>
      <c r="G54" s="27">
        <f t="shared" si="1"/>
        <v>301.60000000000002</v>
      </c>
    </row>
    <row r="55" spans="1:7" ht="30" x14ac:dyDescent="0.25">
      <c r="A55" s="15" t="s">
        <v>106</v>
      </c>
      <c r="B55" s="15" t="s">
        <v>75</v>
      </c>
      <c r="C55" s="13" t="s">
        <v>25</v>
      </c>
      <c r="D55" s="16"/>
      <c r="E55" s="16"/>
      <c r="F55" s="17">
        <v>12.93</v>
      </c>
      <c r="G55" s="27">
        <f t="shared" si="1"/>
        <v>0</v>
      </c>
    </row>
    <row r="56" spans="1:7" ht="30" x14ac:dyDescent="0.25">
      <c r="A56" s="15" t="s">
        <v>108</v>
      </c>
      <c r="B56" s="15" t="s">
        <v>77</v>
      </c>
      <c r="C56" s="13" t="s">
        <v>15</v>
      </c>
      <c r="D56" s="16">
        <v>7.5</v>
      </c>
      <c r="E56" s="16"/>
      <c r="F56" s="17">
        <v>49.55</v>
      </c>
      <c r="G56" s="27">
        <f t="shared" si="1"/>
        <v>371.63</v>
      </c>
    </row>
    <row r="57" spans="1:7" x14ac:dyDescent="0.25">
      <c r="A57" s="15" t="s">
        <v>60</v>
      </c>
      <c r="B57" s="15" t="s">
        <v>79</v>
      </c>
      <c r="C57" s="15"/>
      <c r="D57" s="16"/>
      <c r="E57" s="16"/>
      <c r="F57" s="15"/>
      <c r="G57" s="27"/>
    </row>
    <row r="58" spans="1:7" x14ac:dyDescent="0.25">
      <c r="A58" s="15" t="s">
        <v>62</v>
      </c>
      <c r="B58" s="15" t="s">
        <v>80</v>
      </c>
      <c r="C58" s="15"/>
      <c r="D58" s="16"/>
      <c r="E58" s="16"/>
      <c r="F58" s="15"/>
      <c r="G58" s="27"/>
    </row>
    <row r="59" spans="1:7" ht="30" x14ac:dyDescent="0.25">
      <c r="A59" s="15" t="s">
        <v>123</v>
      </c>
      <c r="B59" s="15" t="s">
        <v>81</v>
      </c>
      <c r="C59" s="13" t="s">
        <v>8</v>
      </c>
      <c r="D59" s="16"/>
      <c r="E59" s="16"/>
      <c r="F59" s="17">
        <v>3.8</v>
      </c>
      <c r="G59" s="27">
        <f t="shared" si="1"/>
        <v>0</v>
      </c>
    </row>
    <row r="60" spans="1:7" ht="30" x14ac:dyDescent="0.25">
      <c r="A60" s="15" t="s">
        <v>124</v>
      </c>
      <c r="B60" s="15" t="s">
        <v>82</v>
      </c>
      <c r="C60" s="13" t="s">
        <v>8</v>
      </c>
      <c r="D60" s="16"/>
      <c r="E60" s="16"/>
      <c r="F60" s="17">
        <v>4.4000000000000004</v>
      </c>
      <c r="G60" s="27">
        <f t="shared" si="1"/>
        <v>0</v>
      </c>
    </row>
    <row r="61" spans="1:7" ht="30" x14ac:dyDescent="0.25">
      <c r="A61" s="15" t="s">
        <v>125</v>
      </c>
      <c r="B61" s="15" t="s">
        <v>83</v>
      </c>
      <c r="C61" s="13" t="s">
        <v>8</v>
      </c>
      <c r="D61" s="16"/>
      <c r="E61" s="16"/>
      <c r="F61" s="17">
        <v>4.7</v>
      </c>
      <c r="G61" s="27">
        <f t="shared" si="1"/>
        <v>0</v>
      </c>
    </row>
    <row r="62" spans="1:7" ht="30" x14ac:dyDescent="0.25">
      <c r="A62" s="15" t="s">
        <v>126</v>
      </c>
      <c r="B62" s="15" t="s">
        <v>84</v>
      </c>
      <c r="C62" s="13" t="s">
        <v>8</v>
      </c>
      <c r="D62" s="16"/>
      <c r="E62" s="16"/>
      <c r="F62" s="17">
        <v>13.13</v>
      </c>
      <c r="G62" s="27">
        <f t="shared" si="1"/>
        <v>0</v>
      </c>
    </row>
    <row r="63" spans="1:7" ht="30" x14ac:dyDescent="0.25">
      <c r="A63" s="15" t="s">
        <v>127</v>
      </c>
      <c r="B63" s="15" t="s">
        <v>85</v>
      </c>
      <c r="C63" s="13" t="s">
        <v>8</v>
      </c>
      <c r="D63" s="16"/>
      <c r="E63" s="16"/>
      <c r="F63" s="17">
        <v>27.5</v>
      </c>
      <c r="G63" s="27">
        <f t="shared" si="1"/>
        <v>0</v>
      </c>
    </row>
    <row r="64" spans="1:7" ht="30" x14ac:dyDescent="0.25">
      <c r="A64" s="15" t="s">
        <v>128</v>
      </c>
      <c r="B64" s="15" t="s">
        <v>86</v>
      </c>
      <c r="C64" s="13" t="s">
        <v>8</v>
      </c>
      <c r="D64" s="16"/>
      <c r="E64" s="16"/>
      <c r="F64" s="17">
        <v>33.450000000000003</v>
      </c>
      <c r="G64" s="27">
        <f t="shared" si="1"/>
        <v>0</v>
      </c>
    </row>
    <row r="65" spans="1:7" ht="30" x14ac:dyDescent="0.25">
      <c r="A65" s="15" t="s">
        <v>129</v>
      </c>
      <c r="B65" s="15" t="s">
        <v>87</v>
      </c>
      <c r="C65" s="13" t="s">
        <v>8</v>
      </c>
      <c r="D65" s="16"/>
      <c r="E65" s="16"/>
      <c r="F65" s="17">
        <v>50</v>
      </c>
      <c r="G65" s="27">
        <f t="shared" si="1"/>
        <v>0</v>
      </c>
    </row>
    <row r="66" spans="1:7" ht="30" x14ac:dyDescent="0.25">
      <c r="A66" s="15" t="s">
        <v>130</v>
      </c>
      <c r="B66" s="15" t="s">
        <v>88</v>
      </c>
      <c r="C66" s="13" t="s">
        <v>8</v>
      </c>
      <c r="D66" s="16"/>
      <c r="E66" s="16"/>
      <c r="F66" s="17">
        <v>70</v>
      </c>
      <c r="G66" s="27">
        <f t="shared" si="1"/>
        <v>0</v>
      </c>
    </row>
    <row r="67" spans="1:7" ht="30" x14ac:dyDescent="0.25">
      <c r="A67" s="15" t="s">
        <v>131</v>
      </c>
      <c r="B67" s="15" t="s">
        <v>162</v>
      </c>
      <c r="C67" s="13" t="s">
        <v>8</v>
      </c>
      <c r="D67" s="28"/>
      <c r="E67" s="16"/>
      <c r="F67" s="17">
        <v>90</v>
      </c>
      <c r="G67" s="27">
        <f t="shared" si="1"/>
        <v>0</v>
      </c>
    </row>
    <row r="68" spans="1:7" x14ac:dyDescent="0.25">
      <c r="A68" s="15" t="s">
        <v>64</v>
      </c>
      <c r="B68" s="15" t="s">
        <v>89</v>
      </c>
      <c r="C68" s="15"/>
      <c r="D68" s="16"/>
      <c r="E68" s="16"/>
      <c r="F68" s="15"/>
      <c r="G68" s="27"/>
    </row>
    <row r="69" spans="1:7" ht="30" x14ac:dyDescent="0.25">
      <c r="A69" s="15" t="s">
        <v>132</v>
      </c>
      <c r="B69" s="15" t="s">
        <v>90</v>
      </c>
      <c r="C69" s="13" t="s">
        <v>8</v>
      </c>
      <c r="D69" s="28">
        <v>45</v>
      </c>
      <c r="E69" s="16"/>
      <c r="F69" s="17">
        <v>18</v>
      </c>
      <c r="G69" s="27">
        <f t="shared" si="1"/>
        <v>810</v>
      </c>
    </row>
    <row r="70" spans="1:7" ht="30" x14ac:dyDescent="0.25">
      <c r="A70" s="15" t="s">
        <v>133</v>
      </c>
      <c r="B70" s="15" t="s">
        <v>91</v>
      </c>
      <c r="C70" s="13" t="s">
        <v>8</v>
      </c>
      <c r="D70" s="28">
        <v>52</v>
      </c>
      <c r="E70" s="16"/>
      <c r="F70" s="17">
        <v>87</v>
      </c>
      <c r="G70" s="27">
        <f t="shared" si="1"/>
        <v>4524</v>
      </c>
    </row>
    <row r="71" spans="1:7" ht="30" x14ac:dyDescent="0.25">
      <c r="A71" s="15" t="s">
        <v>134</v>
      </c>
      <c r="B71" s="15" t="s">
        <v>92</v>
      </c>
      <c r="C71" s="13" t="s">
        <v>8</v>
      </c>
      <c r="D71" s="28">
        <v>36</v>
      </c>
      <c r="E71" s="16"/>
      <c r="F71" s="17">
        <v>97</v>
      </c>
      <c r="G71" s="27">
        <f t="shared" si="1"/>
        <v>3492</v>
      </c>
    </row>
    <row r="72" spans="1:7" ht="30" x14ac:dyDescent="0.25">
      <c r="A72" s="15" t="s">
        <v>135</v>
      </c>
      <c r="B72" s="15" t="s">
        <v>93</v>
      </c>
      <c r="C72" s="13" t="s">
        <v>8</v>
      </c>
      <c r="D72" s="28">
        <v>38</v>
      </c>
      <c r="E72" s="16"/>
      <c r="F72" s="17">
        <v>107</v>
      </c>
      <c r="G72" s="27">
        <f t="shared" si="1"/>
        <v>4066</v>
      </c>
    </row>
    <row r="73" spans="1:7" ht="30" x14ac:dyDescent="0.25">
      <c r="A73" s="15" t="s">
        <v>136</v>
      </c>
      <c r="B73" s="15" t="s">
        <v>166</v>
      </c>
      <c r="C73" s="13" t="s">
        <v>8</v>
      </c>
      <c r="D73" s="28">
        <v>31</v>
      </c>
      <c r="E73" s="16"/>
      <c r="F73" s="17">
        <v>175</v>
      </c>
      <c r="G73" s="27">
        <f t="shared" si="1"/>
        <v>5425</v>
      </c>
    </row>
    <row r="74" spans="1:7" ht="30" x14ac:dyDescent="0.25">
      <c r="A74" s="15" t="s">
        <v>137</v>
      </c>
      <c r="B74" s="15" t="s">
        <v>165</v>
      </c>
      <c r="C74" s="13" t="s">
        <v>8</v>
      </c>
      <c r="D74" s="28">
        <v>16</v>
      </c>
      <c r="E74" s="16"/>
      <c r="F74" s="17">
        <v>200</v>
      </c>
      <c r="G74" s="27">
        <f t="shared" si="1"/>
        <v>3200</v>
      </c>
    </row>
    <row r="75" spans="1:7" ht="30" x14ac:dyDescent="0.25">
      <c r="A75" s="15" t="s">
        <v>138</v>
      </c>
      <c r="B75" s="15" t="s">
        <v>164</v>
      </c>
      <c r="C75" s="13" t="s">
        <v>8</v>
      </c>
      <c r="D75" s="28">
        <v>27</v>
      </c>
      <c r="E75" s="16"/>
      <c r="F75" s="17">
        <v>225</v>
      </c>
      <c r="G75" s="27">
        <f t="shared" si="1"/>
        <v>6075</v>
      </c>
    </row>
    <row r="76" spans="1:7" ht="30" x14ac:dyDescent="0.25">
      <c r="A76" s="15" t="s">
        <v>139</v>
      </c>
      <c r="B76" s="15" t="s">
        <v>163</v>
      </c>
      <c r="C76" s="13" t="s">
        <v>8</v>
      </c>
      <c r="D76" s="28">
        <v>47</v>
      </c>
      <c r="E76" s="16"/>
      <c r="F76" s="17">
        <v>250</v>
      </c>
      <c r="G76" s="27">
        <f t="shared" si="1"/>
        <v>11750</v>
      </c>
    </row>
    <row r="77" spans="1:7" ht="30" x14ac:dyDescent="0.25">
      <c r="A77" s="15" t="s">
        <v>140</v>
      </c>
      <c r="B77" s="15" t="s">
        <v>94</v>
      </c>
      <c r="C77" s="13" t="s">
        <v>8</v>
      </c>
      <c r="D77" s="28">
        <v>5</v>
      </c>
      <c r="E77" s="16"/>
      <c r="F77" s="17">
        <v>18</v>
      </c>
      <c r="G77" s="27">
        <f t="shared" si="1"/>
        <v>90</v>
      </c>
    </row>
    <row r="78" spans="1:7" ht="30" x14ac:dyDescent="0.25">
      <c r="A78" s="15" t="s">
        <v>141</v>
      </c>
      <c r="B78" s="15" t="s">
        <v>95</v>
      </c>
      <c r="C78" s="13" t="s">
        <v>8</v>
      </c>
      <c r="D78" s="28">
        <v>3</v>
      </c>
      <c r="E78" s="16"/>
      <c r="F78" s="17">
        <v>19</v>
      </c>
      <c r="G78" s="27">
        <f t="shared" si="1"/>
        <v>57</v>
      </c>
    </row>
    <row r="79" spans="1:7" ht="30" x14ac:dyDescent="0.25">
      <c r="A79" s="15" t="s">
        <v>142</v>
      </c>
      <c r="B79" s="15" t="s">
        <v>96</v>
      </c>
      <c r="C79" s="13" t="s">
        <v>8</v>
      </c>
      <c r="D79" s="28">
        <v>6</v>
      </c>
      <c r="E79" s="16"/>
      <c r="F79" s="17">
        <v>20</v>
      </c>
      <c r="G79" s="27">
        <f t="shared" si="1"/>
        <v>120</v>
      </c>
    </row>
    <row r="80" spans="1:7" x14ac:dyDescent="0.25">
      <c r="A80" s="15" t="s">
        <v>67</v>
      </c>
      <c r="B80" s="15" t="s">
        <v>97</v>
      </c>
      <c r="C80" s="15"/>
      <c r="D80" s="16"/>
      <c r="E80" s="16"/>
      <c r="F80" s="15"/>
      <c r="G80" s="27"/>
    </row>
    <row r="81" spans="1:9" ht="30" x14ac:dyDescent="0.25">
      <c r="A81" s="15" t="s">
        <v>143</v>
      </c>
      <c r="B81" s="15" t="s">
        <v>167</v>
      </c>
      <c r="C81" s="13" t="s">
        <v>8</v>
      </c>
      <c r="D81" s="28">
        <v>45</v>
      </c>
      <c r="E81" s="16"/>
      <c r="F81" s="17">
        <v>15</v>
      </c>
      <c r="G81" s="27">
        <f t="shared" si="1"/>
        <v>675</v>
      </c>
    </row>
    <row r="82" spans="1:9" ht="30" x14ac:dyDescent="0.25">
      <c r="A82" s="15" t="s">
        <v>144</v>
      </c>
      <c r="B82" s="15" t="s">
        <v>168</v>
      </c>
      <c r="C82" s="13" t="s">
        <v>8</v>
      </c>
      <c r="D82" s="28">
        <v>68</v>
      </c>
      <c r="E82" s="16"/>
      <c r="F82" s="17">
        <v>28</v>
      </c>
      <c r="G82" s="27">
        <f t="shared" si="1"/>
        <v>1904</v>
      </c>
    </row>
    <row r="83" spans="1:9" ht="30" x14ac:dyDescent="0.25">
      <c r="A83" s="15" t="s">
        <v>145</v>
      </c>
      <c r="B83" s="15" t="s">
        <v>169</v>
      </c>
      <c r="C83" s="13" t="s">
        <v>8</v>
      </c>
      <c r="D83" s="28">
        <v>53</v>
      </c>
      <c r="E83" s="16"/>
      <c r="F83" s="17">
        <v>41</v>
      </c>
      <c r="G83" s="27">
        <f t="shared" si="1"/>
        <v>2173</v>
      </c>
    </row>
    <row r="84" spans="1:9" ht="30" x14ac:dyDescent="0.25">
      <c r="A84" s="15" t="s">
        <v>146</v>
      </c>
      <c r="B84" s="15" t="s">
        <v>170</v>
      </c>
      <c r="C84" s="13" t="s">
        <v>8</v>
      </c>
      <c r="D84" s="28">
        <v>75</v>
      </c>
      <c r="E84" s="16"/>
      <c r="F84" s="17">
        <v>53</v>
      </c>
      <c r="G84" s="27">
        <f t="shared" si="1"/>
        <v>3975</v>
      </c>
      <c r="H84" s="34"/>
      <c r="I84" s="33"/>
    </row>
    <row r="85" spans="1:9" ht="18" x14ac:dyDescent="0.25">
      <c r="A85" s="15" t="s">
        <v>69</v>
      </c>
      <c r="B85" s="15" t="s">
        <v>98</v>
      </c>
      <c r="C85" s="13" t="s">
        <v>15</v>
      </c>
      <c r="D85" s="16"/>
      <c r="E85" s="16"/>
      <c r="F85" s="17">
        <v>26</v>
      </c>
      <c r="G85" s="27">
        <f t="shared" si="1"/>
        <v>0</v>
      </c>
    </row>
    <row r="86" spans="1:9" x14ac:dyDescent="0.25">
      <c r="A86" s="15" t="s">
        <v>70</v>
      </c>
      <c r="B86" s="15" t="s">
        <v>99</v>
      </c>
      <c r="C86" s="15"/>
      <c r="D86" s="16"/>
      <c r="E86" s="16"/>
      <c r="F86" s="15"/>
      <c r="G86" s="27"/>
    </row>
    <row r="87" spans="1:9" x14ac:dyDescent="0.25">
      <c r="A87" s="15" t="s">
        <v>72</v>
      </c>
      <c r="B87" s="15" t="s">
        <v>100</v>
      </c>
      <c r="C87" s="13" t="s">
        <v>8</v>
      </c>
      <c r="D87" s="32">
        <v>1</v>
      </c>
      <c r="E87" s="16"/>
      <c r="F87" s="17">
        <v>25</v>
      </c>
      <c r="G87" s="27">
        <f t="shared" si="1"/>
        <v>25</v>
      </c>
    </row>
    <row r="88" spans="1:9" ht="30" x14ac:dyDescent="0.25">
      <c r="A88" s="15" t="s">
        <v>74</v>
      </c>
      <c r="B88" s="15" t="s">
        <v>101</v>
      </c>
      <c r="C88" s="13" t="s">
        <v>8</v>
      </c>
      <c r="D88" s="28">
        <v>1</v>
      </c>
      <c r="E88" s="16"/>
      <c r="F88" s="17">
        <v>963</v>
      </c>
      <c r="G88" s="27">
        <f t="shared" si="1"/>
        <v>963</v>
      </c>
    </row>
    <row r="89" spans="1:9" ht="18" x14ac:dyDescent="0.25">
      <c r="A89" s="15" t="s">
        <v>76</v>
      </c>
      <c r="B89" s="15" t="s">
        <v>147</v>
      </c>
      <c r="C89" s="13" t="s">
        <v>66</v>
      </c>
      <c r="D89" s="16"/>
      <c r="E89" s="16"/>
      <c r="F89" s="17">
        <v>100</v>
      </c>
      <c r="G89" s="27">
        <f t="shared" si="1"/>
        <v>0</v>
      </c>
    </row>
    <row r="90" spans="1:9" x14ac:dyDescent="0.25">
      <c r="A90" s="15" t="s">
        <v>78</v>
      </c>
      <c r="B90" s="15" t="s">
        <v>102</v>
      </c>
      <c r="C90" s="13" t="s">
        <v>8</v>
      </c>
      <c r="D90" s="32">
        <v>1</v>
      </c>
      <c r="E90" s="16"/>
      <c r="F90" s="17">
        <v>221</v>
      </c>
      <c r="G90" s="27">
        <f t="shared" si="1"/>
        <v>221</v>
      </c>
    </row>
    <row r="91" spans="1:9" x14ac:dyDescent="0.25">
      <c r="A91" s="35" t="s">
        <v>160</v>
      </c>
      <c r="B91" s="35"/>
      <c r="C91" s="35"/>
      <c r="D91" s="35"/>
      <c r="E91" s="35"/>
      <c r="F91" s="35"/>
      <c r="G91" s="24">
        <f>SUM(G18:G90)</f>
        <v>51998.720000000001</v>
      </c>
    </row>
    <row r="92" spans="1:9" x14ac:dyDescent="0.25">
      <c r="A92" s="35" t="s">
        <v>58</v>
      </c>
      <c r="B92" s="35"/>
      <c r="C92" s="35"/>
      <c r="D92" s="35"/>
      <c r="E92" s="35"/>
      <c r="F92" s="35"/>
      <c r="G92" s="25">
        <f>G91*0.21</f>
        <v>10919.7312</v>
      </c>
    </row>
    <row r="93" spans="1:9" x14ac:dyDescent="0.25">
      <c r="A93" s="35" t="s">
        <v>159</v>
      </c>
      <c r="B93" s="35"/>
      <c r="C93" s="35"/>
      <c r="D93" s="35"/>
      <c r="E93" s="35"/>
      <c r="F93" s="35"/>
      <c r="G93" s="26">
        <f>G91+G92</f>
        <v>62918.451200000003</v>
      </c>
    </row>
    <row r="96" spans="1:9" x14ac:dyDescent="0.25">
      <c r="A96" t="s">
        <v>174</v>
      </c>
      <c r="D96" t="s">
        <v>175</v>
      </c>
    </row>
  </sheetData>
  <mergeCells count="15">
    <mergeCell ref="A91:F91"/>
    <mergeCell ref="A92:F92"/>
    <mergeCell ref="A93:F93"/>
    <mergeCell ref="A9:F9"/>
    <mergeCell ref="A10:G10"/>
    <mergeCell ref="A11:G11"/>
    <mergeCell ref="D12:D14"/>
    <mergeCell ref="B45:F45"/>
    <mergeCell ref="G12:G14"/>
    <mergeCell ref="B16:G16"/>
    <mergeCell ref="A12:A14"/>
    <mergeCell ref="B12:B14"/>
    <mergeCell ref="C12:C14"/>
    <mergeCell ref="E12:E14"/>
    <mergeCell ref="F12:F14"/>
  </mergeCells>
  <pageMargins left="0.31496062992125984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Grigiškės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Ingrida</dc:creator>
  <cp:lastModifiedBy>Ingrida</cp:lastModifiedBy>
  <cp:lastPrinted>2016-06-06T10:27:11Z</cp:lastPrinted>
  <dcterms:created xsi:type="dcterms:W3CDTF">2015-05-22T06:17:43Z</dcterms:created>
  <dcterms:modified xsi:type="dcterms:W3CDTF">2016-06-06T10:27:17Z</dcterms:modified>
</cp:coreProperties>
</file>