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ra.silinskyte\Desktop\Galutines sutartys ir sąmatos\80. VšĮ Ateities čempionai\"/>
    </mc:Choice>
  </mc:AlternateContent>
  <bookViews>
    <workbookView xWindow="0" yWindow="1605" windowWidth="15360" windowHeight="8730"/>
  </bookViews>
  <sheets>
    <sheet name="BFP-1" sheetId="2" r:id="rId1"/>
  </sheets>
  <definedNames>
    <definedName name="_xlnm.Print_Titles" localSheetId="0">'BFP-1'!$47:$47</definedName>
  </definedNames>
  <calcPr calcId="171027"/>
</workbook>
</file>

<file path=xl/calcChain.xml><?xml version="1.0" encoding="utf-8"?>
<calcChain xmlns="http://schemas.openxmlformats.org/spreadsheetml/2006/main">
  <c r="J71" i="2" l="1"/>
  <c r="J56" i="2" s="1"/>
  <c r="K71" i="2"/>
  <c r="K56" i="2" s="1"/>
  <c r="L71" i="2"/>
  <c r="L56" i="2" s="1"/>
  <c r="I71" i="2"/>
  <c r="I56" i="2" s="1"/>
  <c r="I55" i="2" s="1"/>
  <c r="H72" i="2"/>
  <c r="H75" i="2"/>
  <c r="H74" i="2"/>
  <c r="H73" i="2"/>
  <c r="H76" i="2"/>
  <c r="H71" i="2" l="1"/>
  <c r="H56" i="2"/>
  <c r="J132" i="2"/>
  <c r="J134" i="2"/>
  <c r="J138" i="2"/>
  <c r="J141" i="2"/>
  <c r="J145" i="2"/>
  <c r="J148" i="2"/>
  <c r="J147" i="2" s="1"/>
  <c r="J155" i="2"/>
  <c r="J154" i="2" s="1"/>
  <c r="K132" i="2"/>
  <c r="K134" i="2"/>
  <c r="K138" i="2"/>
  <c r="K141" i="2"/>
  <c r="K145" i="2"/>
  <c r="K148" i="2"/>
  <c r="K147" i="2" s="1"/>
  <c r="K155" i="2"/>
  <c r="K154" i="2" s="1"/>
  <c r="L132" i="2"/>
  <c r="L134" i="2"/>
  <c r="L138" i="2"/>
  <c r="L141" i="2"/>
  <c r="L145" i="2"/>
  <c r="L148" i="2"/>
  <c r="L147" i="2" s="1"/>
  <c r="L155" i="2"/>
  <c r="L154" i="2" s="1"/>
  <c r="I155" i="2"/>
  <c r="I154" i="2" s="1"/>
  <c r="I132" i="2"/>
  <c r="I134" i="2"/>
  <c r="I138" i="2"/>
  <c r="I141" i="2"/>
  <c r="H141" i="2" s="1"/>
  <c r="I145" i="2"/>
  <c r="I148" i="2"/>
  <c r="I147" i="2" s="1"/>
  <c r="H156" i="2"/>
  <c r="H157" i="2"/>
  <c r="H158" i="2"/>
  <c r="L161" i="2"/>
  <c r="L164" i="2"/>
  <c r="L166" i="2"/>
  <c r="L169" i="2"/>
  <c r="L171" i="2"/>
  <c r="K161" i="2"/>
  <c r="K164" i="2"/>
  <c r="K166" i="2"/>
  <c r="K169" i="2"/>
  <c r="K168" i="2" s="1"/>
  <c r="K171" i="2"/>
  <c r="J161" i="2"/>
  <c r="H161" i="2" s="1"/>
  <c r="J164" i="2"/>
  <c r="J166" i="2"/>
  <c r="J169" i="2"/>
  <c r="J171" i="2"/>
  <c r="I161" i="2"/>
  <c r="I164" i="2"/>
  <c r="I166" i="2"/>
  <c r="I169" i="2"/>
  <c r="I171" i="2"/>
  <c r="L181" i="2"/>
  <c r="L184" i="2"/>
  <c r="K181" i="2"/>
  <c r="K184" i="2"/>
  <c r="J181" i="2"/>
  <c r="J184" i="2"/>
  <c r="I181" i="2"/>
  <c r="I184" i="2"/>
  <c r="L175" i="2"/>
  <c r="L178" i="2"/>
  <c r="K175" i="2"/>
  <c r="K178" i="2"/>
  <c r="J175" i="2"/>
  <c r="J178" i="2"/>
  <c r="I175" i="2"/>
  <c r="I178" i="2"/>
  <c r="L121" i="2"/>
  <c r="L125" i="2"/>
  <c r="K121" i="2"/>
  <c r="K125" i="2"/>
  <c r="J121" i="2"/>
  <c r="J125" i="2"/>
  <c r="I121" i="2"/>
  <c r="I125" i="2"/>
  <c r="L50" i="2"/>
  <c r="L53" i="2"/>
  <c r="L55" i="2"/>
  <c r="L79" i="2"/>
  <c r="L82" i="2"/>
  <c r="L85" i="2"/>
  <c r="L89" i="2"/>
  <c r="L92" i="2"/>
  <c r="L91" i="2" s="1"/>
  <c r="L96" i="2"/>
  <c r="L99" i="2"/>
  <c r="L102" i="2"/>
  <c r="L106" i="2"/>
  <c r="L109" i="2"/>
  <c r="L114" i="2"/>
  <c r="L117" i="2"/>
  <c r="K50" i="2"/>
  <c r="K53" i="2"/>
  <c r="K55" i="2"/>
  <c r="K79" i="2"/>
  <c r="K82" i="2"/>
  <c r="K85" i="2"/>
  <c r="K89" i="2"/>
  <c r="K92" i="2"/>
  <c r="K91" i="2" s="1"/>
  <c r="K96" i="2"/>
  <c r="K99" i="2"/>
  <c r="K102" i="2"/>
  <c r="K106" i="2"/>
  <c r="K109" i="2"/>
  <c r="K114" i="2"/>
  <c r="K117" i="2"/>
  <c r="J50" i="2"/>
  <c r="J53" i="2"/>
  <c r="J55" i="2"/>
  <c r="J79" i="2"/>
  <c r="J82" i="2"/>
  <c r="J85" i="2"/>
  <c r="J89" i="2"/>
  <c r="J92" i="2"/>
  <c r="J91" i="2" s="1"/>
  <c r="J96" i="2"/>
  <c r="J99" i="2"/>
  <c r="J102" i="2"/>
  <c r="J106" i="2"/>
  <c r="J109" i="2"/>
  <c r="J114" i="2"/>
  <c r="J117" i="2"/>
  <c r="I50" i="2"/>
  <c r="I53" i="2"/>
  <c r="I79" i="2"/>
  <c r="I82" i="2"/>
  <c r="I85" i="2"/>
  <c r="I89" i="2"/>
  <c r="I92" i="2"/>
  <c r="I91" i="2" s="1"/>
  <c r="I96" i="2"/>
  <c r="I99" i="2"/>
  <c r="I102" i="2"/>
  <c r="I106" i="2"/>
  <c r="I109" i="2"/>
  <c r="I114" i="2"/>
  <c r="I117" i="2"/>
  <c r="H185" i="2"/>
  <c r="H183" i="2"/>
  <c r="H182" i="2"/>
  <c r="H179" i="2"/>
  <c r="H177" i="2"/>
  <c r="H176" i="2"/>
  <c r="H172" i="2"/>
  <c r="H170" i="2"/>
  <c r="H167" i="2"/>
  <c r="H165" i="2"/>
  <c r="H163" i="2"/>
  <c r="H162" i="2"/>
  <c r="H153" i="2"/>
  <c r="H152" i="2"/>
  <c r="H151" i="2"/>
  <c r="H150" i="2"/>
  <c r="H149" i="2"/>
  <c r="H146" i="2"/>
  <c r="H144" i="2"/>
  <c r="H143" i="2"/>
  <c r="H142" i="2"/>
  <c r="H140" i="2"/>
  <c r="H139" i="2"/>
  <c r="H137" i="2"/>
  <c r="H136" i="2"/>
  <c r="H135" i="2"/>
  <c r="H133" i="2"/>
  <c r="H128" i="2"/>
  <c r="H127" i="2"/>
  <c r="H126" i="2"/>
  <c r="H124" i="2"/>
  <c r="H123" i="2"/>
  <c r="H122" i="2"/>
  <c r="H118" i="2"/>
  <c r="H116" i="2"/>
  <c r="H115" i="2"/>
  <c r="H111" i="2"/>
  <c r="H110" i="2"/>
  <c r="H108" i="2"/>
  <c r="H107" i="2"/>
  <c r="H104" i="2"/>
  <c r="H103" i="2"/>
  <c r="H101" i="2"/>
  <c r="H100" i="2"/>
  <c r="H98" i="2"/>
  <c r="H97" i="2"/>
  <c r="H94" i="2"/>
  <c r="H93" i="2"/>
  <c r="H90" i="2"/>
  <c r="H88" i="2"/>
  <c r="H87" i="2"/>
  <c r="H86" i="2"/>
  <c r="H84" i="2"/>
  <c r="H83" i="2"/>
  <c r="H81" i="2"/>
  <c r="H80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4" i="2"/>
  <c r="H52" i="2"/>
  <c r="H51" i="2"/>
  <c r="H145" i="2" l="1"/>
  <c r="H125" i="2"/>
  <c r="H148" i="2"/>
  <c r="L180" i="2"/>
  <c r="H50" i="2"/>
  <c r="H166" i="2"/>
  <c r="H132" i="2"/>
  <c r="H53" i="2"/>
  <c r="H121" i="2"/>
  <c r="H106" i="2"/>
  <c r="K49" i="2"/>
  <c r="H96" i="2"/>
  <c r="H82" i="2"/>
  <c r="I174" i="2"/>
  <c r="H184" i="2"/>
  <c r="H171" i="2"/>
  <c r="H134" i="2"/>
  <c r="L113" i="2"/>
  <c r="L112" i="2" s="1"/>
  <c r="H85" i="2"/>
  <c r="H89" i="2"/>
  <c r="H164" i="2"/>
  <c r="H155" i="2"/>
  <c r="H138" i="2"/>
  <c r="I95" i="2"/>
  <c r="J113" i="2"/>
  <c r="J112" i="2" s="1"/>
  <c r="H117" i="2"/>
  <c r="L105" i="2"/>
  <c r="H178" i="2"/>
  <c r="H109" i="2"/>
  <c r="H175" i="2"/>
  <c r="I113" i="2"/>
  <c r="I105" i="2"/>
  <c r="H91" i="2"/>
  <c r="I49" i="2"/>
  <c r="J105" i="2"/>
  <c r="L174" i="2"/>
  <c r="I180" i="2"/>
  <c r="I168" i="2"/>
  <c r="H79" i="2"/>
  <c r="H102" i="2"/>
  <c r="K105" i="2"/>
  <c r="L78" i="2"/>
  <c r="L77" i="2" s="1"/>
  <c r="L49" i="2"/>
  <c r="J120" i="2"/>
  <c r="J119" i="2" s="1"/>
  <c r="L120" i="2"/>
  <c r="L119" i="2" s="1"/>
  <c r="I131" i="2"/>
  <c r="I130" i="2" s="1"/>
  <c r="L131" i="2"/>
  <c r="L130" i="2" s="1"/>
  <c r="L173" i="2"/>
  <c r="K113" i="2"/>
  <c r="K112" i="2" s="1"/>
  <c r="I120" i="2"/>
  <c r="I119" i="2" s="1"/>
  <c r="K120" i="2"/>
  <c r="K119" i="2" s="1"/>
  <c r="J131" i="2"/>
  <c r="J130" i="2" s="1"/>
  <c r="H92" i="2"/>
  <c r="J95" i="2"/>
  <c r="L95" i="2"/>
  <c r="K174" i="2"/>
  <c r="J180" i="2"/>
  <c r="J168" i="2"/>
  <c r="K160" i="2"/>
  <c r="K159" i="2" s="1"/>
  <c r="L160" i="2"/>
  <c r="H154" i="2"/>
  <c r="I78" i="2"/>
  <c r="I77" i="2" s="1"/>
  <c r="H55" i="2"/>
  <c r="J78" i="2"/>
  <c r="J49" i="2"/>
  <c r="K95" i="2"/>
  <c r="J174" i="2"/>
  <c r="K180" i="2"/>
  <c r="I160" i="2"/>
  <c r="L168" i="2"/>
  <c r="K131" i="2"/>
  <c r="K130" i="2" s="1"/>
  <c r="H99" i="2"/>
  <c r="K78" i="2"/>
  <c r="K77" i="2" s="1"/>
  <c r="J160" i="2"/>
  <c r="J159" i="2" s="1"/>
  <c r="I112" i="2"/>
  <c r="H147" i="2"/>
  <c r="H114" i="2"/>
  <c r="H169" i="2"/>
  <c r="H181" i="2"/>
  <c r="I173" i="2" l="1"/>
  <c r="H174" i="2"/>
  <c r="H168" i="2"/>
  <c r="H131" i="2"/>
  <c r="K173" i="2"/>
  <c r="K129" i="2" s="1"/>
  <c r="H119" i="2"/>
  <c r="J173" i="2"/>
  <c r="H173" i="2" s="1"/>
  <c r="H180" i="2"/>
  <c r="L48" i="2"/>
  <c r="H105" i="2"/>
  <c r="K48" i="2"/>
  <c r="I159" i="2"/>
  <c r="H95" i="2"/>
  <c r="H113" i="2"/>
  <c r="H78" i="2"/>
  <c r="L159" i="2"/>
  <c r="L129" i="2" s="1"/>
  <c r="J77" i="2"/>
  <c r="J48" i="2" s="1"/>
  <c r="H112" i="2"/>
  <c r="H120" i="2"/>
  <c r="H49" i="2"/>
  <c r="H160" i="2"/>
  <c r="H130" i="2"/>
  <c r="I48" i="2"/>
  <c r="L186" i="2" l="1"/>
  <c r="J129" i="2"/>
  <c r="K186" i="2"/>
  <c r="H77" i="2"/>
  <c r="H159" i="2"/>
  <c r="I129" i="2"/>
  <c r="H129" i="2" s="1"/>
  <c r="J186" i="2"/>
  <c r="H48" i="2"/>
  <c r="I186" i="2" l="1"/>
  <c r="H186" i="2" s="1"/>
</calcChain>
</file>

<file path=xl/sharedStrings.xml><?xml version="1.0" encoding="utf-8"?>
<sst xmlns="http://schemas.openxmlformats.org/spreadsheetml/2006/main" count="202" uniqueCount="164">
  <si>
    <t>Departamentas</t>
  </si>
  <si>
    <t>Biudžetinė įstaiga</t>
  </si>
  <si>
    <t>Išlaidų klasifikacija pagal valstybės funkcijas:</t>
  </si>
  <si>
    <t>Kodas</t>
  </si>
  <si>
    <t>Sąmatos straipsnių pavadinimas</t>
  </si>
  <si>
    <t>Iš viso</t>
  </si>
  <si>
    <t>I ketv.</t>
  </si>
  <si>
    <t>II ketv.</t>
  </si>
  <si>
    <t>III ketv.</t>
  </si>
  <si>
    <t>IV ketv.</t>
  </si>
  <si>
    <t>IŠLAIDOS</t>
  </si>
  <si>
    <t>Darbo užmokestis ir socialinis draudimas</t>
  </si>
  <si>
    <t>Darbo užmokestis</t>
  </si>
  <si>
    <t>Darbo užmokestis pinigais</t>
  </si>
  <si>
    <t>Pajamos natūra</t>
  </si>
  <si>
    <t>Socialinio draudimo įmokos</t>
  </si>
  <si>
    <t>Prekių ir paslaugų naudojimas</t>
  </si>
  <si>
    <t>Mityba</t>
  </si>
  <si>
    <t>Medikamentai (ir darbuotojų sveikatos tikrinimas)</t>
  </si>
  <si>
    <t>Ryšių paslaugos</t>
  </si>
  <si>
    <t>Transporto išlaikymas</t>
  </si>
  <si>
    <t>Apranga ir patalynė</t>
  </si>
  <si>
    <t>Spaudiniai</t>
  </si>
  <si>
    <t>Kitos prekės</t>
  </si>
  <si>
    <t>Komandiruotės (transporto, apgyvendinimo, ryšio ir kitos komandiruotės išlaidos)</t>
  </si>
  <si>
    <t>Miestų ir gyvenviečių viešasis ūkis</t>
  </si>
  <si>
    <t>Ilgalaikio materialiojo turto einamasis remontas</t>
  </si>
  <si>
    <t>Kvalifikacijos kėlimas</t>
  </si>
  <si>
    <t>Apmokėjimas už turto vertinimo paslaugas</t>
  </si>
  <si>
    <t>Kitos paslaugos</t>
  </si>
  <si>
    <t>Turto išlaidos</t>
  </si>
  <si>
    <t>Palūkanos</t>
  </si>
  <si>
    <t>Ne rezidentams</t>
  </si>
  <si>
    <t>Asignavimų valdytojų sumokėtos palūkanos</t>
  </si>
  <si>
    <t>Savivaldybių sumokėtos palūkanos</t>
  </si>
  <si>
    <t>Rezidentams, kitiems nei valdžios sektorius (tik už tiesioginę skolą)</t>
  </si>
  <si>
    <t>Kitiems valdymo lygiams</t>
  </si>
  <si>
    <t>Valstybės biudžetui</t>
  </si>
  <si>
    <t>Savivaldybių biudžetams</t>
  </si>
  <si>
    <t>Nebiudžetiniams fondams</t>
  </si>
  <si>
    <t>Nuoma</t>
  </si>
  <si>
    <t>Nuoma už žemę, žemės gelmių išteklius ir kitą atsirandantį gamtoje turtą</t>
  </si>
  <si>
    <t>Subsidijos</t>
  </si>
  <si>
    <t>Subsidijos iš biudžeto lėšų</t>
  </si>
  <si>
    <t>Subsidijos gaminiams</t>
  </si>
  <si>
    <t>Subsidijos gamybai</t>
  </si>
  <si>
    <t>Dotacijos</t>
  </si>
  <si>
    <t>Dotacijos užsienio valstybėms</t>
  </si>
  <si>
    <t>Einamiesiems tikslams</t>
  </si>
  <si>
    <t>Kapitalui formuoti</t>
  </si>
  <si>
    <t>Dotacijos tarptautinėms organizacijoms</t>
  </si>
  <si>
    <t>Dotacijos kitiems valdymo lygiams</t>
  </si>
  <si>
    <t>Socialinės išmokos (pašalpos)</t>
  </si>
  <si>
    <t>Socialinė parama (socialinės paramos pašalpos)</t>
  </si>
  <si>
    <t>Socialinė parama pinigais</t>
  </si>
  <si>
    <t>Socialinė parama natūra</t>
  </si>
  <si>
    <t>Darbdavių socialinė parama</t>
  </si>
  <si>
    <t>Darbdavių socialinė parama pinigais</t>
  </si>
  <si>
    <t>Darbdavių socialinė parama natūra</t>
  </si>
  <si>
    <t>Kitos išlaidos</t>
  </si>
  <si>
    <t>Stipendijoms</t>
  </si>
  <si>
    <t>Kitiems einamiesiems tikslams</t>
  </si>
  <si>
    <t>Einamiesiems tikslams savivaldybėms</t>
  </si>
  <si>
    <t>Einamiesiems tikslams kitiems valdžios sektoriaus subjektams</t>
  </si>
  <si>
    <t>Einamiesiems tikslams ne valdžios sektoriui</t>
  </si>
  <si>
    <t>Investicijos kitiems valdžios sektoriaus subjektams</t>
  </si>
  <si>
    <t>Investicijos ne valdžios sektoriui</t>
  </si>
  <si>
    <t>SANDORIAI DĖL MATERIALIOJO IR NEMATERIALIOJO TURTO BEI FINANSINIŲ ĮSIPAREIGOJIMŲ VYKDYMAS</t>
  </si>
  <si>
    <t>Materialiojo ir nematerialiojo turto įsigijimo išlaidos</t>
  </si>
  <si>
    <t>Ilgalaikio materialiojo turto kūrimas ir įsigijimas</t>
  </si>
  <si>
    <t>Žemė</t>
  </si>
  <si>
    <t>Pastatai ir statiniai</t>
  </si>
  <si>
    <t>Gyvenamieji namai</t>
  </si>
  <si>
    <t>Negyvenamieji pastatai</t>
  </si>
  <si>
    <t>Kiti pastatai ir statiniai</t>
  </si>
  <si>
    <t>Mašinos ir įrenginiai</t>
  </si>
  <si>
    <t>Transporto priemonės</t>
  </si>
  <si>
    <t>Kitos mašinos ir įrenginiai</t>
  </si>
  <si>
    <t>Vertybės</t>
  </si>
  <si>
    <t>Muziejinės vertybės</t>
  </si>
  <si>
    <t>Antikvariniai ir kiti meno kūriniai</t>
  </si>
  <si>
    <t>Kitos vertybės</t>
  </si>
  <si>
    <t>Kitas ilgalaikis materialusis turtas</t>
  </si>
  <si>
    <t>Vaismedžiai ir kiti daugiamečiai sodiniai</t>
  </si>
  <si>
    <t>Nematerialiojo turto kūrimas ir įsigijimas</t>
  </si>
  <si>
    <t>Nematerialusis turtas</t>
  </si>
  <si>
    <t>Naudingųjų iškasenų žvalgymo darbai</t>
  </si>
  <si>
    <t>Kompiuterinė programinė įranga, kompiuterinės programinės įrangos licencijos</t>
  </si>
  <si>
    <t>Patentai</t>
  </si>
  <si>
    <t>Literatūros ir meno kūriniai</t>
  </si>
  <si>
    <t>Kitas nematerialusis turtas</t>
  </si>
  <si>
    <t>Finansinio turto įsigijimo išlaidos (perskolinimas)</t>
  </si>
  <si>
    <t>Vidaus</t>
  </si>
  <si>
    <t>Paskolos (suteiktos)</t>
  </si>
  <si>
    <t>Trumpalaikės</t>
  </si>
  <si>
    <t>Ilgalaikės</t>
  </si>
  <si>
    <t>Akcijos (įsigytos) ir kitas nuosavas kapitalas</t>
  </si>
  <si>
    <t>Kitos mokėtinos sumos</t>
  </si>
  <si>
    <t>Užsienio</t>
  </si>
  <si>
    <t>Išlaidos dėl finansinių įsipareigojimų vykdymo (paskolų grąžinimas)</t>
  </si>
  <si>
    <t>Paskolos (grąžintinos)</t>
  </si>
  <si>
    <t>Akcijos (parduotos) ir kitas nuosavas kapitalas</t>
  </si>
  <si>
    <t>IŠ VISO ASIGNAVIMŲ (2+3)</t>
  </si>
  <si>
    <t>(parašas)</t>
  </si>
  <si>
    <t xml:space="preserve">         (vardas ir pavardė)</t>
  </si>
  <si>
    <t>Savivaldybė</t>
  </si>
  <si>
    <t xml:space="preserve">Vilniaus miesto savivaldybės </t>
  </si>
  <si>
    <t xml:space="preserve">administracijos direktoriaus </t>
  </si>
  <si>
    <t xml:space="preserve">          (vardas ir pavardė)</t>
  </si>
  <si>
    <t>Pervedamos lėšos (kapitalui formuoti)</t>
  </si>
  <si>
    <t>Pervedamos Europos Sąjungos, kitos tarptautinės finansinės paramos ir bendrojo finansavimo lėšos</t>
  </si>
  <si>
    <t>Investicijos, skirtos savivaldybėms</t>
  </si>
  <si>
    <t xml:space="preserve">Žemė </t>
  </si>
  <si>
    <t>Biologinis turtas ir mineraliniai ištekliai</t>
  </si>
  <si>
    <t>Gyvuliai ir kiti gyvūnai</t>
  </si>
  <si>
    <t>Sąmata:</t>
  </si>
  <si>
    <t>Finansavimo šaltinis:</t>
  </si>
  <si>
    <r>
      <t>Pastaba.</t>
    </r>
    <r>
      <rPr>
        <sz val="8"/>
        <rFont val="Times New Roman"/>
        <family val="1"/>
        <charset val="186"/>
      </rPr>
      <t xml:space="preserve"> Sąmatos pildomos atskirai iš kiekvieno finansavimo šaltinio.</t>
    </r>
  </si>
  <si>
    <t>TVIRTINU</t>
  </si>
  <si>
    <t>A.V.</t>
  </si>
  <si>
    <t>(Asignavimų valdytojo) įstaigos pavadinimas</t>
  </si>
  <si>
    <t>Žemės gelmių ištekliai</t>
  </si>
  <si>
    <t>(įstaigos vadovo ar jo įgalioto asmens pareigų pavadinimas)</t>
  </si>
  <si>
    <t xml:space="preserve">(įstaigos padalinio, atsakingo už planavimą, vadovo ar jo įgalioto </t>
  </si>
  <si>
    <t>asmens pareigų pavadinimas)</t>
  </si>
  <si>
    <t>(dokumento sudarytojo (įstaigos) pavadinimas)</t>
  </si>
  <si>
    <t>(data ir numeris)</t>
  </si>
  <si>
    <t>(sudarymo vieta)</t>
  </si>
  <si>
    <t>(asignavimų valdytojo ar jo įgalioto asmens pareigų pavadinimas)</t>
  </si>
  <si>
    <t>(vardas ir pavardė)</t>
  </si>
  <si>
    <t>(data)</t>
  </si>
  <si>
    <t>Programa / Priemonė:</t>
  </si>
  <si>
    <t>(kodas)</t>
  </si>
  <si>
    <t>Ilgalaikio materialiojo ir nematerialiojo turto nuoma (įskaitant veiklos nuomą)</t>
  </si>
  <si>
    <t>Apmokėjimas ekspertams ir konsultantams</t>
  </si>
  <si>
    <t>Šildymas</t>
  </si>
  <si>
    <t>Elektros energija</t>
  </si>
  <si>
    <t>Vandentiekis ir kanalizacija</t>
  </si>
  <si>
    <t>Šiukšlių išvežimas</t>
  </si>
  <si>
    <t>Komunalinės paslaugos, iš jų:</t>
  </si>
  <si>
    <t>20.1</t>
  </si>
  <si>
    <t>20.2</t>
  </si>
  <si>
    <t>20.3</t>
  </si>
  <si>
    <t>20.4</t>
  </si>
  <si>
    <t xml:space="preserve">Forma patvirtinta </t>
  </si>
  <si>
    <t xml:space="preserve">2016 m. vasario 11 d. </t>
  </si>
  <si>
    <t xml:space="preserve">įsakymu Nr. 30-270 </t>
  </si>
  <si>
    <t>Vilnius</t>
  </si>
  <si>
    <t>09</t>
  </si>
  <si>
    <t>01</t>
  </si>
  <si>
    <t>(Kodas)</t>
  </si>
  <si>
    <t xml:space="preserve"> </t>
  </si>
  <si>
    <t>Eur</t>
  </si>
  <si>
    <t>Vilniaus miesto savivaldybės administracija</t>
  </si>
  <si>
    <t>2017  m.  PROGRAMOS  SĄMATA</t>
  </si>
  <si>
    <t>Neformalaus ugdymo įstaigų veiklos finansavimas ir plėtra</t>
  </si>
  <si>
    <t>Neformalaus ugdymo įstaigų veiklos finansavimas ir plėtra (tarpusavio atsiskaitymai)</t>
  </si>
  <si>
    <t>Tarpusavio atsiskaitymai (lėšos iš kitų valdymo lygių, kita tikslinė dotacija)</t>
  </si>
  <si>
    <t>05</t>
  </si>
  <si>
    <t>04010105</t>
  </si>
  <si>
    <t>Aušra Šukvietienė</t>
  </si>
  <si>
    <t>Vilniaus miesto savivaldybės administracijos Jaunimo reikalų skyriaus l.e. vedėjos pareigas</t>
  </si>
  <si>
    <t>2017-           -              Nr. A475-                         /17(2.2.4.55-AD16)</t>
  </si>
  <si>
    <t>VšĮ "Ateities čempionai"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</si>
</sst>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0"/>
      <name val="Times New Roman Baltic"/>
      <charset val="186"/>
    </font>
    <font>
      <sz val="10"/>
      <name val="Arial"/>
      <family val="2"/>
      <charset val="186"/>
    </font>
    <font>
      <sz val="9"/>
      <name val="Times New Roman"/>
      <family val="1"/>
      <charset val="186"/>
    </font>
    <font>
      <b/>
      <i/>
      <sz val="9"/>
      <name val="Times New Roman"/>
      <family val="1"/>
      <charset val="186"/>
    </font>
    <font>
      <sz val="8"/>
      <name val="Times New Roman Baltic"/>
      <charset val="186"/>
    </font>
    <font>
      <u/>
      <sz val="10"/>
      <color indexed="12"/>
      <name val="Times New Roman Baltic"/>
      <charset val="186"/>
    </font>
    <font>
      <u/>
      <sz val="10"/>
      <color indexed="36"/>
      <name val="Times New Roman Baltic"/>
      <charset val="186"/>
    </font>
    <font>
      <sz val="8"/>
      <name val="Times New Roman"/>
      <family val="1"/>
      <charset val="186"/>
    </font>
    <font>
      <b/>
      <i/>
      <sz val="8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i/>
      <sz val="8"/>
      <name val="Times New Roman"/>
      <family val="1"/>
      <charset val="186"/>
    </font>
    <font>
      <b/>
      <i/>
      <sz val="10"/>
      <name val="Times New Roman"/>
      <family val="1"/>
      <charset val="186"/>
    </font>
    <font>
      <b/>
      <i/>
      <sz val="7"/>
      <name val="Times New Roman"/>
      <family val="1"/>
      <charset val="186"/>
    </font>
    <font>
      <sz val="7"/>
      <name val="Times New Roman"/>
      <family val="1"/>
      <charset val="186"/>
    </font>
    <font>
      <sz val="9"/>
      <name val="Times New Roman Baltic"/>
      <charset val="186"/>
    </font>
    <font>
      <sz val="10"/>
      <name val="Times New Roman Baltic"/>
      <family val="1"/>
      <charset val="186"/>
    </font>
    <font>
      <b/>
      <sz val="8"/>
      <name val="Times New Roman"/>
      <family val="1"/>
      <charset val="186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6">
    <xf numFmtId="0" fontId="0" fillId="0" borderId="0" xfId="0"/>
    <xf numFmtId="164" fontId="2" fillId="0" borderId="1" xfId="3" applyNumberFormat="1" applyFont="1" applyBorder="1" applyAlignment="1" applyProtection="1">
      <alignment horizontal="center" vertical="center" wrapText="1"/>
    </xf>
    <xf numFmtId="164" fontId="2" fillId="0" borderId="1" xfId="3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49" fontId="2" fillId="0" borderId="1" xfId="3" applyNumberFormat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 applyProtection="1">
      <alignment vertical="center"/>
    </xf>
    <xf numFmtId="0" fontId="7" fillId="0" borderId="0" xfId="0" applyFont="1" applyAlignment="1" applyProtection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1" fontId="7" fillId="0" borderId="0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Alignment="1" applyProtection="1">
      <alignment horizontal="center" vertical="center"/>
      <protection locked="0"/>
    </xf>
    <xf numFmtId="0" fontId="12" fillId="0" borderId="0" xfId="3" applyFont="1" applyAlignment="1" applyProtection="1">
      <alignment vertical="center"/>
    </xf>
    <xf numFmtId="164" fontId="9" fillId="0" borderId="0" xfId="3" applyNumberFormat="1" applyFont="1" applyBorder="1" applyAlignment="1" applyProtection="1">
      <alignment horizontal="center" vertical="center"/>
    </xf>
    <xf numFmtId="49" fontId="12" fillId="0" borderId="0" xfId="3" applyNumberFormat="1" applyFont="1" applyAlignment="1" applyProtection="1">
      <alignment horizontal="right" vertical="center"/>
    </xf>
    <xf numFmtId="49" fontId="12" fillId="0" borderId="0" xfId="3" applyNumberFormat="1" applyFont="1" applyAlignment="1" applyProtection="1">
      <alignment horizontal="center" vertical="center"/>
    </xf>
    <xf numFmtId="49" fontId="12" fillId="0" borderId="0" xfId="3" applyNumberFormat="1" applyFont="1" applyBorder="1" applyAlignment="1" applyProtection="1">
      <alignment horizontal="center" vertical="center"/>
    </xf>
    <xf numFmtId="49" fontId="9" fillId="0" borderId="0" xfId="3" applyNumberFormat="1" applyFont="1" applyBorder="1" applyAlignment="1" applyProtection="1">
      <alignment vertical="center"/>
    </xf>
    <xf numFmtId="0" fontId="9" fillId="0" borderId="0" xfId="0" applyFont="1" applyBorder="1" applyAlignment="1">
      <alignment vertical="center"/>
    </xf>
    <xf numFmtId="0" fontId="3" fillId="0" borderId="2" xfId="0" applyFont="1" applyBorder="1" applyAlignment="1" applyProtection="1">
      <alignment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164" fontId="2" fillId="0" borderId="0" xfId="3" applyNumberFormat="1" applyFont="1" applyAlignment="1" applyProtection="1">
      <alignment horizontal="center" vertical="center"/>
    </xf>
    <xf numFmtId="164" fontId="2" fillId="0" borderId="0" xfId="3" applyNumberFormat="1" applyFont="1" applyAlignment="1" applyProtection="1">
      <alignment horizontal="center" vertical="center" wrapText="1"/>
    </xf>
    <xf numFmtId="164" fontId="13" fillId="0" borderId="0" xfId="3" applyNumberFormat="1" applyFont="1" applyAlignment="1" applyProtection="1">
      <alignment horizontal="center" vertical="center"/>
    </xf>
    <xf numFmtId="164" fontId="14" fillId="0" borderId="0" xfId="3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vertical="center"/>
    </xf>
    <xf numFmtId="0" fontId="12" fillId="0" borderId="0" xfId="0" applyFont="1" applyBorder="1" applyAlignment="1">
      <alignment vertical="center"/>
    </xf>
    <xf numFmtId="0" fontId="9" fillId="0" borderId="0" xfId="0" applyFont="1" applyBorder="1" applyAlignment="1" applyProtection="1">
      <alignment horizontal="centerContinuous" vertical="center"/>
    </xf>
    <xf numFmtId="0" fontId="9" fillId="0" borderId="0" xfId="3" applyFont="1" applyBorder="1" applyAlignment="1" applyProtection="1">
      <alignment horizontal="center" vertical="center"/>
    </xf>
    <xf numFmtId="0" fontId="12" fillId="0" borderId="0" xfId="0" applyFont="1" applyAlignment="1">
      <alignment vertical="center"/>
    </xf>
    <xf numFmtId="164" fontId="9" fillId="0" borderId="0" xfId="3" applyNumberFormat="1" applyFont="1" applyAlignment="1" applyProtection="1">
      <alignment horizontal="center" vertical="center"/>
    </xf>
    <xf numFmtId="164" fontId="14" fillId="0" borderId="0" xfId="3" applyNumberFormat="1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Continuous" vertical="center"/>
    </xf>
    <xf numFmtId="0" fontId="9" fillId="0" borderId="4" xfId="0" applyFont="1" applyBorder="1" applyAlignment="1">
      <alignment horizontal="centerContinuous" vertical="center"/>
    </xf>
    <xf numFmtId="0" fontId="9" fillId="0" borderId="5" xfId="0" applyFont="1" applyBorder="1" applyAlignment="1">
      <alignment horizontal="centerContinuous" vertical="center"/>
    </xf>
    <xf numFmtId="1" fontId="7" fillId="0" borderId="6" xfId="0" applyNumberFormat="1" applyFont="1" applyBorder="1" applyAlignment="1" applyProtection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164" fontId="10" fillId="2" borderId="6" xfId="3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64" fontId="10" fillId="2" borderId="1" xfId="3" applyNumberFormat="1" applyFont="1" applyFill="1" applyBorder="1" applyAlignment="1" applyProtection="1">
      <alignment horizontal="center" vertical="center"/>
    </xf>
    <xf numFmtId="164" fontId="9" fillId="2" borderId="1" xfId="3" applyNumberFormat="1" applyFont="1" applyFill="1" applyBorder="1" applyAlignment="1" applyProtection="1">
      <alignment horizontal="center" vertical="center"/>
    </xf>
    <xf numFmtId="164" fontId="9" fillId="0" borderId="1" xfId="3" applyNumberFormat="1" applyFont="1" applyBorder="1" applyAlignment="1" applyProtection="1">
      <alignment horizontal="center" vertical="center"/>
      <protection locked="0"/>
    </xf>
    <xf numFmtId="164" fontId="9" fillId="0" borderId="1" xfId="0" applyNumberFormat="1" applyFont="1" applyBorder="1" applyAlignment="1" applyProtection="1">
      <alignment horizontal="center" vertical="center"/>
      <protection locked="0"/>
    </xf>
    <xf numFmtId="164" fontId="9" fillId="2" borderId="1" xfId="3" applyNumberFormat="1" applyFont="1" applyFill="1" applyBorder="1" applyAlignment="1" applyProtection="1">
      <alignment horizontal="center" vertical="center" wrapText="1"/>
    </xf>
    <xf numFmtId="164" fontId="9" fillId="0" borderId="1" xfId="3" applyNumberFormat="1" applyFont="1" applyBorder="1" applyAlignment="1" applyProtection="1">
      <alignment horizontal="center" vertical="center" wrapText="1"/>
      <protection locked="0"/>
    </xf>
    <xf numFmtId="164" fontId="9" fillId="2" borderId="1" xfId="0" applyNumberFormat="1" applyFont="1" applyFill="1" applyBorder="1" applyAlignment="1" applyProtection="1">
      <alignment horizontal="center" vertical="center"/>
    </xf>
    <xf numFmtId="164" fontId="9" fillId="2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3" applyNumberFormat="1" applyFont="1" applyFill="1" applyBorder="1" applyAlignment="1" applyProtection="1">
      <alignment horizontal="center" vertical="center"/>
      <protection locked="0"/>
    </xf>
    <xf numFmtId="164" fontId="10" fillId="2" borderId="1" xfId="0" applyNumberFormat="1" applyFont="1" applyFill="1" applyBorder="1" applyAlignment="1" applyProtection="1">
      <alignment horizontal="center" vertical="center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1" fontId="7" fillId="0" borderId="7" xfId="0" applyNumberFormat="1" applyFont="1" applyBorder="1" applyAlignment="1" applyProtection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 applyProtection="1">
      <alignment horizontal="center" vertical="center"/>
    </xf>
    <xf numFmtId="1" fontId="7" fillId="0" borderId="8" xfId="0" applyNumberFormat="1" applyFont="1" applyBorder="1" applyAlignment="1" applyProtection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 applyProtection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Continuous" vertical="center"/>
    </xf>
    <xf numFmtId="0" fontId="7" fillId="0" borderId="0" xfId="0" applyFont="1" applyAlignment="1" applyProtection="1">
      <alignment horizontal="left" vertical="center" wrapText="1"/>
    </xf>
    <xf numFmtId="49" fontId="12" fillId="0" borderId="9" xfId="3" applyNumberFormat="1" applyFont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center" vertical="center"/>
    </xf>
    <xf numFmtId="1" fontId="4" fillId="0" borderId="1" xfId="0" applyNumberFormat="1" applyFont="1" applyBorder="1" applyAlignment="1" applyProtection="1">
      <alignment horizontal="center"/>
    </xf>
    <xf numFmtId="1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164" fontId="15" fillId="2" borderId="1" xfId="0" applyNumberFormat="1" applyFont="1" applyFill="1" applyBorder="1" applyAlignment="1" applyProtection="1">
      <alignment horizontal="center"/>
    </xf>
    <xf numFmtId="164" fontId="16" fillId="2" borderId="1" xfId="3" applyNumberFormat="1" applyFont="1" applyFill="1" applyBorder="1" applyAlignment="1" applyProtection="1">
      <alignment horizontal="center"/>
    </xf>
    <xf numFmtId="0" fontId="9" fillId="0" borderId="4" xfId="0" applyFont="1" applyBorder="1" applyAlignment="1" applyProtection="1">
      <alignment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17" fillId="0" borderId="0" xfId="0" applyFont="1"/>
    <xf numFmtId="0" fontId="7" fillId="0" borderId="0" xfId="0" applyFont="1" applyBorder="1" applyAlignment="1" applyProtection="1">
      <alignment horizontal="center" vertical="center"/>
      <protection locked="0"/>
    </xf>
    <xf numFmtId="49" fontId="11" fillId="0" borderId="0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164" fontId="7" fillId="0" borderId="0" xfId="0" applyNumberFormat="1" applyFont="1" applyBorder="1" applyAlignment="1">
      <alignment vertical="center"/>
    </xf>
    <xf numFmtId="1" fontId="7" fillId="0" borderId="0" xfId="0" applyNumberFormat="1" applyFont="1" applyBorder="1" applyAlignment="1" applyProtection="1">
      <alignment horizontal="left" vertical="center"/>
      <protection locked="0"/>
    </xf>
    <xf numFmtId="164" fontId="7" fillId="0" borderId="0" xfId="0" applyNumberFormat="1" applyFont="1" applyAlignment="1">
      <alignment horizontal="left" vertical="center"/>
    </xf>
    <xf numFmtId="0" fontId="9" fillId="0" borderId="2" xfId="0" applyFont="1" applyBorder="1" applyAlignment="1" applyProtection="1">
      <alignment vertical="center"/>
      <protection locked="0"/>
    </xf>
    <xf numFmtId="164" fontId="7" fillId="0" borderId="2" xfId="0" quotePrefix="1" applyNumberFormat="1" applyFont="1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" xfId="3" applyFont="1" applyBorder="1" applyAlignment="1" applyProtection="1">
      <alignment vertical="center"/>
    </xf>
    <xf numFmtId="164" fontId="9" fillId="0" borderId="2" xfId="3" applyNumberFormat="1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 vertical="center"/>
    </xf>
    <xf numFmtId="164" fontId="7" fillId="0" borderId="0" xfId="0" applyNumberFormat="1" applyFont="1" applyBorder="1" applyAlignment="1" applyProtection="1">
      <alignment vertical="center"/>
      <protection locked="0"/>
    </xf>
    <xf numFmtId="164" fontId="9" fillId="0" borderId="0" xfId="0" applyNumberFormat="1" applyFont="1" applyBorder="1" applyAlignment="1">
      <alignment horizontal="left" vertical="center"/>
    </xf>
    <xf numFmtId="1" fontId="7" fillId="0" borderId="1" xfId="0" quotePrefix="1" applyNumberFormat="1" applyFont="1" applyBorder="1" applyAlignment="1">
      <alignment horizontal="center" vertical="center"/>
    </xf>
    <xf numFmtId="16" fontId="7" fillId="0" borderId="0" xfId="0" quotePrefix="1" applyNumberFormat="1" applyFont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64" fontId="18" fillId="0" borderId="2" xfId="3" applyNumberFormat="1" applyFont="1" applyBorder="1" applyAlignment="1" applyProtection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49" fontId="10" fillId="0" borderId="0" xfId="3" applyNumberFormat="1" applyFont="1" applyAlignment="1" applyProtection="1">
      <alignment horizontal="center" vertical="center"/>
    </xf>
    <xf numFmtId="1" fontId="7" fillId="0" borderId="0" xfId="0" applyNumberFormat="1" applyFont="1" applyBorder="1" applyAlignment="1" applyProtection="1">
      <alignment horizontal="left" vertical="center"/>
      <protection locked="0"/>
    </xf>
    <xf numFmtId="0" fontId="2" fillId="0" borderId="10" xfId="3" applyFont="1" applyBorder="1" applyAlignment="1" applyProtection="1">
      <alignment horizontal="center" vertical="center"/>
    </xf>
    <xf numFmtId="164" fontId="9" fillId="0" borderId="2" xfId="3" applyNumberFormat="1" applyFont="1" applyBorder="1" applyAlignment="1" applyProtection="1">
      <alignment horizontal="center" vertical="center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 applyProtection="1">
      <alignment horizontal="left" vertical="center"/>
      <protection locked="0"/>
    </xf>
    <xf numFmtId="2" fontId="14" fillId="0" borderId="11" xfId="3" applyNumberFormat="1" applyFont="1" applyBorder="1" applyAlignment="1" applyProtection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64" fontId="14" fillId="0" borderId="11" xfId="3" applyNumberFormat="1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vertical="center" wrapText="1"/>
      <protection locked="0"/>
    </xf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14" fillId="0" borderId="11" xfId="0" applyFont="1" applyBorder="1" applyAlignment="1">
      <alignment horizontal="center" vertical="top" wrapText="1"/>
    </xf>
    <xf numFmtId="0" fontId="7" fillId="0" borderId="2" xfId="0" applyFont="1" applyBorder="1" applyAlignment="1">
      <alignment wrapText="1"/>
    </xf>
  </cellXfs>
  <cellStyles count="4">
    <cellStyle name="Followed Hyperlink" xfId="1"/>
    <cellStyle name="Hyperlink" xfId="2"/>
    <cellStyle name="Įprastas" xfId="0" builtinId="0"/>
    <cellStyle name="Normal_Sheet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showZeros="0" tabSelected="1" topLeftCell="A106" workbookViewId="0">
      <selection activeCell="L117" sqref="L117"/>
    </sheetView>
  </sheetViews>
  <sheetFormatPr defaultRowHeight="12.75" x14ac:dyDescent="0.2"/>
  <cols>
    <col min="1" max="2" width="2.1640625" style="14" customWidth="1"/>
    <col min="3" max="3" width="2.83203125" style="14" customWidth="1"/>
    <col min="4" max="4" width="3" style="14" customWidth="1"/>
    <col min="5" max="5" width="2.83203125" style="14" customWidth="1"/>
    <col min="6" max="6" width="4.1640625" style="14" customWidth="1"/>
    <col min="7" max="7" width="31.5" style="14" customWidth="1"/>
    <col min="8" max="8" width="11.33203125" style="11" customWidth="1"/>
    <col min="9" max="9" width="10.83203125" style="11" customWidth="1"/>
    <col min="10" max="10" width="10.6640625" style="11" customWidth="1"/>
    <col min="11" max="11" width="12.1640625" style="11" customWidth="1"/>
    <col min="12" max="12" width="11" style="11" customWidth="1"/>
    <col min="13" max="17" width="9.33203125" style="14"/>
    <col min="18" max="18" width="10.1640625" style="14" bestFit="1" customWidth="1"/>
    <col min="19" max="16384" width="9.33203125" style="14"/>
  </cols>
  <sheetData>
    <row r="1" spans="1:12" ht="12.75" customHeight="1" x14ac:dyDescent="0.2">
      <c r="A1" s="10"/>
      <c r="B1" s="11"/>
      <c r="C1" s="11"/>
      <c r="D1" s="11"/>
      <c r="E1" s="11"/>
      <c r="F1" s="11"/>
      <c r="G1" s="12"/>
      <c r="H1" s="10"/>
      <c r="I1" s="13"/>
      <c r="J1" s="112" t="s">
        <v>144</v>
      </c>
      <c r="K1" s="112"/>
      <c r="L1" s="112"/>
    </row>
    <row r="2" spans="1:12" ht="12.75" customHeight="1" x14ac:dyDescent="0.2">
      <c r="A2" s="10"/>
      <c r="B2" s="11"/>
      <c r="C2" s="11"/>
      <c r="D2" s="11"/>
      <c r="E2" s="11"/>
      <c r="F2" s="11"/>
      <c r="G2" s="12"/>
      <c r="H2" s="10"/>
      <c r="I2" s="13"/>
      <c r="J2" s="112" t="s">
        <v>106</v>
      </c>
      <c r="K2" s="112"/>
      <c r="L2" s="112"/>
    </row>
    <row r="3" spans="1:12" ht="12.75" customHeight="1" x14ac:dyDescent="0.2">
      <c r="A3" s="10"/>
      <c r="B3" s="11"/>
      <c r="C3" s="11"/>
      <c r="D3" s="11"/>
      <c r="E3" s="11"/>
      <c r="F3" s="11"/>
      <c r="G3" s="12"/>
      <c r="H3" s="10"/>
      <c r="I3" s="13"/>
      <c r="J3" s="112" t="s">
        <v>107</v>
      </c>
      <c r="K3" s="112"/>
      <c r="L3" s="112"/>
    </row>
    <row r="4" spans="1:12" ht="12.75" customHeight="1" x14ac:dyDescent="0.2">
      <c r="A4" s="10"/>
      <c r="B4" s="11"/>
      <c r="C4" s="11"/>
      <c r="D4" s="11"/>
      <c r="E4" s="11"/>
      <c r="F4" s="11"/>
      <c r="G4" s="12"/>
      <c r="H4" s="10"/>
      <c r="I4" s="13"/>
      <c r="J4" s="112" t="s">
        <v>145</v>
      </c>
      <c r="K4" s="112"/>
      <c r="L4" s="112"/>
    </row>
    <row r="5" spans="1:12" x14ac:dyDescent="0.2">
      <c r="A5" s="10"/>
      <c r="B5" s="11"/>
      <c r="C5" s="11"/>
      <c r="D5" s="11"/>
      <c r="E5" s="11"/>
      <c r="F5" s="11"/>
      <c r="G5" s="12"/>
      <c r="H5" s="10"/>
      <c r="I5" s="13"/>
      <c r="J5" s="112" t="s">
        <v>146</v>
      </c>
      <c r="K5" s="112"/>
      <c r="L5" s="112"/>
    </row>
    <row r="6" spans="1:12" x14ac:dyDescent="0.2">
      <c r="A6" s="10"/>
      <c r="B6" s="11"/>
      <c r="C6" s="11"/>
      <c r="D6" s="11"/>
      <c r="E6" s="11"/>
      <c r="F6" s="11"/>
      <c r="G6" s="12"/>
      <c r="H6" s="10"/>
      <c r="I6" s="13"/>
      <c r="J6" s="76"/>
      <c r="K6" s="76"/>
      <c r="L6" s="76"/>
    </row>
    <row r="7" spans="1:12" x14ac:dyDescent="0.2">
      <c r="A7" s="15"/>
      <c r="B7" s="16"/>
      <c r="C7" s="16"/>
      <c r="D7" s="16"/>
      <c r="E7" s="16"/>
      <c r="F7" s="16"/>
      <c r="G7" s="17"/>
      <c r="H7" s="102" t="s">
        <v>118</v>
      </c>
      <c r="I7" s="101"/>
      <c r="J7" s="101"/>
      <c r="K7" s="101"/>
      <c r="L7" s="101"/>
    </row>
    <row r="8" spans="1:12" ht="25.5" customHeight="1" x14ac:dyDescent="0.2">
      <c r="A8" s="10"/>
      <c r="B8" s="89"/>
      <c r="C8" s="91"/>
      <c r="D8" s="91"/>
      <c r="E8" s="91"/>
      <c r="F8" s="91"/>
      <c r="G8" s="91"/>
      <c r="H8" s="113" t="s">
        <v>161</v>
      </c>
      <c r="I8" s="113"/>
      <c r="J8" s="113"/>
      <c r="K8" s="113"/>
      <c r="L8" s="96"/>
    </row>
    <row r="9" spans="1:12" x14ac:dyDescent="0.2">
      <c r="A9" s="10"/>
      <c r="B9" s="11"/>
      <c r="C9" s="11"/>
      <c r="D9" s="11"/>
      <c r="E9" s="11"/>
      <c r="F9" s="11"/>
      <c r="G9" s="92"/>
      <c r="H9" s="117" t="s">
        <v>128</v>
      </c>
      <c r="I9" s="117"/>
      <c r="J9" s="117"/>
      <c r="K9" s="117"/>
      <c r="L9" s="117"/>
    </row>
    <row r="10" spans="1:12" x14ac:dyDescent="0.2">
      <c r="A10" s="10"/>
      <c r="B10" s="11"/>
      <c r="C10" s="11"/>
      <c r="D10" s="11"/>
      <c r="E10" s="11"/>
      <c r="F10" s="11"/>
      <c r="G10" s="18"/>
      <c r="H10" s="95"/>
      <c r="I10" s="95"/>
      <c r="J10" s="95"/>
      <c r="K10" s="95"/>
      <c r="L10" s="96"/>
    </row>
    <row r="11" spans="1:12" x14ac:dyDescent="0.2">
      <c r="A11" s="10"/>
      <c r="B11" s="11"/>
      <c r="C11" s="11"/>
      <c r="D11" s="11"/>
      <c r="E11" s="11"/>
      <c r="F11" s="11"/>
      <c r="G11" s="18"/>
      <c r="H11" s="94" t="s">
        <v>103</v>
      </c>
      <c r="I11" s="19"/>
      <c r="J11" s="16"/>
      <c r="K11" s="16"/>
      <c r="L11" s="20"/>
    </row>
    <row r="12" spans="1:12" x14ac:dyDescent="0.2">
      <c r="A12" s="10"/>
      <c r="B12" s="11"/>
      <c r="C12" s="11"/>
      <c r="D12" s="11"/>
      <c r="E12" s="11"/>
      <c r="F12" s="11"/>
      <c r="G12" s="18"/>
      <c r="H12" s="95" t="s">
        <v>160</v>
      </c>
      <c r="I12" s="95"/>
      <c r="J12" s="95"/>
      <c r="K12" s="95"/>
      <c r="L12" s="96"/>
    </row>
    <row r="13" spans="1:12" x14ac:dyDescent="0.2">
      <c r="A13" s="10"/>
      <c r="B13" s="11"/>
      <c r="C13" s="11"/>
      <c r="D13" s="11"/>
      <c r="E13" s="11"/>
      <c r="F13" s="11"/>
      <c r="G13" s="18"/>
      <c r="H13" s="94" t="s">
        <v>129</v>
      </c>
      <c r="I13" s="19"/>
      <c r="J13" s="16"/>
      <c r="K13" s="16"/>
      <c r="L13" s="20"/>
    </row>
    <row r="14" spans="1:12" x14ac:dyDescent="0.2">
      <c r="A14" s="10"/>
      <c r="B14" s="11"/>
      <c r="C14" s="11"/>
      <c r="D14" s="11"/>
      <c r="E14" s="11"/>
      <c r="F14" s="11"/>
      <c r="G14" s="18"/>
      <c r="H14" s="95"/>
      <c r="I14" s="95"/>
      <c r="J14" s="95"/>
      <c r="K14" s="95"/>
      <c r="L14" s="96"/>
    </row>
    <row r="15" spans="1:12" x14ac:dyDescent="0.2">
      <c r="A15" s="10"/>
      <c r="B15" s="11"/>
      <c r="C15" s="11"/>
      <c r="D15" s="11"/>
      <c r="E15" s="11"/>
      <c r="F15" s="11"/>
      <c r="G15" s="18"/>
      <c r="H15" s="93" t="s">
        <v>130</v>
      </c>
      <c r="I15" s="90"/>
      <c r="J15" s="90"/>
      <c r="K15" s="21"/>
      <c r="L15" s="22"/>
    </row>
    <row r="16" spans="1:12" x14ac:dyDescent="0.2">
      <c r="A16" s="10"/>
      <c r="B16" s="11"/>
      <c r="C16" s="11"/>
      <c r="D16" s="11"/>
      <c r="E16" s="11"/>
      <c r="F16" s="11"/>
      <c r="G16" s="18"/>
      <c r="H16" s="93"/>
      <c r="I16" s="90"/>
      <c r="J16" s="90"/>
      <c r="K16" s="21"/>
      <c r="L16" s="22"/>
    </row>
    <row r="17" spans="1:12" x14ac:dyDescent="0.2">
      <c r="A17" s="10"/>
      <c r="B17" s="11"/>
      <c r="C17" s="11"/>
      <c r="D17" s="11"/>
      <c r="E17" s="11"/>
      <c r="F17" s="11"/>
      <c r="G17" s="18"/>
      <c r="H17" s="93" t="s">
        <v>119</v>
      </c>
      <c r="I17" s="90"/>
      <c r="J17" s="90"/>
      <c r="K17" s="21"/>
      <c r="L17" s="22"/>
    </row>
    <row r="18" spans="1:12" ht="13.5" x14ac:dyDescent="0.2">
      <c r="A18" s="10"/>
      <c r="B18" s="11"/>
      <c r="C18" s="11"/>
      <c r="D18" s="11"/>
      <c r="E18" s="11"/>
      <c r="F18" s="11"/>
      <c r="G18" s="23"/>
      <c r="H18" s="24"/>
      <c r="I18" s="24"/>
      <c r="J18" s="24"/>
      <c r="K18" s="10"/>
      <c r="L18" s="10"/>
    </row>
    <row r="19" spans="1:12" ht="13.5" x14ac:dyDescent="0.2">
      <c r="A19" s="10"/>
      <c r="B19" s="11"/>
      <c r="C19" s="11"/>
      <c r="D19" s="11"/>
      <c r="E19" s="11"/>
      <c r="F19" s="97"/>
      <c r="G19" s="98"/>
      <c r="H19" s="108" t="s">
        <v>153</v>
      </c>
      <c r="I19" s="99"/>
      <c r="J19" s="99"/>
      <c r="K19" s="100"/>
      <c r="L19" s="10"/>
    </row>
    <row r="20" spans="1:12" x14ac:dyDescent="0.2">
      <c r="A20" s="10"/>
      <c r="B20" s="11"/>
      <c r="C20" s="11"/>
      <c r="D20" s="11"/>
      <c r="E20" s="11"/>
      <c r="F20" s="11"/>
      <c r="G20" s="118" t="s">
        <v>125</v>
      </c>
      <c r="H20" s="118"/>
      <c r="I20" s="118"/>
      <c r="J20" s="118"/>
      <c r="K20" s="118"/>
      <c r="L20" s="10"/>
    </row>
    <row r="21" spans="1:12" ht="13.5" x14ac:dyDescent="0.2">
      <c r="A21" s="10"/>
      <c r="B21" s="11"/>
      <c r="C21" s="11"/>
      <c r="D21" s="11"/>
      <c r="E21" s="11"/>
      <c r="F21" s="11"/>
      <c r="G21" s="23"/>
      <c r="H21" s="24"/>
      <c r="I21" s="24"/>
      <c r="J21" s="24"/>
      <c r="K21" s="10"/>
      <c r="L21" s="10"/>
    </row>
    <row r="22" spans="1:12" x14ac:dyDescent="0.2">
      <c r="A22" s="10"/>
      <c r="B22" s="11"/>
      <c r="C22" s="11"/>
      <c r="D22" s="11"/>
      <c r="E22" s="11"/>
      <c r="F22" s="97"/>
      <c r="G22" s="119" t="s">
        <v>162</v>
      </c>
      <c r="H22" s="119"/>
      <c r="I22" s="119"/>
      <c r="J22" s="119"/>
      <c r="K22" s="119"/>
      <c r="L22" s="10"/>
    </row>
    <row r="23" spans="1:12" x14ac:dyDescent="0.2">
      <c r="A23" s="10"/>
      <c r="B23" s="11"/>
      <c r="C23" s="11"/>
      <c r="D23" s="11"/>
      <c r="E23" s="11"/>
      <c r="F23" s="11"/>
      <c r="G23" s="118" t="s">
        <v>126</v>
      </c>
      <c r="H23" s="118"/>
      <c r="I23" s="118"/>
      <c r="J23" s="118"/>
      <c r="K23" s="118"/>
      <c r="L23" s="10"/>
    </row>
    <row r="24" spans="1:12" ht="13.5" x14ac:dyDescent="0.2">
      <c r="A24" s="10"/>
      <c r="B24" s="11"/>
      <c r="C24" s="11"/>
      <c r="D24" s="11"/>
      <c r="E24" s="11"/>
      <c r="F24" s="11"/>
      <c r="G24" s="23"/>
      <c r="H24" s="24"/>
      <c r="I24" s="24"/>
      <c r="J24" s="24"/>
      <c r="K24" s="10"/>
      <c r="L24" s="10"/>
    </row>
    <row r="25" spans="1:12" ht="13.5" x14ac:dyDescent="0.2">
      <c r="A25" s="10"/>
      <c r="B25" s="11"/>
      <c r="C25" s="11"/>
      <c r="D25" s="11"/>
      <c r="E25" s="11"/>
      <c r="F25" s="97"/>
      <c r="G25" s="98"/>
      <c r="H25" s="99" t="s">
        <v>147</v>
      </c>
      <c r="I25" s="99"/>
      <c r="J25" s="99"/>
      <c r="K25" s="100"/>
      <c r="L25" s="10"/>
    </row>
    <row r="26" spans="1:12" x14ac:dyDescent="0.2">
      <c r="A26" s="10"/>
      <c r="B26" s="11"/>
      <c r="C26" s="11"/>
      <c r="D26" s="11"/>
      <c r="E26" s="11"/>
      <c r="F26" s="11"/>
      <c r="G26" s="118" t="s">
        <v>127</v>
      </c>
      <c r="H26" s="118"/>
      <c r="I26" s="118"/>
      <c r="J26" s="118"/>
      <c r="K26" s="118"/>
      <c r="L26" s="10"/>
    </row>
    <row r="27" spans="1:12" ht="13.5" x14ac:dyDescent="0.2">
      <c r="A27" s="10"/>
      <c r="B27" s="11"/>
      <c r="C27" s="11"/>
      <c r="D27" s="11"/>
      <c r="E27" s="11"/>
      <c r="F27" s="11"/>
      <c r="G27" s="23"/>
      <c r="H27" s="24"/>
      <c r="I27" s="24"/>
      <c r="J27" s="24"/>
      <c r="K27" s="10"/>
      <c r="L27" s="10"/>
    </row>
    <row r="28" spans="1:12" x14ac:dyDescent="0.2">
      <c r="A28" s="116" t="s">
        <v>154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</row>
    <row r="29" spans="1:12" ht="13.5" x14ac:dyDescent="0.2">
      <c r="A29" s="10"/>
      <c r="B29" s="11"/>
      <c r="C29" s="11"/>
      <c r="D29" s="11"/>
      <c r="E29" s="11"/>
      <c r="F29" s="11"/>
      <c r="G29" s="25"/>
      <c r="H29" s="26"/>
      <c r="I29" s="26"/>
      <c r="J29" s="27"/>
      <c r="K29" s="10"/>
      <c r="L29" s="10"/>
    </row>
    <row r="30" spans="1:12" ht="13.5" x14ac:dyDescent="0.2">
      <c r="A30" s="28" t="s">
        <v>120</v>
      </c>
      <c r="B30" s="29"/>
      <c r="C30" s="29"/>
      <c r="D30" s="29"/>
      <c r="E30" s="29"/>
      <c r="F30" s="29"/>
      <c r="G30" s="30"/>
      <c r="H30" s="31"/>
      <c r="I30" s="32"/>
      <c r="J30" s="77"/>
      <c r="K30" s="105">
        <v>188710061</v>
      </c>
      <c r="L30" s="78"/>
    </row>
    <row r="31" spans="1:12" ht="24" customHeight="1" x14ac:dyDescent="0.2">
      <c r="A31" s="10"/>
      <c r="B31" s="114" t="s">
        <v>163</v>
      </c>
      <c r="C31" s="115"/>
      <c r="D31" s="115"/>
      <c r="E31" s="115"/>
      <c r="F31" s="115"/>
      <c r="G31" s="115"/>
      <c r="H31" s="115"/>
      <c r="I31" s="115"/>
      <c r="J31" s="33" t="s">
        <v>105</v>
      </c>
      <c r="K31" s="33" t="s">
        <v>0</v>
      </c>
      <c r="L31" s="34" t="s">
        <v>1</v>
      </c>
    </row>
    <row r="32" spans="1:12" x14ac:dyDescent="0.2">
      <c r="A32" s="10"/>
      <c r="B32" s="114"/>
      <c r="C32" s="115"/>
      <c r="D32" s="115"/>
      <c r="E32" s="115"/>
      <c r="F32" s="115"/>
      <c r="G32" s="115"/>
      <c r="H32" s="115"/>
      <c r="I32" s="115"/>
      <c r="J32" s="35"/>
      <c r="K32" s="36" t="s">
        <v>132</v>
      </c>
      <c r="L32" s="36"/>
    </row>
    <row r="33" spans="1:13" x14ac:dyDescent="0.2">
      <c r="A33" s="10"/>
      <c r="B33" s="4"/>
      <c r="C33" s="4"/>
      <c r="D33" s="4"/>
      <c r="E33" s="4"/>
      <c r="F33" s="4"/>
      <c r="G33" s="114"/>
      <c r="H33" s="114"/>
      <c r="I33" s="114"/>
      <c r="J33" s="5"/>
      <c r="K33" s="5"/>
      <c r="L33" s="5"/>
    </row>
    <row r="34" spans="1:13" ht="13.5" x14ac:dyDescent="0.2">
      <c r="A34" s="37" t="s">
        <v>131</v>
      </c>
      <c r="B34" s="38"/>
      <c r="C34" s="38"/>
      <c r="D34" s="38"/>
      <c r="E34" s="38"/>
      <c r="F34" s="38"/>
      <c r="G34" s="86"/>
      <c r="H34" s="84"/>
      <c r="I34" s="84"/>
      <c r="J34" s="16"/>
      <c r="K34" s="110" t="s">
        <v>159</v>
      </c>
      <c r="L34" s="111"/>
    </row>
    <row r="35" spans="1:13" ht="24" customHeight="1" x14ac:dyDescent="0.2">
      <c r="A35" s="39"/>
      <c r="B35" s="120" t="s">
        <v>155</v>
      </c>
      <c r="C35" s="120"/>
      <c r="D35" s="120"/>
      <c r="E35" s="120"/>
      <c r="F35" s="120"/>
      <c r="G35" s="120"/>
      <c r="H35" s="120"/>
      <c r="I35" s="120"/>
      <c r="J35" s="120"/>
      <c r="K35" s="122" t="s">
        <v>132</v>
      </c>
      <c r="L35" s="122"/>
    </row>
    <row r="36" spans="1:13" x14ac:dyDescent="0.2">
      <c r="A36" s="39"/>
      <c r="B36" s="121"/>
      <c r="C36" s="121"/>
      <c r="D36" s="121"/>
      <c r="E36" s="121"/>
      <c r="F36" s="121"/>
      <c r="G36" s="121"/>
      <c r="H36" s="121"/>
      <c r="I36" s="121"/>
      <c r="J36" s="121"/>
      <c r="K36" s="16"/>
      <c r="L36" s="16"/>
    </row>
    <row r="37" spans="1:13" x14ac:dyDescent="0.2">
      <c r="A37" s="87" t="s">
        <v>115</v>
      </c>
      <c r="B37" s="87"/>
      <c r="C37" s="85"/>
      <c r="D37" s="85"/>
      <c r="E37" s="85"/>
      <c r="F37" s="85"/>
      <c r="G37" s="85"/>
      <c r="H37" s="85"/>
      <c r="I37" s="85"/>
      <c r="J37" s="85"/>
      <c r="K37" s="123">
        <v>1000157</v>
      </c>
      <c r="L37" s="124"/>
    </row>
    <row r="38" spans="1:13" ht="12.75" customHeight="1" x14ac:dyDescent="0.2">
      <c r="A38" s="39"/>
      <c r="B38" s="120" t="s">
        <v>156</v>
      </c>
      <c r="C38" s="120"/>
      <c r="D38" s="120"/>
      <c r="E38" s="120"/>
      <c r="F38" s="120"/>
      <c r="G38" s="120"/>
      <c r="H38" s="120"/>
      <c r="I38" s="120"/>
      <c r="J38" s="120"/>
      <c r="K38" s="125" t="s">
        <v>132</v>
      </c>
      <c r="L38" s="125"/>
    </row>
    <row r="39" spans="1:13" x14ac:dyDescent="0.2">
      <c r="A39" s="39"/>
      <c r="B39" s="85"/>
      <c r="C39" s="85"/>
      <c r="D39" s="85"/>
      <c r="E39" s="85"/>
      <c r="F39" s="85"/>
      <c r="G39" s="85"/>
      <c r="H39" s="85"/>
      <c r="I39" s="85"/>
      <c r="J39" s="85"/>
      <c r="K39" s="43"/>
      <c r="L39" s="43"/>
    </row>
    <row r="40" spans="1:13" x14ac:dyDescent="0.2">
      <c r="A40" s="87" t="s">
        <v>116</v>
      </c>
      <c r="B40" s="87"/>
      <c r="C40" s="85"/>
      <c r="D40" s="85"/>
      <c r="E40" s="85"/>
      <c r="F40" s="85"/>
      <c r="G40" s="85"/>
      <c r="H40" s="85"/>
      <c r="I40" s="85"/>
      <c r="J40" s="85"/>
      <c r="K40" s="123">
        <v>21</v>
      </c>
      <c r="L40" s="124"/>
    </row>
    <row r="41" spans="1:13" x14ac:dyDescent="0.2">
      <c r="A41" s="39"/>
      <c r="B41" s="120" t="s">
        <v>157</v>
      </c>
      <c r="C41" s="120"/>
      <c r="D41" s="120"/>
      <c r="E41" s="120"/>
      <c r="F41" s="120"/>
      <c r="G41" s="120"/>
      <c r="H41" s="120"/>
      <c r="I41" s="120"/>
      <c r="J41" s="120"/>
      <c r="K41" s="125" t="s">
        <v>132</v>
      </c>
      <c r="L41" s="125"/>
    </row>
    <row r="42" spans="1:13" x14ac:dyDescent="0.2">
      <c r="A42" s="10"/>
      <c r="B42" s="11"/>
      <c r="C42" s="11"/>
      <c r="D42" s="11"/>
      <c r="E42" s="11"/>
      <c r="F42" s="11"/>
      <c r="G42" s="28"/>
      <c r="H42" s="40"/>
      <c r="I42" s="40"/>
      <c r="J42" s="40"/>
      <c r="K42" s="15"/>
      <c r="L42" s="35"/>
    </row>
    <row r="43" spans="1:13" ht="13.5" x14ac:dyDescent="0.2">
      <c r="A43" s="12" t="s">
        <v>2</v>
      </c>
      <c r="B43" s="41"/>
      <c r="C43" s="41"/>
      <c r="D43" s="41"/>
      <c r="E43" s="41"/>
      <c r="F43" s="41"/>
      <c r="H43" s="42"/>
      <c r="I43" s="106" t="s">
        <v>148</v>
      </c>
      <c r="J43" s="109" t="s">
        <v>158</v>
      </c>
      <c r="K43" s="107" t="s">
        <v>149</v>
      </c>
      <c r="L43" s="106" t="s">
        <v>149</v>
      </c>
    </row>
    <row r="44" spans="1:13" ht="12.75" customHeight="1" x14ac:dyDescent="0.2">
      <c r="A44" s="10"/>
      <c r="B44" s="135" t="s">
        <v>151</v>
      </c>
      <c r="C44" s="135"/>
      <c r="D44" s="135"/>
      <c r="E44" s="135"/>
      <c r="F44" s="135"/>
      <c r="G44" s="135"/>
      <c r="H44" s="135"/>
      <c r="I44" s="135"/>
      <c r="J44" s="134" t="s">
        <v>150</v>
      </c>
      <c r="K44" s="134"/>
      <c r="L44" s="134"/>
      <c r="M44" s="134"/>
    </row>
    <row r="45" spans="1:13" x14ac:dyDescent="0.2">
      <c r="A45" s="39"/>
      <c r="B45" s="121"/>
      <c r="C45" s="121"/>
      <c r="D45" s="121"/>
      <c r="E45" s="121"/>
      <c r="F45" s="121"/>
      <c r="G45" s="121"/>
      <c r="H45" s="121"/>
      <c r="I45" s="130"/>
      <c r="J45" s="130"/>
      <c r="K45" s="130"/>
      <c r="L45" s="130"/>
    </row>
    <row r="46" spans="1:13" x14ac:dyDescent="0.2">
      <c r="A46" s="15"/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43" t="s">
        <v>152</v>
      </c>
    </row>
    <row r="47" spans="1:13" x14ac:dyDescent="0.2">
      <c r="A47" s="44" t="s">
        <v>3</v>
      </c>
      <c r="B47" s="45"/>
      <c r="C47" s="45"/>
      <c r="D47" s="45"/>
      <c r="E47" s="45"/>
      <c r="F47" s="46"/>
      <c r="G47" s="6" t="s">
        <v>4</v>
      </c>
      <c r="H47" s="1" t="s">
        <v>5</v>
      </c>
      <c r="I47" s="1" t="s">
        <v>6</v>
      </c>
      <c r="J47" s="2" t="s">
        <v>7</v>
      </c>
      <c r="K47" s="3" t="s">
        <v>8</v>
      </c>
      <c r="L47" s="3" t="s">
        <v>9</v>
      </c>
    </row>
    <row r="48" spans="1:13" x14ac:dyDescent="0.2">
      <c r="A48" s="47">
        <v>2</v>
      </c>
      <c r="B48" s="48"/>
      <c r="C48" s="48"/>
      <c r="D48" s="48"/>
      <c r="E48" s="48"/>
      <c r="F48" s="48"/>
      <c r="G48" s="7" t="s">
        <v>10</v>
      </c>
      <c r="H48" s="49">
        <f>(I48+J48+K48+L48)</f>
        <v>675</v>
      </c>
      <c r="I48" s="49">
        <f>I49+I55+I77+I91+I95+I105+I112+I119</f>
        <v>0</v>
      </c>
      <c r="J48" s="49">
        <f>J49+J55+J77+J91+J95+J105+J112+J119</f>
        <v>0</v>
      </c>
      <c r="K48" s="49">
        <f>K49+K55+K77+K91+K95+K105+K112+K119</f>
        <v>0</v>
      </c>
      <c r="L48" s="49">
        <f>L49+L55+L77+L91+L95+L105+L112+L119</f>
        <v>675</v>
      </c>
    </row>
    <row r="49" spans="1:12" ht="24" x14ac:dyDescent="0.2">
      <c r="A49" s="50">
        <v>2</v>
      </c>
      <c r="B49" s="51">
        <v>1</v>
      </c>
      <c r="C49" s="51"/>
      <c r="D49" s="51"/>
      <c r="E49" s="51"/>
      <c r="F49" s="51"/>
      <c r="G49" s="7" t="s">
        <v>11</v>
      </c>
      <c r="H49" s="52">
        <f t="shared" ref="H49:H104" si="0">(I49+J49+K49+L49)</f>
        <v>0</v>
      </c>
      <c r="I49" s="52">
        <f>(I50+I53)</f>
        <v>0</v>
      </c>
      <c r="J49" s="52">
        <f>(J50+J53)</f>
        <v>0</v>
      </c>
      <c r="K49" s="52">
        <f>(K50+K53)</f>
        <v>0</v>
      </c>
      <c r="L49" s="52">
        <f>(L50+L53)</f>
        <v>0</v>
      </c>
    </row>
    <row r="50" spans="1:12" x14ac:dyDescent="0.2">
      <c r="A50" s="50">
        <v>2</v>
      </c>
      <c r="B50" s="51">
        <v>1</v>
      </c>
      <c r="C50" s="51">
        <v>1</v>
      </c>
      <c r="D50" s="51"/>
      <c r="E50" s="51"/>
      <c r="F50" s="51"/>
      <c r="G50" s="7" t="s">
        <v>12</v>
      </c>
      <c r="H50" s="53">
        <f t="shared" si="0"/>
        <v>0</v>
      </c>
      <c r="I50" s="53">
        <f>(I51+I52)</f>
        <v>0</v>
      </c>
      <c r="J50" s="53">
        <f>(J51+J52)</f>
        <v>0</v>
      </c>
      <c r="K50" s="53">
        <f>(K51+K52)</f>
        <v>0</v>
      </c>
      <c r="L50" s="53">
        <f>(L51+L52)</f>
        <v>0</v>
      </c>
    </row>
    <row r="51" spans="1:12" x14ac:dyDescent="0.2">
      <c r="A51" s="50">
        <v>2</v>
      </c>
      <c r="B51" s="51">
        <v>1</v>
      </c>
      <c r="C51" s="51">
        <v>1</v>
      </c>
      <c r="D51" s="51">
        <v>1</v>
      </c>
      <c r="E51" s="51">
        <v>1</v>
      </c>
      <c r="F51" s="51">
        <v>1</v>
      </c>
      <c r="G51" s="8" t="s">
        <v>13</v>
      </c>
      <c r="H51" s="53">
        <f t="shared" si="0"/>
        <v>0</v>
      </c>
      <c r="I51" s="54"/>
      <c r="J51" s="54"/>
      <c r="K51" s="55"/>
      <c r="L51" s="55"/>
    </row>
    <row r="52" spans="1:12" x14ac:dyDescent="0.2">
      <c r="A52" s="50">
        <v>2</v>
      </c>
      <c r="B52" s="51">
        <v>1</v>
      </c>
      <c r="C52" s="51">
        <v>1</v>
      </c>
      <c r="D52" s="51">
        <v>1</v>
      </c>
      <c r="E52" s="51">
        <v>1</v>
      </c>
      <c r="F52" s="51">
        <v>2</v>
      </c>
      <c r="G52" s="8" t="s">
        <v>14</v>
      </c>
      <c r="H52" s="53">
        <f t="shared" si="0"/>
        <v>0</v>
      </c>
      <c r="I52" s="54"/>
      <c r="J52" s="54"/>
      <c r="K52" s="55"/>
      <c r="L52" s="55"/>
    </row>
    <row r="53" spans="1:12" x14ac:dyDescent="0.2">
      <c r="A53" s="47">
        <v>2</v>
      </c>
      <c r="B53" s="48">
        <v>1</v>
      </c>
      <c r="C53" s="48">
        <v>2</v>
      </c>
      <c r="D53" s="48"/>
      <c r="E53" s="48"/>
      <c r="F53" s="48"/>
      <c r="G53" s="8" t="s">
        <v>15</v>
      </c>
      <c r="H53" s="53">
        <f t="shared" si="0"/>
        <v>0</v>
      </c>
      <c r="I53" s="53">
        <f>I54</f>
        <v>0</v>
      </c>
      <c r="J53" s="53">
        <f>J54</f>
        <v>0</v>
      </c>
      <c r="K53" s="53">
        <f>K54</f>
        <v>0</v>
      </c>
      <c r="L53" s="53">
        <f>L54</f>
        <v>0</v>
      </c>
    </row>
    <row r="54" spans="1:12" x14ac:dyDescent="0.2">
      <c r="A54" s="50">
        <v>2</v>
      </c>
      <c r="B54" s="51">
        <v>1</v>
      </c>
      <c r="C54" s="51">
        <v>2</v>
      </c>
      <c r="D54" s="51">
        <v>1</v>
      </c>
      <c r="E54" s="51">
        <v>1</v>
      </c>
      <c r="F54" s="51">
        <v>1</v>
      </c>
      <c r="G54" s="8" t="s">
        <v>15</v>
      </c>
      <c r="H54" s="53">
        <f t="shared" si="0"/>
        <v>0</v>
      </c>
      <c r="I54" s="54"/>
      <c r="J54" s="54"/>
      <c r="K54" s="55"/>
      <c r="L54" s="55"/>
    </row>
    <row r="55" spans="1:12" x14ac:dyDescent="0.2">
      <c r="A55" s="50">
        <v>2</v>
      </c>
      <c r="B55" s="51">
        <v>2</v>
      </c>
      <c r="C55" s="51"/>
      <c r="D55" s="51"/>
      <c r="E55" s="51"/>
      <c r="F55" s="51"/>
      <c r="G55" s="8" t="s">
        <v>16</v>
      </c>
      <c r="H55" s="52">
        <f t="shared" si="0"/>
        <v>0</v>
      </c>
      <c r="I55" s="52">
        <f>I56</f>
        <v>0</v>
      </c>
      <c r="J55" s="52">
        <f>J56</f>
        <v>0</v>
      </c>
      <c r="K55" s="52">
        <f>K56</f>
        <v>0</v>
      </c>
      <c r="L55" s="52">
        <f>L56</f>
        <v>0</v>
      </c>
    </row>
    <row r="56" spans="1:12" x14ac:dyDescent="0.2">
      <c r="A56" s="50">
        <v>2</v>
      </c>
      <c r="B56" s="51">
        <v>2</v>
      </c>
      <c r="C56" s="51">
        <v>1</v>
      </c>
      <c r="D56" s="51"/>
      <c r="E56" s="51"/>
      <c r="F56" s="51"/>
      <c r="G56" s="8" t="s">
        <v>16</v>
      </c>
      <c r="H56" s="56">
        <f>(I56+J56+K56+L56)</f>
        <v>0</v>
      </c>
      <c r="I56" s="56">
        <f>SUM(I57:I71)+I76</f>
        <v>0</v>
      </c>
      <c r="J56" s="56">
        <f t="shared" ref="J56:L56" si="1">SUM(J57:J71)+J76</f>
        <v>0</v>
      </c>
      <c r="K56" s="56">
        <f t="shared" si="1"/>
        <v>0</v>
      </c>
      <c r="L56" s="56">
        <f t="shared" si="1"/>
        <v>0</v>
      </c>
    </row>
    <row r="57" spans="1:12" x14ac:dyDescent="0.2">
      <c r="A57" s="50">
        <v>2</v>
      </c>
      <c r="B57" s="51">
        <v>2</v>
      </c>
      <c r="C57" s="51">
        <v>1</v>
      </c>
      <c r="D57" s="51">
        <v>1</v>
      </c>
      <c r="E57" s="51">
        <v>1</v>
      </c>
      <c r="F57" s="51">
        <v>1</v>
      </c>
      <c r="G57" s="8" t="s">
        <v>17</v>
      </c>
      <c r="H57" s="56">
        <f t="shared" si="0"/>
        <v>0</v>
      </c>
      <c r="I57" s="57"/>
      <c r="J57" s="54"/>
      <c r="K57" s="55"/>
      <c r="L57" s="55"/>
    </row>
    <row r="58" spans="1:12" ht="26.25" customHeight="1" x14ac:dyDescent="0.2">
      <c r="A58" s="50">
        <v>2</v>
      </c>
      <c r="B58" s="51">
        <v>2</v>
      </c>
      <c r="C58" s="51">
        <v>1</v>
      </c>
      <c r="D58" s="51">
        <v>1</v>
      </c>
      <c r="E58" s="51">
        <v>1</v>
      </c>
      <c r="F58" s="51">
        <v>2</v>
      </c>
      <c r="G58" s="8" t="s">
        <v>18</v>
      </c>
      <c r="H58" s="56">
        <f t="shared" si="0"/>
        <v>0</v>
      </c>
      <c r="I58" s="57"/>
      <c r="J58" s="54"/>
      <c r="K58" s="55"/>
      <c r="L58" s="55"/>
    </row>
    <row r="59" spans="1:12" x14ac:dyDescent="0.2">
      <c r="A59" s="50">
        <v>2</v>
      </c>
      <c r="B59" s="51">
        <v>2</v>
      </c>
      <c r="C59" s="51">
        <v>1</v>
      </c>
      <c r="D59" s="51">
        <v>1</v>
      </c>
      <c r="E59" s="51">
        <v>1</v>
      </c>
      <c r="F59" s="51">
        <v>5</v>
      </c>
      <c r="G59" s="8" t="s">
        <v>19</v>
      </c>
      <c r="H59" s="56">
        <f t="shared" si="0"/>
        <v>0</v>
      </c>
      <c r="I59" s="57"/>
      <c r="J59" s="54"/>
      <c r="K59" s="55"/>
      <c r="L59" s="55"/>
    </row>
    <row r="60" spans="1:12" x14ac:dyDescent="0.2">
      <c r="A60" s="50">
        <v>2</v>
      </c>
      <c r="B60" s="51">
        <v>2</v>
      </c>
      <c r="C60" s="51">
        <v>1</v>
      </c>
      <c r="D60" s="51">
        <v>1</v>
      </c>
      <c r="E60" s="51">
        <v>1</v>
      </c>
      <c r="F60" s="51">
        <v>6</v>
      </c>
      <c r="G60" s="8" t="s">
        <v>20</v>
      </c>
      <c r="H60" s="53">
        <f t="shared" si="0"/>
        <v>0</v>
      </c>
      <c r="I60" s="54"/>
      <c r="J60" s="54"/>
      <c r="K60" s="55"/>
      <c r="L60" s="55"/>
    </row>
    <row r="61" spans="1:12" x14ac:dyDescent="0.2">
      <c r="A61" s="50">
        <v>2</v>
      </c>
      <c r="B61" s="51">
        <v>2</v>
      </c>
      <c r="C61" s="51">
        <v>1</v>
      </c>
      <c r="D61" s="51">
        <v>1</v>
      </c>
      <c r="E61" s="51">
        <v>1</v>
      </c>
      <c r="F61" s="51">
        <v>7</v>
      </c>
      <c r="G61" s="8" t="s">
        <v>21</v>
      </c>
      <c r="H61" s="53">
        <f t="shared" si="0"/>
        <v>0</v>
      </c>
      <c r="I61" s="54"/>
      <c r="J61" s="54"/>
      <c r="K61" s="55"/>
      <c r="L61" s="55"/>
    </row>
    <row r="62" spans="1:12" x14ac:dyDescent="0.2">
      <c r="A62" s="50">
        <v>2</v>
      </c>
      <c r="B62" s="51">
        <v>2</v>
      </c>
      <c r="C62" s="51">
        <v>1</v>
      </c>
      <c r="D62" s="51">
        <v>1</v>
      </c>
      <c r="E62" s="51">
        <v>1</v>
      </c>
      <c r="F62" s="51">
        <v>8</v>
      </c>
      <c r="G62" s="8" t="s">
        <v>22</v>
      </c>
      <c r="H62" s="53">
        <f t="shared" si="0"/>
        <v>0</v>
      </c>
      <c r="I62" s="54"/>
      <c r="J62" s="54"/>
      <c r="K62" s="55"/>
      <c r="L62" s="55"/>
    </row>
    <row r="63" spans="1:12" x14ac:dyDescent="0.2">
      <c r="A63" s="50">
        <v>2</v>
      </c>
      <c r="B63" s="51">
        <v>2</v>
      </c>
      <c r="C63" s="51">
        <v>1</v>
      </c>
      <c r="D63" s="51">
        <v>1</v>
      </c>
      <c r="E63" s="51">
        <v>1</v>
      </c>
      <c r="F63" s="51">
        <v>10</v>
      </c>
      <c r="G63" s="8" t="s">
        <v>23</v>
      </c>
      <c r="H63" s="53">
        <f t="shared" si="0"/>
        <v>0</v>
      </c>
      <c r="I63" s="54"/>
      <c r="J63" s="54"/>
      <c r="K63" s="55"/>
      <c r="L63" s="55"/>
    </row>
    <row r="64" spans="1:12" ht="36" x14ac:dyDescent="0.2">
      <c r="A64" s="50">
        <v>2</v>
      </c>
      <c r="B64" s="51">
        <v>2</v>
      </c>
      <c r="C64" s="51">
        <v>1</v>
      </c>
      <c r="D64" s="51">
        <v>1</v>
      </c>
      <c r="E64" s="51">
        <v>1</v>
      </c>
      <c r="F64" s="51">
        <v>11</v>
      </c>
      <c r="G64" s="8" t="s">
        <v>24</v>
      </c>
      <c r="H64" s="56">
        <f t="shared" si="0"/>
        <v>0</v>
      </c>
      <c r="I64" s="57"/>
      <c r="J64" s="54"/>
      <c r="K64" s="55"/>
      <c r="L64" s="55"/>
    </row>
    <row r="65" spans="1:12" x14ac:dyDescent="0.2">
      <c r="A65" s="50">
        <v>2</v>
      </c>
      <c r="B65" s="51">
        <v>2</v>
      </c>
      <c r="C65" s="51">
        <v>1</v>
      </c>
      <c r="D65" s="51">
        <v>1</v>
      </c>
      <c r="E65" s="51">
        <v>1</v>
      </c>
      <c r="F65" s="51">
        <v>12</v>
      </c>
      <c r="G65" s="8" t="s">
        <v>25</v>
      </c>
      <c r="H65" s="53">
        <f t="shared" si="0"/>
        <v>0</v>
      </c>
      <c r="I65" s="54"/>
      <c r="J65" s="54"/>
      <c r="K65" s="55"/>
      <c r="L65" s="55"/>
    </row>
    <row r="66" spans="1:12" ht="36" x14ac:dyDescent="0.2">
      <c r="A66" s="50">
        <v>2</v>
      </c>
      <c r="B66" s="51">
        <v>2</v>
      </c>
      <c r="C66" s="51">
        <v>1</v>
      </c>
      <c r="D66" s="51">
        <v>1</v>
      </c>
      <c r="E66" s="51">
        <v>1</v>
      </c>
      <c r="F66" s="51">
        <v>14</v>
      </c>
      <c r="G66" s="8" t="s">
        <v>133</v>
      </c>
      <c r="H66" s="53">
        <f t="shared" si="0"/>
        <v>0</v>
      </c>
      <c r="I66" s="54"/>
      <c r="J66" s="54"/>
      <c r="K66" s="55"/>
      <c r="L66" s="55"/>
    </row>
    <row r="67" spans="1:12" ht="22.5" customHeight="1" x14ac:dyDescent="0.2">
      <c r="A67" s="50">
        <v>2</v>
      </c>
      <c r="B67" s="51">
        <v>2</v>
      </c>
      <c r="C67" s="51">
        <v>1</v>
      </c>
      <c r="D67" s="51">
        <v>1</v>
      </c>
      <c r="E67" s="51">
        <v>1</v>
      </c>
      <c r="F67" s="51">
        <v>15</v>
      </c>
      <c r="G67" s="8" t="s">
        <v>26</v>
      </c>
      <c r="H67" s="53">
        <f t="shared" si="0"/>
        <v>0</v>
      </c>
      <c r="I67" s="54"/>
      <c r="J67" s="54"/>
      <c r="K67" s="55"/>
      <c r="L67" s="55"/>
    </row>
    <row r="68" spans="1:12" x14ac:dyDescent="0.2">
      <c r="A68" s="50">
        <v>2</v>
      </c>
      <c r="B68" s="51">
        <v>2</v>
      </c>
      <c r="C68" s="51">
        <v>1</v>
      </c>
      <c r="D68" s="51">
        <v>1</v>
      </c>
      <c r="E68" s="51">
        <v>1</v>
      </c>
      <c r="F68" s="51">
        <v>16</v>
      </c>
      <c r="G68" s="8" t="s">
        <v>27</v>
      </c>
      <c r="H68" s="53">
        <f t="shared" si="0"/>
        <v>0</v>
      </c>
      <c r="I68" s="54"/>
      <c r="J68" s="54"/>
      <c r="K68" s="55"/>
      <c r="L68" s="55"/>
    </row>
    <row r="69" spans="1:12" ht="24" x14ac:dyDescent="0.2">
      <c r="A69" s="50">
        <v>2</v>
      </c>
      <c r="B69" s="51">
        <v>2</v>
      </c>
      <c r="C69" s="51">
        <v>1</v>
      </c>
      <c r="D69" s="51">
        <v>1</v>
      </c>
      <c r="E69" s="51">
        <v>1</v>
      </c>
      <c r="F69" s="51">
        <v>17</v>
      </c>
      <c r="G69" s="8" t="s">
        <v>134</v>
      </c>
      <c r="H69" s="53">
        <f t="shared" si="0"/>
        <v>0</v>
      </c>
      <c r="I69" s="54"/>
      <c r="J69" s="54"/>
      <c r="K69" s="55"/>
      <c r="L69" s="55"/>
    </row>
    <row r="70" spans="1:12" ht="24" x14ac:dyDescent="0.2">
      <c r="A70" s="50">
        <v>2</v>
      </c>
      <c r="B70" s="51">
        <v>2</v>
      </c>
      <c r="C70" s="51">
        <v>1</v>
      </c>
      <c r="D70" s="51">
        <v>1</v>
      </c>
      <c r="E70" s="51">
        <v>1</v>
      </c>
      <c r="F70" s="51">
        <v>18</v>
      </c>
      <c r="G70" s="8" t="s">
        <v>28</v>
      </c>
      <c r="H70" s="53">
        <f t="shared" si="0"/>
        <v>0</v>
      </c>
      <c r="I70" s="54"/>
      <c r="J70" s="54"/>
      <c r="K70" s="55"/>
      <c r="L70" s="55"/>
    </row>
    <row r="71" spans="1:12" x14ac:dyDescent="0.2">
      <c r="A71" s="50">
        <v>2</v>
      </c>
      <c r="B71" s="51">
        <v>2</v>
      </c>
      <c r="C71" s="51">
        <v>1</v>
      </c>
      <c r="D71" s="51">
        <v>1</v>
      </c>
      <c r="E71" s="51">
        <v>1</v>
      </c>
      <c r="F71" s="51">
        <v>20</v>
      </c>
      <c r="G71" s="8" t="s">
        <v>139</v>
      </c>
      <c r="H71" s="53">
        <f>+H72+H73+H74+H75</f>
        <v>0</v>
      </c>
      <c r="I71" s="54">
        <f>+I72+I73+I74+I75</f>
        <v>0</v>
      </c>
      <c r="J71" s="54">
        <f t="shared" ref="J71:L71" si="2">+J72+J73+J74+J75</f>
        <v>0</v>
      </c>
      <c r="K71" s="54">
        <f t="shared" si="2"/>
        <v>0</v>
      </c>
      <c r="L71" s="54">
        <f t="shared" si="2"/>
        <v>0</v>
      </c>
    </row>
    <row r="72" spans="1:12" x14ac:dyDescent="0.2">
      <c r="A72" s="50">
        <v>2</v>
      </c>
      <c r="B72" s="51">
        <v>2</v>
      </c>
      <c r="C72" s="51">
        <v>1</v>
      </c>
      <c r="D72" s="51">
        <v>1</v>
      </c>
      <c r="E72" s="51">
        <v>1</v>
      </c>
      <c r="F72" s="104" t="s">
        <v>140</v>
      </c>
      <c r="G72" s="8" t="s">
        <v>135</v>
      </c>
      <c r="H72" s="53">
        <f>(I72+J72+K72+L72)</f>
        <v>0</v>
      </c>
      <c r="I72" s="54"/>
      <c r="J72" s="54"/>
      <c r="K72" s="55"/>
      <c r="L72" s="55"/>
    </row>
    <row r="73" spans="1:12" x14ac:dyDescent="0.2">
      <c r="A73" s="50">
        <v>2</v>
      </c>
      <c r="B73" s="51">
        <v>2</v>
      </c>
      <c r="C73" s="51">
        <v>1</v>
      </c>
      <c r="D73" s="51">
        <v>1</v>
      </c>
      <c r="E73" s="51">
        <v>1</v>
      </c>
      <c r="F73" s="103" t="s">
        <v>141</v>
      </c>
      <c r="G73" s="8" t="s">
        <v>136</v>
      </c>
      <c r="H73" s="53">
        <f t="shared" si="0"/>
        <v>0</v>
      </c>
      <c r="I73" s="54"/>
      <c r="J73" s="54"/>
      <c r="K73" s="55"/>
      <c r="L73" s="55"/>
    </row>
    <row r="74" spans="1:12" x14ac:dyDescent="0.2">
      <c r="A74" s="50">
        <v>2</v>
      </c>
      <c r="B74" s="51">
        <v>2</v>
      </c>
      <c r="C74" s="51">
        <v>1</v>
      </c>
      <c r="D74" s="51">
        <v>1</v>
      </c>
      <c r="E74" s="51">
        <v>1</v>
      </c>
      <c r="F74" s="103" t="s">
        <v>142</v>
      </c>
      <c r="G74" s="8" t="s">
        <v>137</v>
      </c>
      <c r="H74" s="53">
        <f t="shared" si="0"/>
        <v>0</v>
      </c>
      <c r="I74" s="54"/>
      <c r="J74" s="54"/>
      <c r="K74" s="55"/>
      <c r="L74" s="55"/>
    </row>
    <row r="75" spans="1:12" x14ac:dyDescent="0.2">
      <c r="A75" s="50">
        <v>2</v>
      </c>
      <c r="B75" s="51">
        <v>2</v>
      </c>
      <c r="C75" s="51">
        <v>1</v>
      </c>
      <c r="D75" s="51">
        <v>1</v>
      </c>
      <c r="E75" s="51">
        <v>1</v>
      </c>
      <c r="F75" s="103" t="s">
        <v>143</v>
      </c>
      <c r="G75" s="8" t="s">
        <v>138</v>
      </c>
      <c r="H75" s="53">
        <f t="shared" si="0"/>
        <v>0</v>
      </c>
      <c r="I75" s="54"/>
      <c r="J75" s="54"/>
      <c r="K75" s="55"/>
      <c r="L75" s="55"/>
    </row>
    <row r="76" spans="1:12" x14ac:dyDescent="0.2">
      <c r="A76" s="50">
        <v>2</v>
      </c>
      <c r="B76" s="51">
        <v>2</v>
      </c>
      <c r="C76" s="51">
        <v>1</v>
      </c>
      <c r="D76" s="51">
        <v>1</v>
      </c>
      <c r="E76" s="51">
        <v>1</v>
      </c>
      <c r="F76" s="51">
        <v>30</v>
      </c>
      <c r="G76" s="8" t="s">
        <v>29</v>
      </c>
      <c r="H76" s="53">
        <f>(I76+J76+K76+L76)</f>
        <v>0</v>
      </c>
      <c r="I76" s="54"/>
      <c r="J76" s="54"/>
      <c r="K76" s="55"/>
      <c r="L76" s="55"/>
    </row>
    <row r="77" spans="1:12" x14ac:dyDescent="0.2">
      <c r="A77" s="50">
        <v>2</v>
      </c>
      <c r="B77" s="51">
        <v>3</v>
      </c>
      <c r="C77" s="51"/>
      <c r="D77" s="51"/>
      <c r="E77" s="51"/>
      <c r="F77" s="51"/>
      <c r="G77" s="8" t="s">
        <v>30</v>
      </c>
      <c r="H77" s="52">
        <f t="shared" si="0"/>
        <v>0</v>
      </c>
      <c r="I77" s="52">
        <f>SUM(I78+I89)</f>
        <v>0</v>
      </c>
      <c r="J77" s="52">
        <f>SUM(J78+J89)</f>
        <v>0</v>
      </c>
      <c r="K77" s="52">
        <f>SUM(K78+K89)</f>
        <v>0</v>
      </c>
      <c r="L77" s="52">
        <f>SUM(L78+L89)</f>
        <v>0</v>
      </c>
    </row>
    <row r="78" spans="1:12" x14ac:dyDescent="0.2">
      <c r="A78" s="50">
        <v>2</v>
      </c>
      <c r="B78" s="51">
        <v>3</v>
      </c>
      <c r="C78" s="51">
        <v>1</v>
      </c>
      <c r="D78" s="51"/>
      <c r="E78" s="51"/>
      <c r="F78" s="51"/>
      <c r="G78" s="8" t="s">
        <v>31</v>
      </c>
      <c r="H78" s="53">
        <f t="shared" si="0"/>
        <v>0</v>
      </c>
      <c r="I78" s="53">
        <f>(I79+I82+I85)</f>
        <v>0</v>
      </c>
      <c r="J78" s="53">
        <f>(J79+J82+J85)</f>
        <v>0</v>
      </c>
      <c r="K78" s="53">
        <f>(K79+K82+K85)</f>
        <v>0</v>
      </c>
      <c r="L78" s="53">
        <f>(L79+L82+L85)</f>
        <v>0</v>
      </c>
    </row>
    <row r="79" spans="1:12" x14ac:dyDescent="0.2">
      <c r="A79" s="50">
        <v>2</v>
      </c>
      <c r="B79" s="51">
        <v>3</v>
      </c>
      <c r="C79" s="51">
        <v>1</v>
      </c>
      <c r="D79" s="51">
        <v>1</v>
      </c>
      <c r="E79" s="51"/>
      <c r="F79" s="51"/>
      <c r="G79" s="7" t="s">
        <v>32</v>
      </c>
      <c r="H79" s="53">
        <f t="shared" si="0"/>
        <v>0</v>
      </c>
      <c r="I79" s="53">
        <f>SUM(I80:I81)</f>
        <v>0</v>
      </c>
      <c r="J79" s="53">
        <f>SUM(J80:J81)</f>
        <v>0</v>
      </c>
      <c r="K79" s="53">
        <f>SUM(K80:K81)</f>
        <v>0</v>
      </c>
      <c r="L79" s="53">
        <f>SUM(L80:L81)</f>
        <v>0</v>
      </c>
    </row>
    <row r="80" spans="1:12" ht="21.75" customHeight="1" x14ac:dyDescent="0.2">
      <c r="A80" s="50">
        <v>2</v>
      </c>
      <c r="B80" s="51">
        <v>3</v>
      </c>
      <c r="C80" s="51">
        <v>1</v>
      </c>
      <c r="D80" s="51">
        <v>1</v>
      </c>
      <c r="E80" s="51">
        <v>1</v>
      </c>
      <c r="F80" s="51">
        <v>1</v>
      </c>
      <c r="G80" s="7" t="s">
        <v>33</v>
      </c>
      <c r="H80" s="53">
        <f t="shared" si="0"/>
        <v>0</v>
      </c>
      <c r="I80" s="54"/>
      <c r="J80" s="54"/>
      <c r="K80" s="55"/>
      <c r="L80" s="55"/>
    </row>
    <row r="81" spans="1:12" x14ac:dyDescent="0.2">
      <c r="A81" s="50">
        <v>2</v>
      </c>
      <c r="B81" s="51">
        <v>3</v>
      </c>
      <c r="C81" s="51">
        <v>1</v>
      </c>
      <c r="D81" s="51">
        <v>1</v>
      </c>
      <c r="E81" s="51">
        <v>1</v>
      </c>
      <c r="F81" s="51">
        <v>3</v>
      </c>
      <c r="G81" s="7" t="s">
        <v>34</v>
      </c>
      <c r="H81" s="53">
        <f t="shared" si="0"/>
        <v>0</v>
      </c>
      <c r="I81" s="54"/>
      <c r="J81" s="54"/>
      <c r="K81" s="55"/>
      <c r="L81" s="55"/>
    </row>
    <row r="82" spans="1:12" ht="20.25" customHeight="1" x14ac:dyDescent="0.2">
      <c r="A82" s="50">
        <v>2</v>
      </c>
      <c r="B82" s="51">
        <v>3</v>
      </c>
      <c r="C82" s="51">
        <v>1</v>
      </c>
      <c r="D82" s="51">
        <v>2</v>
      </c>
      <c r="E82" s="51"/>
      <c r="F82" s="51"/>
      <c r="G82" s="7" t="s">
        <v>35</v>
      </c>
      <c r="H82" s="53">
        <f t="shared" si="0"/>
        <v>0</v>
      </c>
      <c r="I82" s="53">
        <f>SUM(I83:I84)</f>
        <v>0</v>
      </c>
      <c r="J82" s="53">
        <f>SUM(J83:J84)</f>
        <v>0</v>
      </c>
      <c r="K82" s="53">
        <f>SUM(K83:K84)</f>
        <v>0</v>
      </c>
      <c r="L82" s="53">
        <f>SUM(L83:L84)</f>
        <v>0</v>
      </c>
    </row>
    <row r="83" spans="1:12" ht="21.75" customHeight="1" x14ac:dyDescent="0.2">
      <c r="A83" s="50">
        <v>2</v>
      </c>
      <c r="B83" s="51">
        <v>3</v>
      </c>
      <c r="C83" s="51">
        <v>1</v>
      </c>
      <c r="D83" s="51">
        <v>2</v>
      </c>
      <c r="E83" s="51">
        <v>1</v>
      </c>
      <c r="F83" s="51">
        <v>1</v>
      </c>
      <c r="G83" s="7" t="s">
        <v>33</v>
      </c>
      <c r="H83" s="56">
        <f t="shared" si="0"/>
        <v>0</v>
      </c>
      <c r="I83" s="57"/>
      <c r="J83" s="54"/>
      <c r="K83" s="55"/>
      <c r="L83" s="55"/>
    </row>
    <row r="84" spans="1:12" x14ac:dyDescent="0.2">
      <c r="A84" s="50">
        <v>2</v>
      </c>
      <c r="B84" s="51">
        <v>3</v>
      </c>
      <c r="C84" s="51">
        <v>1</v>
      </c>
      <c r="D84" s="51">
        <v>2</v>
      </c>
      <c r="E84" s="51">
        <v>1</v>
      </c>
      <c r="F84" s="51">
        <v>3</v>
      </c>
      <c r="G84" s="7" t="s">
        <v>34</v>
      </c>
      <c r="H84" s="53">
        <f t="shared" si="0"/>
        <v>0</v>
      </c>
      <c r="I84" s="54"/>
      <c r="J84" s="54"/>
      <c r="K84" s="55"/>
      <c r="L84" s="55"/>
    </row>
    <row r="85" spans="1:12" x14ac:dyDescent="0.2">
      <c r="A85" s="50">
        <v>2</v>
      </c>
      <c r="B85" s="51">
        <v>3</v>
      </c>
      <c r="C85" s="51">
        <v>1</v>
      </c>
      <c r="D85" s="51">
        <v>3</v>
      </c>
      <c r="E85" s="51"/>
      <c r="F85" s="51"/>
      <c r="G85" s="7" t="s">
        <v>36</v>
      </c>
      <c r="H85" s="53">
        <f t="shared" si="0"/>
        <v>0</v>
      </c>
      <c r="I85" s="53">
        <f>SUM(I86:I88)</f>
        <v>0</v>
      </c>
      <c r="J85" s="53">
        <f>SUM(J86:J88)</f>
        <v>0</v>
      </c>
      <c r="K85" s="53">
        <f>SUM(K86:K88)</f>
        <v>0</v>
      </c>
      <c r="L85" s="53">
        <f>SUM(L86:L88)</f>
        <v>0</v>
      </c>
    </row>
    <row r="86" spans="1:12" x14ac:dyDescent="0.2">
      <c r="A86" s="50">
        <v>2</v>
      </c>
      <c r="B86" s="51">
        <v>3</v>
      </c>
      <c r="C86" s="51">
        <v>1</v>
      </c>
      <c r="D86" s="51">
        <v>3</v>
      </c>
      <c r="E86" s="51">
        <v>1</v>
      </c>
      <c r="F86" s="51">
        <v>1</v>
      </c>
      <c r="G86" s="7" t="s">
        <v>37</v>
      </c>
      <c r="H86" s="53">
        <f t="shared" si="0"/>
        <v>0</v>
      </c>
      <c r="I86" s="54"/>
      <c r="J86" s="54"/>
      <c r="K86" s="55"/>
      <c r="L86" s="55"/>
    </row>
    <row r="87" spans="1:12" x14ac:dyDescent="0.2">
      <c r="A87" s="50">
        <v>2</v>
      </c>
      <c r="B87" s="51">
        <v>3</v>
      </c>
      <c r="C87" s="51">
        <v>1</v>
      </c>
      <c r="D87" s="51">
        <v>3</v>
      </c>
      <c r="E87" s="51">
        <v>1</v>
      </c>
      <c r="F87" s="51">
        <v>2</v>
      </c>
      <c r="G87" s="7" t="s">
        <v>38</v>
      </c>
      <c r="H87" s="53">
        <f t="shared" si="0"/>
        <v>0</v>
      </c>
      <c r="I87" s="54"/>
      <c r="J87" s="54"/>
      <c r="K87" s="55"/>
      <c r="L87" s="55"/>
    </row>
    <row r="88" spans="1:12" x14ac:dyDescent="0.2">
      <c r="A88" s="50">
        <v>2</v>
      </c>
      <c r="B88" s="51">
        <v>3</v>
      </c>
      <c r="C88" s="51">
        <v>1</v>
      </c>
      <c r="D88" s="51">
        <v>3</v>
      </c>
      <c r="E88" s="51">
        <v>1</v>
      </c>
      <c r="F88" s="51">
        <v>3</v>
      </c>
      <c r="G88" s="7" t="s">
        <v>39</v>
      </c>
      <c r="H88" s="53">
        <f t="shared" si="0"/>
        <v>0</v>
      </c>
      <c r="I88" s="54"/>
      <c r="J88" s="54"/>
      <c r="K88" s="55"/>
      <c r="L88" s="55"/>
    </row>
    <row r="89" spans="1:12" x14ac:dyDescent="0.2">
      <c r="A89" s="50">
        <v>2</v>
      </c>
      <c r="B89" s="51">
        <v>3</v>
      </c>
      <c r="C89" s="51">
        <v>2</v>
      </c>
      <c r="D89" s="51"/>
      <c r="E89" s="51"/>
      <c r="F89" s="51"/>
      <c r="G89" s="7" t="s">
        <v>40</v>
      </c>
      <c r="H89" s="53">
        <f t="shared" si="0"/>
        <v>0</v>
      </c>
      <c r="I89" s="53">
        <f>(I90)</f>
        <v>0</v>
      </c>
      <c r="J89" s="53">
        <f>(J90)</f>
        <v>0</v>
      </c>
      <c r="K89" s="53">
        <f>(K90)</f>
        <v>0</v>
      </c>
      <c r="L89" s="53">
        <f>(L90)</f>
        <v>0</v>
      </c>
    </row>
    <row r="90" spans="1:12" ht="23.25" customHeight="1" x14ac:dyDescent="0.2">
      <c r="A90" s="50">
        <v>2</v>
      </c>
      <c r="B90" s="51">
        <v>3</v>
      </c>
      <c r="C90" s="51">
        <v>2</v>
      </c>
      <c r="D90" s="51">
        <v>1</v>
      </c>
      <c r="E90" s="51">
        <v>1</v>
      </c>
      <c r="F90" s="51">
        <v>1</v>
      </c>
      <c r="G90" s="7" t="s">
        <v>41</v>
      </c>
      <c r="H90" s="58">
        <f t="shared" si="0"/>
        <v>0</v>
      </c>
      <c r="I90" s="55"/>
      <c r="J90" s="54"/>
      <c r="K90" s="55"/>
      <c r="L90" s="55"/>
    </row>
    <row r="91" spans="1:12" x14ac:dyDescent="0.2">
      <c r="A91" s="50">
        <v>2</v>
      </c>
      <c r="B91" s="51">
        <v>4</v>
      </c>
      <c r="C91" s="51"/>
      <c r="D91" s="51"/>
      <c r="E91" s="51"/>
      <c r="F91" s="51"/>
      <c r="G91" s="7" t="s">
        <v>42</v>
      </c>
      <c r="H91" s="52">
        <f t="shared" si="0"/>
        <v>0</v>
      </c>
      <c r="I91" s="52">
        <f>(I92)</f>
        <v>0</v>
      </c>
      <c r="J91" s="52">
        <f>(J92)</f>
        <v>0</v>
      </c>
      <c r="K91" s="52">
        <f>(K92)</f>
        <v>0</v>
      </c>
      <c r="L91" s="52">
        <f>(L92)</f>
        <v>0</v>
      </c>
    </row>
    <row r="92" spans="1:12" x14ac:dyDescent="0.2">
      <c r="A92" s="50">
        <v>2</v>
      </c>
      <c r="B92" s="51">
        <v>4</v>
      </c>
      <c r="C92" s="51">
        <v>1</v>
      </c>
      <c r="D92" s="51"/>
      <c r="E92" s="51"/>
      <c r="F92" s="51"/>
      <c r="G92" s="7" t="s">
        <v>43</v>
      </c>
      <c r="H92" s="53">
        <f t="shared" si="0"/>
        <v>0</v>
      </c>
      <c r="I92" s="53">
        <f>SUM(I93:I94)</f>
        <v>0</v>
      </c>
      <c r="J92" s="53">
        <f>SUM(J93:J94)</f>
        <v>0</v>
      </c>
      <c r="K92" s="53">
        <f>SUM(K93:K94)</f>
        <v>0</v>
      </c>
      <c r="L92" s="53">
        <f>SUM(L93:L94)</f>
        <v>0</v>
      </c>
    </row>
    <row r="93" spans="1:12" x14ac:dyDescent="0.2">
      <c r="A93" s="50">
        <v>2</v>
      </c>
      <c r="B93" s="51">
        <v>4</v>
      </c>
      <c r="C93" s="51">
        <v>1</v>
      </c>
      <c r="D93" s="51">
        <v>1</v>
      </c>
      <c r="E93" s="51">
        <v>1</v>
      </c>
      <c r="F93" s="51">
        <v>2</v>
      </c>
      <c r="G93" s="7" t="s">
        <v>44</v>
      </c>
      <c r="H93" s="58">
        <f t="shared" si="0"/>
        <v>0</v>
      </c>
      <c r="I93" s="55"/>
      <c r="J93" s="54"/>
      <c r="K93" s="55"/>
      <c r="L93" s="55"/>
    </row>
    <row r="94" spans="1:12" x14ac:dyDescent="0.2">
      <c r="A94" s="50">
        <v>2</v>
      </c>
      <c r="B94" s="51">
        <v>4</v>
      </c>
      <c r="C94" s="51">
        <v>1</v>
      </c>
      <c r="D94" s="51">
        <v>1</v>
      </c>
      <c r="E94" s="51">
        <v>1</v>
      </c>
      <c r="F94" s="51">
        <v>3</v>
      </c>
      <c r="G94" s="7" t="s">
        <v>45</v>
      </c>
      <c r="H94" s="58">
        <f t="shared" si="0"/>
        <v>0</v>
      </c>
      <c r="I94" s="55"/>
      <c r="J94" s="54"/>
      <c r="K94" s="55"/>
      <c r="L94" s="55"/>
    </row>
    <row r="95" spans="1:12" x14ac:dyDescent="0.2">
      <c r="A95" s="50">
        <v>2</v>
      </c>
      <c r="B95" s="51">
        <v>5</v>
      </c>
      <c r="C95" s="51"/>
      <c r="D95" s="51"/>
      <c r="E95" s="51"/>
      <c r="F95" s="51"/>
      <c r="G95" s="7" t="s">
        <v>46</v>
      </c>
      <c r="H95" s="52">
        <f t="shared" si="0"/>
        <v>0</v>
      </c>
      <c r="I95" s="52">
        <f>SUM(I96+I99+I102)</f>
        <v>0</v>
      </c>
      <c r="J95" s="52">
        <f>SUM(J96+J99+J102)</f>
        <v>0</v>
      </c>
      <c r="K95" s="52">
        <f>SUM(K96+K99+K102)</f>
        <v>0</v>
      </c>
      <c r="L95" s="52">
        <f>SUM(L96+L99+L102)</f>
        <v>0</v>
      </c>
    </row>
    <row r="96" spans="1:12" x14ac:dyDescent="0.2">
      <c r="A96" s="50">
        <v>2</v>
      </c>
      <c r="B96" s="51">
        <v>5</v>
      </c>
      <c r="C96" s="51">
        <v>1</v>
      </c>
      <c r="D96" s="51"/>
      <c r="E96" s="51"/>
      <c r="F96" s="51"/>
      <c r="G96" s="7" t="s">
        <v>47</v>
      </c>
      <c r="H96" s="58">
        <f t="shared" si="0"/>
        <v>0</v>
      </c>
      <c r="I96" s="59">
        <f>SUM(I97:I98)</f>
        <v>0</v>
      </c>
      <c r="J96" s="59">
        <f>SUM(J97:J98)</f>
        <v>0</v>
      </c>
      <c r="K96" s="59">
        <f>SUM(K97:K98)</f>
        <v>0</v>
      </c>
      <c r="L96" s="59">
        <f>SUM(L97:L98)</f>
        <v>0</v>
      </c>
    </row>
    <row r="97" spans="1:12" x14ac:dyDescent="0.2">
      <c r="A97" s="50">
        <v>2</v>
      </c>
      <c r="B97" s="51">
        <v>5</v>
      </c>
      <c r="C97" s="51">
        <v>1</v>
      </c>
      <c r="D97" s="51">
        <v>1</v>
      </c>
      <c r="E97" s="51">
        <v>1</v>
      </c>
      <c r="F97" s="51">
        <v>1</v>
      </c>
      <c r="G97" s="7" t="s">
        <v>48</v>
      </c>
      <c r="H97" s="58">
        <f t="shared" si="0"/>
        <v>0</v>
      </c>
      <c r="I97" s="55"/>
      <c r="J97" s="54"/>
      <c r="K97" s="55"/>
      <c r="L97" s="55"/>
    </row>
    <row r="98" spans="1:12" x14ac:dyDescent="0.2">
      <c r="A98" s="50">
        <v>2</v>
      </c>
      <c r="B98" s="51">
        <v>5</v>
      </c>
      <c r="C98" s="51">
        <v>1</v>
      </c>
      <c r="D98" s="51">
        <v>1</v>
      </c>
      <c r="E98" s="51">
        <v>1</v>
      </c>
      <c r="F98" s="51">
        <v>2</v>
      </c>
      <c r="G98" s="7" t="s">
        <v>49</v>
      </c>
      <c r="H98" s="58">
        <f t="shared" si="0"/>
        <v>0</v>
      </c>
      <c r="I98" s="55"/>
      <c r="J98" s="54"/>
      <c r="K98" s="55"/>
      <c r="L98" s="55"/>
    </row>
    <row r="99" spans="1:12" ht="24" x14ac:dyDescent="0.2">
      <c r="A99" s="50">
        <v>2</v>
      </c>
      <c r="B99" s="51">
        <v>5</v>
      </c>
      <c r="C99" s="51">
        <v>2</v>
      </c>
      <c r="D99" s="51"/>
      <c r="E99" s="51"/>
      <c r="F99" s="51"/>
      <c r="G99" s="7" t="s">
        <v>50</v>
      </c>
      <c r="H99" s="53">
        <f t="shared" si="0"/>
        <v>0</v>
      </c>
      <c r="I99" s="53">
        <f>SUM(I100:I101)</f>
        <v>0</v>
      </c>
      <c r="J99" s="53">
        <f>SUM(J100:J101)</f>
        <v>0</v>
      </c>
      <c r="K99" s="53">
        <f>SUM(K100:K101)</f>
        <v>0</v>
      </c>
      <c r="L99" s="53">
        <f>SUM(L100:L101)</f>
        <v>0</v>
      </c>
    </row>
    <row r="100" spans="1:12" x14ac:dyDescent="0.2">
      <c r="A100" s="50">
        <v>2</v>
      </c>
      <c r="B100" s="51">
        <v>5</v>
      </c>
      <c r="C100" s="51">
        <v>2</v>
      </c>
      <c r="D100" s="51">
        <v>1</v>
      </c>
      <c r="E100" s="51">
        <v>1</v>
      </c>
      <c r="F100" s="51">
        <v>1</v>
      </c>
      <c r="G100" s="7" t="s">
        <v>48</v>
      </c>
      <c r="H100" s="53">
        <f t="shared" si="0"/>
        <v>0</v>
      </c>
      <c r="I100" s="60"/>
      <c r="J100" s="60"/>
      <c r="K100" s="60"/>
      <c r="L100" s="60"/>
    </row>
    <row r="101" spans="1:12" x14ac:dyDescent="0.2">
      <c r="A101" s="50">
        <v>2</v>
      </c>
      <c r="B101" s="51">
        <v>5</v>
      </c>
      <c r="C101" s="51">
        <v>2</v>
      </c>
      <c r="D101" s="51">
        <v>1</v>
      </c>
      <c r="E101" s="51">
        <v>1</v>
      </c>
      <c r="F101" s="51">
        <v>2</v>
      </c>
      <c r="G101" s="7" t="s">
        <v>49</v>
      </c>
      <c r="H101" s="58">
        <f t="shared" si="0"/>
        <v>0</v>
      </c>
      <c r="I101" s="55"/>
      <c r="J101" s="54"/>
      <c r="K101" s="55"/>
      <c r="L101" s="55"/>
    </row>
    <row r="102" spans="1:12" x14ac:dyDescent="0.2">
      <c r="A102" s="50">
        <v>2</v>
      </c>
      <c r="B102" s="51">
        <v>5</v>
      </c>
      <c r="C102" s="51">
        <v>3</v>
      </c>
      <c r="D102" s="51"/>
      <c r="E102" s="51"/>
      <c r="F102" s="51"/>
      <c r="G102" s="7" t="s">
        <v>51</v>
      </c>
      <c r="H102" s="58">
        <f t="shared" si="0"/>
        <v>0</v>
      </c>
      <c r="I102" s="58">
        <f>SUM(I103:I104)</f>
        <v>0</v>
      </c>
      <c r="J102" s="58">
        <f>SUM(J103:J104)</f>
        <v>0</v>
      </c>
      <c r="K102" s="58">
        <f>SUM(K103:K104)</f>
        <v>0</v>
      </c>
      <c r="L102" s="58">
        <f>SUM(L103:L104)</f>
        <v>0</v>
      </c>
    </row>
    <row r="103" spans="1:12" x14ac:dyDescent="0.2">
      <c r="A103" s="50">
        <v>2</v>
      </c>
      <c r="B103" s="51">
        <v>5</v>
      </c>
      <c r="C103" s="51">
        <v>3</v>
      </c>
      <c r="D103" s="51">
        <v>1</v>
      </c>
      <c r="E103" s="51">
        <v>1</v>
      </c>
      <c r="F103" s="51">
        <v>1</v>
      </c>
      <c r="G103" s="7" t="s">
        <v>48</v>
      </c>
      <c r="H103" s="58">
        <f t="shared" si="0"/>
        <v>0</v>
      </c>
      <c r="I103" s="60"/>
      <c r="J103" s="60"/>
      <c r="K103" s="60"/>
      <c r="L103" s="60"/>
    </row>
    <row r="104" spans="1:12" x14ac:dyDescent="0.2">
      <c r="A104" s="50">
        <v>2</v>
      </c>
      <c r="B104" s="51">
        <v>5</v>
      </c>
      <c r="C104" s="51">
        <v>3</v>
      </c>
      <c r="D104" s="51">
        <v>1</v>
      </c>
      <c r="E104" s="51">
        <v>1</v>
      </c>
      <c r="F104" s="51">
        <v>2</v>
      </c>
      <c r="G104" s="7" t="s">
        <v>49</v>
      </c>
      <c r="H104" s="58">
        <f t="shared" si="0"/>
        <v>0</v>
      </c>
      <c r="I104" s="55"/>
      <c r="J104" s="54"/>
      <c r="K104" s="55"/>
      <c r="L104" s="55"/>
    </row>
    <row r="105" spans="1:12" x14ac:dyDescent="0.2">
      <c r="A105" s="50">
        <v>2</v>
      </c>
      <c r="B105" s="51">
        <v>7</v>
      </c>
      <c r="C105" s="51"/>
      <c r="D105" s="51"/>
      <c r="E105" s="51"/>
      <c r="F105" s="51"/>
      <c r="G105" s="7" t="s">
        <v>52</v>
      </c>
      <c r="H105" s="61">
        <f t="shared" ref="H105:H151" si="3">(I105+J105+K105+L105)</f>
        <v>0</v>
      </c>
      <c r="I105" s="61">
        <f>SUM(I106+I109)</f>
        <v>0</v>
      </c>
      <c r="J105" s="61">
        <f>SUM(J106+J109)</f>
        <v>0</v>
      </c>
      <c r="K105" s="61">
        <f>SUM(K106+K109)</f>
        <v>0</v>
      </c>
      <c r="L105" s="61">
        <f>SUM(L106+L109)</f>
        <v>0</v>
      </c>
    </row>
    <row r="106" spans="1:12" ht="26.25" customHeight="1" x14ac:dyDescent="0.2">
      <c r="A106" s="50">
        <v>2</v>
      </c>
      <c r="B106" s="51">
        <v>7</v>
      </c>
      <c r="C106" s="51">
        <v>2</v>
      </c>
      <c r="D106" s="51"/>
      <c r="E106" s="51"/>
      <c r="F106" s="51"/>
      <c r="G106" s="7" t="s">
        <v>53</v>
      </c>
      <c r="H106" s="58">
        <f t="shared" si="3"/>
        <v>0</v>
      </c>
      <c r="I106" s="58">
        <f>SUM(I107:I108)</f>
        <v>0</v>
      </c>
      <c r="J106" s="58">
        <f>SUM(J107:J108)</f>
        <v>0</v>
      </c>
      <c r="K106" s="58">
        <f>SUM(K107:K108)</f>
        <v>0</v>
      </c>
      <c r="L106" s="58">
        <f>SUM(L107:L108)</f>
        <v>0</v>
      </c>
    </row>
    <row r="107" spans="1:12" x14ac:dyDescent="0.2">
      <c r="A107" s="50">
        <v>2</v>
      </c>
      <c r="B107" s="51">
        <v>7</v>
      </c>
      <c r="C107" s="51">
        <v>2</v>
      </c>
      <c r="D107" s="51">
        <v>1</v>
      </c>
      <c r="E107" s="51">
        <v>1</v>
      </c>
      <c r="F107" s="51">
        <v>1</v>
      </c>
      <c r="G107" s="7" t="s">
        <v>54</v>
      </c>
      <c r="H107" s="58">
        <f t="shared" si="3"/>
        <v>0</v>
      </c>
      <c r="I107" s="60"/>
      <c r="J107" s="60"/>
      <c r="K107" s="60"/>
      <c r="L107" s="60"/>
    </row>
    <row r="108" spans="1:12" x14ac:dyDescent="0.2">
      <c r="A108" s="50">
        <v>2</v>
      </c>
      <c r="B108" s="51">
        <v>7</v>
      </c>
      <c r="C108" s="51">
        <v>2</v>
      </c>
      <c r="D108" s="51">
        <v>1</v>
      </c>
      <c r="E108" s="51">
        <v>1</v>
      </c>
      <c r="F108" s="51">
        <v>2</v>
      </c>
      <c r="G108" s="7" t="s">
        <v>55</v>
      </c>
      <c r="H108" s="58">
        <f t="shared" si="3"/>
        <v>0</v>
      </c>
      <c r="I108" s="55"/>
      <c r="J108" s="54"/>
      <c r="K108" s="55"/>
      <c r="L108" s="55"/>
    </row>
    <row r="109" spans="1:12" x14ac:dyDescent="0.2">
      <c r="A109" s="50">
        <v>2</v>
      </c>
      <c r="B109" s="51">
        <v>7</v>
      </c>
      <c r="C109" s="51">
        <v>3</v>
      </c>
      <c r="D109" s="51"/>
      <c r="E109" s="51"/>
      <c r="F109" s="51"/>
      <c r="G109" s="7" t="s">
        <v>56</v>
      </c>
      <c r="H109" s="58">
        <f t="shared" si="3"/>
        <v>0</v>
      </c>
      <c r="I109" s="58">
        <f>SUM(I110:I111)</f>
        <v>0</v>
      </c>
      <c r="J109" s="58">
        <f>SUM(J110:J111)</f>
        <v>0</v>
      </c>
      <c r="K109" s="58">
        <f>SUM(K110:K111)</f>
        <v>0</v>
      </c>
      <c r="L109" s="58">
        <f>SUM(L110:L111)</f>
        <v>0</v>
      </c>
    </row>
    <row r="110" spans="1:12" x14ac:dyDescent="0.2">
      <c r="A110" s="50">
        <v>2</v>
      </c>
      <c r="B110" s="51">
        <v>7</v>
      </c>
      <c r="C110" s="51">
        <v>3</v>
      </c>
      <c r="D110" s="51">
        <v>1</v>
      </c>
      <c r="E110" s="51">
        <v>1</v>
      </c>
      <c r="F110" s="51">
        <v>1</v>
      </c>
      <c r="G110" s="7" t="s">
        <v>57</v>
      </c>
      <c r="H110" s="58">
        <f t="shared" si="3"/>
        <v>0</v>
      </c>
      <c r="I110" s="60"/>
      <c r="J110" s="60"/>
      <c r="K110" s="60"/>
      <c r="L110" s="60"/>
    </row>
    <row r="111" spans="1:12" x14ac:dyDescent="0.2">
      <c r="A111" s="50">
        <v>2</v>
      </c>
      <c r="B111" s="51">
        <v>7</v>
      </c>
      <c r="C111" s="51">
        <v>3</v>
      </c>
      <c r="D111" s="51">
        <v>1</v>
      </c>
      <c r="E111" s="51">
        <v>1</v>
      </c>
      <c r="F111" s="51">
        <v>2</v>
      </c>
      <c r="G111" s="7" t="s">
        <v>58</v>
      </c>
      <c r="H111" s="58">
        <f t="shared" si="3"/>
        <v>0</v>
      </c>
      <c r="I111" s="62"/>
      <c r="J111" s="60"/>
      <c r="K111" s="62"/>
      <c r="L111" s="62"/>
    </row>
    <row r="112" spans="1:12" x14ac:dyDescent="0.2">
      <c r="A112" s="50">
        <v>2</v>
      </c>
      <c r="B112" s="51">
        <v>8</v>
      </c>
      <c r="C112" s="51"/>
      <c r="D112" s="51"/>
      <c r="E112" s="51"/>
      <c r="F112" s="51"/>
      <c r="G112" s="7" t="s">
        <v>59</v>
      </c>
      <c r="H112" s="61">
        <f t="shared" si="3"/>
        <v>675</v>
      </c>
      <c r="I112" s="61">
        <f>I113</f>
        <v>0</v>
      </c>
      <c r="J112" s="61">
        <f>J113</f>
        <v>0</v>
      </c>
      <c r="K112" s="61">
        <f>K113</f>
        <v>0</v>
      </c>
      <c r="L112" s="61">
        <f>L113</f>
        <v>675</v>
      </c>
    </row>
    <row r="113" spans="1:12" x14ac:dyDescent="0.2">
      <c r="A113" s="50">
        <v>2</v>
      </c>
      <c r="B113" s="51">
        <v>8</v>
      </c>
      <c r="C113" s="51">
        <v>1</v>
      </c>
      <c r="D113" s="51"/>
      <c r="E113" s="51"/>
      <c r="F113" s="51"/>
      <c r="G113" s="7" t="s">
        <v>59</v>
      </c>
      <c r="H113" s="58">
        <f t="shared" si="3"/>
        <v>675</v>
      </c>
      <c r="I113" s="58">
        <f>I114+I117</f>
        <v>0</v>
      </c>
      <c r="J113" s="58">
        <f>J114+J117</f>
        <v>0</v>
      </c>
      <c r="K113" s="58">
        <f>K114+K117</f>
        <v>0</v>
      </c>
      <c r="L113" s="58">
        <f>L114+L117</f>
        <v>675</v>
      </c>
    </row>
    <row r="114" spans="1:12" x14ac:dyDescent="0.2">
      <c r="A114" s="50">
        <v>2</v>
      </c>
      <c r="B114" s="51">
        <v>8</v>
      </c>
      <c r="C114" s="51">
        <v>1</v>
      </c>
      <c r="D114" s="51">
        <v>1</v>
      </c>
      <c r="E114" s="51"/>
      <c r="F114" s="51"/>
      <c r="G114" s="7" t="s">
        <v>48</v>
      </c>
      <c r="H114" s="58">
        <f t="shared" si="3"/>
        <v>675</v>
      </c>
      <c r="I114" s="53">
        <f>SUM(I115:I116)</f>
        <v>0</v>
      </c>
      <c r="J114" s="53">
        <f>SUM(J115:J116)</f>
        <v>0</v>
      </c>
      <c r="K114" s="53">
        <f>SUM(K115:K116)</f>
        <v>0</v>
      </c>
      <c r="L114" s="53">
        <f>SUM(L115:L116)</f>
        <v>675</v>
      </c>
    </row>
    <row r="115" spans="1:12" x14ac:dyDescent="0.2">
      <c r="A115" s="50">
        <v>2</v>
      </c>
      <c r="B115" s="51">
        <v>8</v>
      </c>
      <c r="C115" s="51">
        <v>1</v>
      </c>
      <c r="D115" s="51">
        <v>1</v>
      </c>
      <c r="E115" s="51">
        <v>1</v>
      </c>
      <c r="F115" s="51">
        <v>1</v>
      </c>
      <c r="G115" s="7" t="s">
        <v>60</v>
      </c>
      <c r="H115" s="58">
        <f t="shared" si="3"/>
        <v>0</v>
      </c>
      <c r="I115" s="60"/>
      <c r="J115" s="60"/>
      <c r="K115" s="60"/>
      <c r="L115" s="60"/>
    </row>
    <row r="116" spans="1:12" x14ac:dyDescent="0.2">
      <c r="A116" s="50">
        <v>2</v>
      </c>
      <c r="B116" s="51">
        <v>8</v>
      </c>
      <c r="C116" s="51">
        <v>1</v>
      </c>
      <c r="D116" s="51">
        <v>1</v>
      </c>
      <c r="E116" s="51">
        <v>1</v>
      </c>
      <c r="F116" s="51">
        <v>2</v>
      </c>
      <c r="G116" s="7" t="s">
        <v>61</v>
      </c>
      <c r="H116" s="58">
        <f t="shared" si="3"/>
        <v>675</v>
      </c>
      <c r="I116" s="60"/>
      <c r="J116" s="60"/>
      <c r="K116" s="60"/>
      <c r="L116" s="60">
        <v>675</v>
      </c>
    </row>
    <row r="117" spans="1:12" x14ac:dyDescent="0.2">
      <c r="A117" s="50">
        <v>2</v>
      </c>
      <c r="B117" s="51">
        <v>8</v>
      </c>
      <c r="C117" s="51">
        <v>1</v>
      </c>
      <c r="D117" s="51">
        <v>2</v>
      </c>
      <c r="E117" s="51"/>
      <c r="F117" s="51"/>
      <c r="G117" s="7" t="s">
        <v>49</v>
      </c>
      <c r="H117" s="58">
        <f t="shared" si="3"/>
        <v>0</v>
      </c>
      <c r="I117" s="53">
        <f>I118</f>
        <v>0</v>
      </c>
      <c r="J117" s="53">
        <f>J118</f>
        <v>0</v>
      </c>
      <c r="K117" s="53">
        <f>K118</f>
        <v>0</v>
      </c>
      <c r="L117" s="53">
        <f>L118</f>
        <v>0</v>
      </c>
    </row>
    <row r="118" spans="1:12" ht="24" x14ac:dyDescent="0.2">
      <c r="A118" s="50">
        <v>2</v>
      </c>
      <c r="B118" s="51">
        <v>8</v>
      </c>
      <c r="C118" s="51">
        <v>1</v>
      </c>
      <c r="D118" s="51">
        <v>2</v>
      </c>
      <c r="E118" s="51">
        <v>1</v>
      </c>
      <c r="F118" s="51">
        <v>1</v>
      </c>
      <c r="G118" s="7" t="s">
        <v>109</v>
      </c>
      <c r="H118" s="58">
        <f t="shared" si="3"/>
        <v>0</v>
      </c>
      <c r="I118" s="54"/>
      <c r="J118" s="54"/>
      <c r="K118" s="54"/>
      <c r="L118" s="54"/>
    </row>
    <row r="119" spans="1:12" ht="39" customHeight="1" x14ac:dyDescent="0.2">
      <c r="A119" s="50">
        <v>2</v>
      </c>
      <c r="B119" s="51">
        <v>9</v>
      </c>
      <c r="C119" s="51"/>
      <c r="D119" s="51"/>
      <c r="E119" s="51"/>
      <c r="F119" s="51"/>
      <c r="G119" s="7" t="s">
        <v>110</v>
      </c>
      <c r="H119" s="61">
        <f t="shared" si="3"/>
        <v>0</v>
      </c>
      <c r="I119" s="52">
        <f>I120</f>
        <v>0</v>
      </c>
      <c r="J119" s="52">
        <f>J120</f>
        <v>0</v>
      </c>
      <c r="K119" s="52">
        <f>K120</f>
        <v>0</v>
      </c>
      <c r="L119" s="52">
        <f>L120</f>
        <v>0</v>
      </c>
    </row>
    <row r="120" spans="1:12" ht="35.25" customHeight="1" x14ac:dyDescent="0.2">
      <c r="A120" s="50">
        <v>2</v>
      </c>
      <c r="B120" s="51">
        <v>9</v>
      </c>
      <c r="C120" s="51">
        <v>2</v>
      </c>
      <c r="D120" s="51"/>
      <c r="E120" s="51"/>
      <c r="F120" s="51"/>
      <c r="G120" s="7" t="s">
        <v>110</v>
      </c>
      <c r="H120" s="58">
        <f t="shared" si="3"/>
        <v>0</v>
      </c>
      <c r="I120" s="58">
        <f>I121+I125</f>
        <v>0</v>
      </c>
      <c r="J120" s="58">
        <f>J121+J125</f>
        <v>0</v>
      </c>
      <c r="K120" s="58">
        <f>K121+K125</f>
        <v>0</v>
      </c>
      <c r="L120" s="58">
        <f>L121+L125</f>
        <v>0</v>
      </c>
    </row>
    <row r="121" spans="1:12" x14ac:dyDescent="0.2">
      <c r="A121" s="50">
        <v>2</v>
      </c>
      <c r="B121" s="51">
        <v>9</v>
      </c>
      <c r="C121" s="51">
        <v>2</v>
      </c>
      <c r="D121" s="51">
        <v>1</v>
      </c>
      <c r="E121" s="51"/>
      <c r="F121" s="51"/>
      <c r="G121" s="7" t="s">
        <v>48</v>
      </c>
      <c r="H121" s="58">
        <f t="shared" si="3"/>
        <v>0</v>
      </c>
      <c r="I121" s="53">
        <f>SUM(I122:I124)</f>
        <v>0</v>
      </c>
      <c r="J121" s="53">
        <f>SUM(J122:J124)</f>
        <v>0</v>
      </c>
      <c r="K121" s="53">
        <f>SUM(K122:K124)</f>
        <v>0</v>
      </c>
      <c r="L121" s="53">
        <f>SUM(L122:L124)</f>
        <v>0</v>
      </c>
    </row>
    <row r="122" spans="1:12" ht="24" x14ac:dyDescent="0.2">
      <c r="A122" s="50">
        <v>2</v>
      </c>
      <c r="B122" s="51">
        <v>9</v>
      </c>
      <c r="C122" s="51">
        <v>2</v>
      </c>
      <c r="D122" s="51">
        <v>1</v>
      </c>
      <c r="E122" s="51">
        <v>1</v>
      </c>
      <c r="F122" s="51">
        <v>1</v>
      </c>
      <c r="G122" s="7" t="s">
        <v>62</v>
      </c>
      <c r="H122" s="58">
        <f t="shared" si="3"/>
        <v>0</v>
      </c>
      <c r="I122" s="55"/>
      <c r="J122" s="55"/>
      <c r="K122" s="55"/>
      <c r="L122" s="55"/>
    </row>
    <row r="123" spans="1:12" ht="26.25" customHeight="1" x14ac:dyDescent="0.2">
      <c r="A123" s="50">
        <v>2</v>
      </c>
      <c r="B123" s="51">
        <v>9</v>
      </c>
      <c r="C123" s="51">
        <v>2</v>
      </c>
      <c r="D123" s="51">
        <v>1</v>
      </c>
      <c r="E123" s="51">
        <v>1</v>
      </c>
      <c r="F123" s="51">
        <v>2</v>
      </c>
      <c r="G123" s="7" t="s">
        <v>63</v>
      </c>
      <c r="H123" s="58">
        <f t="shared" si="3"/>
        <v>0</v>
      </c>
      <c r="I123" s="55"/>
      <c r="J123" s="55"/>
      <c r="K123" s="55"/>
      <c r="L123" s="55"/>
    </row>
    <row r="124" spans="1:12" ht="24" customHeight="1" x14ac:dyDescent="0.2">
      <c r="A124" s="50">
        <v>2</v>
      </c>
      <c r="B124" s="51">
        <v>9</v>
      </c>
      <c r="C124" s="51">
        <v>2</v>
      </c>
      <c r="D124" s="51">
        <v>1</v>
      </c>
      <c r="E124" s="51">
        <v>1</v>
      </c>
      <c r="F124" s="51">
        <v>3</v>
      </c>
      <c r="G124" s="7" t="s">
        <v>64</v>
      </c>
      <c r="H124" s="58">
        <f t="shared" si="3"/>
        <v>0</v>
      </c>
      <c r="I124" s="60"/>
      <c r="J124" s="60"/>
      <c r="K124" s="60"/>
      <c r="L124" s="60"/>
    </row>
    <row r="125" spans="1:12" x14ac:dyDescent="0.2">
      <c r="A125" s="50">
        <v>2</v>
      </c>
      <c r="B125" s="51">
        <v>9</v>
      </c>
      <c r="C125" s="51">
        <v>2</v>
      </c>
      <c r="D125" s="51">
        <v>2</v>
      </c>
      <c r="E125" s="51"/>
      <c r="F125" s="51"/>
      <c r="G125" s="7" t="s">
        <v>49</v>
      </c>
      <c r="H125" s="58">
        <f t="shared" si="3"/>
        <v>0</v>
      </c>
      <c r="I125" s="58">
        <f>SUM(I126:I128)</f>
        <v>0</v>
      </c>
      <c r="J125" s="58">
        <f>SUM(J126:J128)</f>
        <v>0</v>
      </c>
      <c r="K125" s="58">
        <f>SUM(K126:K128)</f>
        <v>0</v>
      </c>
      <c r="L125" s="58">
        <f>SUM(L126:L128)</f>
        <v>0</v>
      </c>
    </row>
    <row r="126" spans="1:12" x14ac:dyDescent="0.2">
      <c r="A126" s="50">
        <v>2</v>
      </c>
      <c r="B126" s="51">
        <v>9</v>
      </c>
      <c r="C126" s="51">
        <v>2</v>
      </c>
      <c r="D126" s="51">
        <v>2</v>
      </c>
      <c r="E126" s="51">
        <v>1</v>
      </c>
      <c r="F126" s="51">
        <v>1</v>
      </c>
      <c r="G126" s="7" t="s">
        <v>111</v>
      </c>
      <c r="H126" s="58">
        <f t="shared" si="3"/>
        <v>0</v>
      </c>
      <c r="I126" s="62"/>
      <c r="J126" s="62"/>
      <c r="K126" s="62"/>
      <c r="L126" s="62"/>
    </row>
    <row r="127" spans="1:12" ht="27" customHeight="1" x14ac:dyDescent="0.2">
      <c r="A127" s="50">
        <v>2</v>
      </c>
      <c r="B127" s="51">
        <v>9</v>
      </c>
      <c r="C127" s="51">
        <v>2</v>
      </c>
      <c r="D127" s="51">
        <v>2</v>
      </c>
      <c r="E127" s="51">
        <v>1</v>
      </c>
      <c r="F127" s="51">
        <v>2</v>
      </c>
      <c r="G127" s="7" t="s">
        <v>65</v>
      </c>
      <c r="H127" s="58">
        <f t="shared" si="3"/>
        <v>0</v>
      </c>
      <c r="I127" s="60"/>
      <c r="J127" s="60"/>
      <c r="K127" s="60"/>
      <c r="L127" s="60"/>
    </row>
    <row r="128" spans="1:12" x14ac:dyDescent="0.2">
      <c r="A128" s="50">
        <v>2</v>
      </c>
      <c r="B128" s="51">
        <v>9</v>
      </c>
      <c r="C128" s="51">
        <v>2</v>
      </c>
      <c r="D128" s="51">
        <v>2</v>
      </c>
      <c r="E128" s="51">
        <v>1</v>
      </c>
      <c r="F128" s="51">
        <v>3</v>
      </c>
      <c r="G128" s="7" t="s">
        <v>66</v>
      </c>
      <c r="H128" s="58">
        <f t="shared" si="3"/>
        <v>0</v>
      </c>
      <c r="I128" s="55"/>
      <c r="J128" s="55"/>
      <c r="K128" s="55"/>
      <c r="L128" s="55"/>
    </row>
    <row r="129" spans="1:12" ht="51" customHeight="1" x14ac:dyDescent="0.2">
      <c r="A129" s="50">
        <v>3</v>
      </c>
      <c r="B129" s="51"/>
      <c r="C129" s="51"/>
      <c r="D129" s="51"/>
      <c r="E129" s="51"/>
      <c r="F129" s="51"/>
      <c r="G129" s="7" t="s">
        <v>67</v>
      </c>
      <c r="H129" s="61">
        <f t="shared" si="3"/>
        <v>0</v>
      </c>
      <c r="I129" s="61">
        <f>I130+I159+I173</f>
        <v>0</v>
      </c>
      <c r="J129" s="61">
        <f>J130+J159+J173</f>
        <v>0</v>
      </c>
      <c r="K129" s="61">
        <f>K130+K159+K173</f>
        <v>0</v>
      </c>
      <c r="L129" s="61">
        <f>L130+L159+L173</f>
        <v>0</v>
      </c>
    </row>
    <row r="130" spans="1:12" ht="27" customHeight="1" x14ac:dyDescent="0.2">
      <c r="A130" s="50">
        <v>3</v>
      </c>
      <c r="B130" s="51">
        <v>1</v>
      </c>
      <c r="C130" s="51"/>
      <c r="D130" s="51"/>
      <c r="E130" s="51"/>
      <c r="F130" s="51"/>
      <c r="G130" s="7" t="s">
        <v>68</v>
      </c>
      <c r="H130" s="61">
        <f t="shared" si="3"/>
        <v>0</v>
      </c>
      <c r="I130" s="61">
        <f>I131+I147+I154</f>
        <v>0</v>
      </c>
      <c r="J130" s="61">
        <f>J131+J147+J154</f>
        <v>0</v>
      </c>
      <c r="K130" s="61">
        <f>K131+K147+K154</f>
        <v>0</v>
      </c>
      <c r="L130" s="61">
        <f>L131+L147+L154</f>
        <v>0</v>
      </c>
    </row>
    <row r="131" spans="1:12" ht="24.75" customHeight="1" x14ac:dyDescent="0.2">
      <c r="A131" s="50">
        <v>3</v>
      </c>
      <c r="B131" s="51">
        <v>1</v>
      </c>
      <c r="C131" s="51">
        <v>1</v>
      </c>
      <c r="D131" s="51"/>
      <c r="E131" s="51"/>
      <c r="F131" s="51"/>
      <c r="G131" s="7" t="s">
        <v>69</v>
      </c>
      <c r="H131" s="58">
        <f t="shared" si="3"/>
        <v>0</v>
      </c>
      <c r="I131" s="53">
        <f>I132+I134+I138+I141+I145</f>
        <v>0</v>
      </c>
      <c r="J131" s="53">
        <f>J132+J134+J138+J141+J145</f>
        <v>0</v>
      </c>
      <c r="K131" s="53">
        <f>K132+K134+K138+K141+K145</f>
        <v>0</v>
      </c>
      <c r="L131" s="53">
        <f>L132+L134+L138+L141+L145</f>
        <v>0</v>
      </c>
    </row>
    <row r="132" spans="1:12" x14ac:dyDescent="0.2">
      <c r="A132" s="50">
        <v>3</v>
      </c>
      <c r="B132" s="51">
        <v>1</v>
      </c>
      <c r="C132" s="51">
        <v>1</v>
      </c>
      <c r="D132" s="51">
        <v>1</v>
      </c>
      <c r="E132" s="51"/>
      <c r="F132" s="51"/>
      <c r="G132" s="7" t="s">
        <v>112</v>
      </c>
      <c r="H132" s="58">
        <f t="shared" si="3"/>
        <v>0</v>
      </c>
      <c r="I132" s="53">
        <f>SUM(I133:I133)</f>
        <v>0</v>
      </c>
      <c r="J132" s="53">
        <f>SUM(J133:J133)</f>
        <v>0</v>
      </c>
      <c r="K132" s="53">
        <f>SUM(K133:K133)</f>
        <v>0</v>
      </c>
      <c r="L132" s="53">
        <f>SUM(L133:L133)</f>
        <v>0</v>
      </c>
    </row>
    <row r="133" spans="1:12" x14ac:dyDescent="0.2">
      <c r="A133" s="50">
        <v>3</v>
      </c>
      <c r="B133" s="51">
        <v>1</v>
      </c>
      <c r="C133" s="51">
        <v>1</v>
      </c>
      <c r="D133" s="51">
        <v>1</v>
      </c>
      <c r="E133" s="51">
        <v>1</v>
      </c>
      <c r="F133" s="51">
        <v>1</v>
      </c>
      <c r="G133" s="7" t="s">
        <v>70</v>
      </c>
      <c r="H133" s="58">
        <f t="shared" si="3"/>
        <v>0</v>
      </c>
      <c r="I133" s="55"/>
      <c r="J133" s="55"/>
      <c r="K133" s="55"/>
      <c r="L133" s="55"/>
    </row>
    <row r="134" spans="1:12" x14ac:dyDescent="0.2">
      <c r="A134" s="50">
        <v>3</v>
      </c>
      <c r="B134" s="51">
        <v>1</v>
      </c>
      <c r="C134" s="51">
        <v>1</v>
      </c>
      <c r="D134" s="51">
        <v>2</v>
      </c>
      <c r="E134" s="51"/>
      <c r="F134" s="51"/>
      <c r="G134" s="7" t="s">
        <v>71</v>
      </c>
      <c r="H134" s="58">
        <f t="shared" si="3"/>
        <v>0</v>
      </c>
      <c r="I134" s="58">
        <f>SUM(I135:I137)</f>
        <v>0</v>
      </c>
      <c r="J134" s="58">
        <f>SUM(J135:J137)</f>
        <v>0</v>
      </c>
      <c r="K134" s="58">
        <f>SUM(K135:K137)</f>
        <v>0</v>
      </c>
      <c r="L134" s="58">
        <f>SUM(L135:L137)</f>
        <v>0</v>
      </c>
    </row>
    <row r="135" spans="1:12" x14ac:dyDescent="0.2">
      <c r="A135" s="50">
        <v>3</v>
      </c>
      <c r="B135" s="51">
        <v>1</v>
      </c>
      <c r="C135" s="51">
        <v>1</v>
      </c>
      <c r="D135" s="51">
        <v>2</v>
      </c>
      <c r="E135" s="51">
        <v>1</v>
      </c>
      <c r="F135" s="51">
        <v>1</v>
      </c>
      <c r="G135" s="7" t="s">
        <v>72</v>
      </c>
      <c r="H135" s="58">
        <f t="shared" si="3"/>
        <v>0</v>
      </c>
      <c r="I135" s="62"/>
      <c r="J135" s="62"/>
      <c r="K135" s="62"/>
      <c r="L135" s="62"/>
    </row>
    <row r="136" spans="1:12" x14ac:dyDescent="0.2">
      <c r="A136" s="50">
        <v>3</v>
      </c>
      <c r="B136" s="51">
        <v>1</v>
      </c>
      <c r="C136" s="51">
        <v>1</v>
      </c>
      <c r="D136" s="51">
        <v>2</v>
      </c>
      <c r="E136" s="51">
        <v>1</v>
      </c>
      <c r="F136" s="51">
        <v>2</v>
      </c>
      <c r="G136" s="7" t="s">
        <v>73</v>
      </c>
      <c r="H136" s="58">
        <f t="shared" si="3"/>
        <v>0</v>
      </c>
      <c r="I136" s="60"/>
      <c r="J136" s="60"/>
      <c r="K136" s="60"/>
      <c r="L136" s="60"/>
    </row>
    <row r="137" spans="1:12" x14ac:dyDescent="0.2">
      <c r="A137" s="50">
        <v>3</v>
      </c>
      <c r="B137" s="51">
        <v>1</v>
      </c>
      <c r="C137" s="51">
        <v>1</v>
      </c>
      <c r="D137" s="51">
        <v>2</v>
      </c>
      <c r="E137" s="51">
        <v>1</v>
      </c>
      <c r="F137" s="51">
        <v>3</v>
      </c>
      <c r="G137" s="7" t="s">
        <v>74</v>
      </c>
      <c r="H137" s="58">
        <f t="shared" si="3"/>
        <v>0</v>
      </c>
      <c r="I137" s="62"/>
      <c r="J137" s="62"/>
      <c r="K137" s="62"/>
      <c r="L137" s="62"/>
    </row>
    <row r="138" spans="1:12" x14ac:dyDescent="0.2">
      <c r="A138" s="50">
        <v>3</v>
      </c>
      <c r="B138" s="51">
        <v>1</v>
      </c>
      <c r="C138" s="51">
        <v>1</v>
      </c>
      <c r="D138" s="51">
        <v>3</v>
      </c>
      <c r="E138" s="51"/>
      <c r="F138" s="51"/>
      <c r="G138" s="7" t="s">
        <v>75</v>
      </c>
      <c r="H138" s="58">
        <f t="shared" si="3"/>
        <v>0</v>
      </c>
      <c r="I138" s="53">
        <f>(I139+I140)</f>
        <v>0</v>
      </c>
      <c r="J138" s="53">
        <f>(J139+J140)</f>
        <v>0</v>
      </c>
      <c r="K138" s="53">
        <f>(K139+K140)</f>
        <v>0</v>
      </c>
      <c r="L138" s="53">
        <f>(L139+L140)</f>
        <v>0</v>
      </c>
    </row>
    <row r="139" spans="1:12" x14ac:dyDescent="0.2">
      <c r="A139" s="63">
        <v>3</v>
      </c>
      <c r="B139" s="64">
        <v>1</v>
      </c>
      <c r="C139" s="64">
        <v>1</v>
      </c>
      <c r="D139" s="64">
        <v>3</v>
      </c>
      <c r="E139" s="64">
        <v>1</v>
      </c>
      <c r="F139" s="64">
        <v>1</v>
      </c>
      <c r="G139" s="7" t="s">
        <v>76</v>
      </c>
      <c r="H139" s="58">
        <f t="shared" si="3"/>
        <v>0</v>
      </c>
      <c r="I139" s="60"/>
      <c r="J139" s="60"/>
      <c r="K139" s="60"/>
      <c r="L139" s="60"/>
    </row>
    <row r="140" spans="1:12" x14ac:dyDescent="0.2">
      <c r="A140" s="50">
        <v>3</v>
      </c>
      <c r="B140" s="51">
        <v>1</v>
      </c>
      <c r="C140" s="51">
        <v>1</v>
      </c>
      <c r="D140" s="51">
        <v>3</v>
      </c>
      <c r="E140" s="51">
        <v>1</v>
      </c>
      <c r="F140" s="51">
        <v>2</v>
      </c>
      <c r="G140" s="7" t="s">
        <v>77</v>
      </c>
      <c r="H140" s="58">
        <f t="shared" si="3"/>
        <v>0</v>
      </c>
      <c r="I140" s="60"/>
      <c r="J140" s="60"/>
      <c r="K140" s="60"/>
      <c r="L140" s="60"/>
    </row>
    <row r="141" spans="1:12" x14ac:dyDescent="0.2">
      <c r="A141" s="50">
        <v>3</v>
      </c>
      <c r="B141" s="51">
        <v>1</v>
      </c>
      <c r="C141" s="51">
        <v>1</v>
      </c>
      <c r="D141" s="51">
        <v>4</v>
      </c>
      <c r="E141" s="51"/>
      <c r="F141" s="51"/>
      <c r="G141" s="7" t="s">
        <v>78</v>
      </c>
      <c r="H141" s="58">
        <f t="shared" si="3"/>
        <v>0</v>
      </c>
      <c r="I141" s="58">
        <f>SUM(I142:I144)</f>
        <v>0</v>
      </c>
      <c r="J141" s="58">
        <f>SUM(J142:J144)</f>
        <v>0</v>
      </c>
      <c r="K141" s="58">
        <f>SUM(K142:K144)</f>
        <v>0</v>
      </c>
      <c r="L141" s="58">
        <f>SUM(L142:L144)</f>
        <v>0</v>
      </c>
    </row>
    <row r="142" spans="1:12" x14ac:dyDescent="0.2">
      <c r="A142" s="50">
        <v>3</v>
      </c>
      <c r="B142" s="51">
        <v>1</v>
      </c>
      <c r="C142" s="51">
        <v>1</v>
      </c>
      <c r="D142" s="51">
        <v>4</v>
      </c>
      <c r="E142" s="51">
        <v>1</v>
      </c>
      <c r="F142" s="51">
        <v>1</v>
      </c>
      <c r="G142" s="7" t="s">
        <v>79</v>
      </c>
      <c r="H142" s="58">
        <f t="shared" si="3"/>
        <v>0</v>
      </c>
      <c r="I142" s="62"/>
      <c r="J142" s="62"/>
      <c r="K142" s="62"/>
      <c r="L142" s="62"/>
    </row>
    <row r="143" spans="1:12" x14ac:dyDescent="0.2">
      <c r="A143" s="50">
        <v>3</v>
      </c>
      <c r="B143" s="51">
        <v>1</v>
      </c>
      <c r="C143" s="51">
        <v>1</v>
      </c>
      <c r="D143" s="51">
        <v>4</v>
      </c>
      <c r="E143" s="51">
        <v>1</v>
      </c>
      <c r="F143" s="51">
        <v>2</v>
      </c>
      <c r="G143" s="7" t="s">
        <v>80</v>
      </c>
      <c r="H143" s="58">
        <f t="shared" si="3"/>
        <v>0</v>
      </c>
      <c r="I143" s="60"/>
      <c r="J143" s="60"/>
      <c r="K143" s="60"/>
      <c r="L143" s="60"/>
    </row>
    <row r="144" spans="1:12" x14ac:dyDescent="0.2">
      <c r="A144" s="50">
        <v>3</v>
      </c>
      <c r="B144" s="51">
        <v>1</v>
      </c>
      <c r="C144" s="51">
        <v>1</v>
      </c>
      <c r="D144" s="51">
        <v>4</v>
      </c>
      <c r="E144" s="51">
        <v>1</v>
      </c>
      <c r="F144" s="51">
        <v>3</v>
      </c>
      <c r="G144" s="7" t="s">
        <v>81</v>
      </c>
      <c r="H144" s="58">
        <f t="shared" si="3"/>
        <v>0</v>
      </c>
      <c r="I144" s="60"/>
      <c r="J144" s="60"/>
      <c r="K144" s="60"/>
      <c r="L144" s="60"/>
    </row>
    <row r="145" spans="1:12" x14ac:dyDescent="0.2">
      <c r="A145" s="50">
        <v>3</v>
      </c>
      <c r="B145" s="51">
        <v>1</v>
      </c>
      <c r="C145" s="51">
        <v>1</v>
      </c>
      <c r="D145" s="51">
        <v>5</v>
      </c>
      <c r="E145" s="51"/>
      <c r="F145" s="51"/>
      <c r="G145" s="7" t="s">
        <v>82</v>
      </c>
      <c r="H145" s="58">
        <f t="shared" si="3"/>
        <v>0</v>
      </c>
      <c r="I145" s="58">
        <f>SUM(I146:I146)</f>
        <v>0</v>
      </c>
      <c r="J145" s="58">
        <f>SUM(J146:J146)</f>
        <v>0</v>
      </c>
      <c r="K145" s="58">
        <f>SUM(K146:K146)</f>
        <v>0</v>
      </c>
      <c r="L145" s="58">
        <f>SUM(L146:L146)</f>
        <v>0</v>
      </c>
    </row>
    <row r="146" spans="1:12" x14ac:dyDescent="0.2">
      <c r="A146" s="50">
        <v>3</v>
      </c>
      <c r="B146" s="51">
        <v>1</v>
      </c>
      <c r="C146" s="51">
        <v>1</v>
      </c>
      <c r="D146" s="51">
        <v>5</v>
      </c>
      <c r="E146" s="51">
        <v>1</v>
      </c>
      <c r="F146" s="51">
        <v>1</v>
      </c>
      <c r="G146" s="7" t="s">
        <v>82</v>
      </c>
      <c r="H146" s="58">
        <f t="shared" si="3"/>
        <v>0</v>
      </c>
      <c r="I146" s="60"/>
      <c r="J146" s="60"/>
      <c r="K146" s="60"/>
      <c r="L146" s="60"/>
    </row>
    <row r="147" spans="1:12" ht="26.25" customHeight="1" x14ac:dyDescent="0.2">
      <c r="A147" s="50">
        <v>3</v>
      </c>
      <c r="B147" s="51">
        <v>1</v>
      </c>
      <c r="C147" s="51">
        <v>2</v>
      </c>
      <c r="D147" s="51"/>
      <c r="E147" s="51"/>
      <c r="F147" s="51"/>
      <c r="G147" s="7" t="s">
        <v>84</v>
      </c>
      <c r="H147" s="58">
        <f t="shared" si="3"/>
        <v>0</v>
      </c>
      <c r="I147" s="53">
        <f>I148</f>
        <v>0</v>
      </c>
      <c r="J147" s="53">
        <f>J148</f>
        <v>0</v>
      </c>
      <c r="K147" s="53">
        <f>K148</f>
        <v>0</v>
      </c>
      <c r="L147" s="53">
        <f>L148</f>
        <v>0</v>
      </c>
    </row>
    <row r="148" spans="1:12" x14ac:dyDescent="0.2">
      <c r="A148" s="50">
        <v>3</v>
      </c>
      <c r="B148" s="51">
        <v>1</v>
      </c>
      <c r="C148" s="51">
        <v>2</v>
      </c>
      <c r="D148" s="51">
        <v>1</v>
      </c>
      <c r="E148" s="51"/>
      <c r="F148" s="51"/>
      <c r="G148" s="7" t="s">
        <v>85</v>
      </c>
      <c r="H148" s="58">
        <f t="shared" si="3"/>
        <v>0</v>
      </c>
      <c r="I148" s="58">
        <f>SUM(I149:I153)</f>
        <v>0</v>
      </c>
      <c r="J148" s="58">
        <f>SUM(J149:J153)</f>
        <v>0</v>
      </c>
      <c r="K148" s="58">
        <f>SUM(K149:K153)</f>
        <v>0</v>
      </c>
      <c r="L148" s="58">
        <f>SUM(L149:L153)</f>
        <v>0</v>
      </c>
    </row>
    <row r="149" spans="1:12" ht="24" x14ac:dyDescent="0.2">
      <c r="A149" s="50">
        <v>3</v>
      </c>
      <c r="B149" s="51">
        <v>1</v>
      </c>
      <c r="C149" s="51">
        <v>2</v>
      </c>
      <c r="D149" s="51">
        <v>1</v>
      </c>
      <c r="E149" s="51">
        <v>1</v>
      </c>
      <c r="F149" s="51">
        <v>1</v>
      </c>
      <c r="G149" s="7" t="s">
        <v>86</v>
      </c>
      <c r="H149" s="58">
        <f t="shared" si="3"/>
        <v>0</v>
      </c>
      <c r="I149" s="62"/>
      <c r="J149" s="62"/>
      <c r="K149" s="62"/>
      <c r="L149" s="62"/>
    </row>
    <row r="150" spans="1:12" ht="36" customHeight="1" x14ac:dyDescent="0.2">
      <c r="A150" s="50">
        <v>3</v>
      </c>
      <c r="B150" s="51">
        <v>1</v>
      </c>
      <c r="C150" s="51">
        <v>2</v>
      </c>
      <c r="D150" s="51">
        <v>1</v>
      </c>
      <c r="E150" s="51">
        <v>1</v>
      </c>
      <c r="F150" s="51">
        <v>2</v>
      </c>
      <c r="G150" s="7" t="s">
        <v>87</v>
      </c>
      <c r="H150" s="58">
        <f t="shared" si="3"/>
        <v>0</v>
      </c>
      <c r="I150" s="60"/>
      <c r="J150" s="60"/>
      <c r="K150" s="60"/>
      <c r="L150" s="60"/>
    </row>
    <row r="151" spans="1:12" x14ac:dyDescent="0.2">
      <c r="A151" s="50">
        <v>3</v>
      </c>
      <c r="B151" s="51">
        <v>1</v>
      </c>
      <c r="C151" s="51">
        <v>2</v>
      </c>
      <c r="D151" s="51">
        <v>1</v>
      </c>
      <c r="E151" s="51">
        <v>1</v>
      </c>
      <c r="F151" s="51">
        <v>3</v>
      </c>
      <c r="G151" s="7" t="s">
        <v>88</v>
      </c>
      <c r="H151" s="58">
        <f t="shared" si="3"/>
        <v>0</v>
      </c>
      <c r="I151" s="60"/>
      <c r="J151" s="60"/>
      <c r="K151" s="60"/>
      <c r="L151" s="60"/>
    </row>
    <row r="152" spans="1:12" x14ac:dyDescent="0.2">
      <c r="A152" s="50">
        <v>3</v>
      </c>
      <c r="B152" s="51">
        <v>1</v>
      </c>
      <c r="C152" s="51">
        <v>2</v>
      </c>
      <c r="D152" s="51">
        <v>1</v>
      </c>
      <c r="E152" s="51">
        <v>1</v>
      </c>
      <c r="F152" s="51">
        <v>4</v>
      </c>
      <c r="G152" s="7" t="s">
        <v>89</v>
      </c>
      <c r="H152" s="58">
        <f t="shared" ref="H152:H176" si="4">(I152+J152+K152+L152)</f>
        <v>0</v>
      </c>
      <c r="I152" s="55"/>
      <c r="J152" s="55"/>
      <c r="K152" s="55"/>
      <c r="L152" s="55"/>
    </row>
    <row r="153" spans="1:12" x14ac:dyDescent="0.2">
      <c r="A153" s="50">
        <v>3</v>
      </c>
      <c r="B153" s="51">
        <v>1</v>
      </c>
      <c r="C153" s="51">
        <v>2</v>
      </c>
      <c r="D153" s="51">
        <v>1</v>
      </c>
      <c r="E153" s="51">
        <v>1</v>
      </c>
      <c r="F153" s="51">
        <v>5</v>
      </c>
      <c r="G153" s="7" t="s">
        <v>90</v>
      </c>
      <c r="H153" s="58">
        <f t="shared" si="4"/>
        <v>0</v>
      </c>
      <c r="I153" s="55"/>
      <c r="J153" s="55"/>
      <c r="K153" s="55"/>
      <c r="L153" s="55"/>
    </row>
    <row r="154" spans="1:12" ht="15" customHeight="1" x14ac:dyDescent="0.2">
      <c r="A154" s="50">
        <v>3</v>
      </c>
      <c r="B154" s="50">
        <v>1</v>
      </c>
      <c r="C154" s="50">
        <v>5</v>
      </c>
      <c r="D154" s="50"/>
      <c r="E154" s="50"/>
      <c r="F154" s="50"/>
      <c r="G154" s="7" t="s">
        <v>113</v>
      </c>
      <c r="H154" s="58">
        <f t="shared" si="4"/>
        <v>0</v>
      </c>
      <c r="I154" s="58">
        <f>SUM(I155)</f>
        <v>0</v>
      </c>
      <c r="J154" s="58">
        <f>SUM(J155)</f>
        <v>0</v>
      </c>
      <c r="K154" s="58">
        <f>SUM(K155)</f>
        <v>0</v>
      </c>
      <c r="L154" s="58">
        <f>SUM(L155)</f>
        <v>0</v>
      </c>
    </row>
    <row r="155" spans="1:12" ht="17.25" customHeight="1" x14ac:dyDescent="0.2">
      <c r="A155" s="50">
        <v>3</v>
      </c>
      <c r="B155" s="50">
        <v>1</v>
      </c>
      <c r="C155" s="50">
        <v>5</v>
      </c>
      <c r="D155" s="50">
        <v>1</v>
      </c>
      <c r="E155" s="50"/>
      <c r="F155" s="50"/>
      <c r="G155" s="7" t="s">
        <v>113</v>
      </c>
      <c r="H155" s="58">
        <f t="shared" si="4"/>
        <v>0</v>
      </c>
      <c r="I155" s="65">
        <f>SUM(I156:I158)</f>
        <v>0</v>
      </c>
      <c r="J155" s="65">
        <f>SUM(J156:J158)</f>
        <v>0</v>
      </c>
      <c r="K155" s="65">
        <f>SUM(K156:K158)</f>
        <v>0</v>
      </c>
      <c r="L155" s="65">
        <f>SUM(L156:L158)</f>
        <v>0</v>
      </c>
    </row>
    <row r="156" spans="1:12" ht="13.5" customHeight="1" x14ac:dyDescent="0.2">
      <c r="A156" s="50">
        <v>3</v>
      </c>
      <c r="B156" s="50">
        <v>1</v>
      </c>
      <c r="C156" s="50">
        <v>5</v>
      </c>
      <c r="D156" s="50">
        <v>1</v>
      </c>
      <c r="E156" s="50">
        <v>1</v>
      </c>
      <c r="F156" s="50">
        <v>1</v>
      </c>
      <c r="G156" s="7" t="s">
        <v>121</v>
      </c>
      <c r="H156" s="58">
        <f t="shared" si="4"/>
        <v>0</v>
      </c>
      <c r="I156" s="65"/>
      <c r="J156" s="65"/>
      <c r="K156" s="65"/>
      <c r="L156" s="65"/>
    </row>
    <row r="157" spans="1:12" ht="14.25" customHeight="1" x14ac:dyDescent="0.2">
      <c r="A157" s="50">
        <v>3</v>
      </c>
      <c r="B157" s="50">
        <v>1</v>
      </c>
      <c r="C157" s="50">
        <v>5</v>
      </c>
      <c r="D157" s="50">
        <v>1</v>
      </c>
      <c r="E157" s="50">
        <v>1</v>
      </c>
      <c r="F157" s="50">
        <v>2</v>
      </c>
      <c r="G157" s="7" t="s">
        <v>114</v>
      </c>
      <c r="H157" s="58">
        <f t="shared" si="4"/>
        <v>0</v>
      </c>
      <c r="I157" s="65"/>
      <c r="J157" s="65"/>
      <c r="K157" s="65"/>
      <c r="L157" s="65"/>
    </row>
    <row r="158" spans="1:12" ht="18.75" customHeight="1" x14ac:dyDescent="0.2">
      <c r="A158" s="50">
        <v>3</v>
      </c>
      <c r="B158" s="50">
        <v>1</v>
      </c>
      <c r="C158" s="50">
        <v>5</v>
      </c>
      <c r="D158" s="50">
        <v>1</v>
      </c>
      <c r="E158" s="50">
        <v>1</v>
      </c>
      <c r="F158" s="50">
        <v>3</v>
      </c>
      <c r="G158" s="7" t="s">
        <v>83</v>
      </c>
      <c r="H158" s="58">
        <f t="shared" si="4"/>
        <v>0</v>
      </c>
      <c r="I158" s="65"/>
      <c r="J158" s="65"/>
      <c r="K158" s="65"/>
      <c r="L158" s="65"/>
    </row>
    <row r="159" spans="1:12" ht="25.5" customHeight="1" x14ac:dyDescent="0.2">
      <c r="A159" s="50">
        <v>3</v>
      </c>
      <c r="B159" s="50">
        <v>2</v>
      </c>
      <c r="C159" s="50"/>
      <c r="D159" s="50"/>
      <c r="E159" s="50"/>
      <c r="F159" s="50"/>
      <c r="G159" s="7" t="s">
        <v>91</v>
      </c>
      <c r="H159" s="61">
        <f t="shared" si="4"/>
        <v>0</v>
      </c>
      <c r="I159" s="52">
        <f>SUM(I160,I168)</f>
        <v>0</v>
      </c>
      <c r="J159" s="52">
        <f>SUM(J160,J168)</f>
        <v>0</v>
      </c>
      <c r="K159" s="52">
        <f>SUM(K160,K168)</f>
        <v>0</v>
      </c>
      <c r="L159" s="52">
        <f>SUM(L160,L168)</f>
        <v>0</v>
      </c>
    </row>
    <row r="160" spans="1:12" x14ac:dyDescent="0.2">
      <c r="A160" s="50">
        <v>3</v>
      </c>
      <c r="B160" s="50">
        <v>2</v>
      </c>
      <c r="C160" s="50">
        <v>1</v>
      </c>
      <c r="D160" s="50"/>
      <c r="E160" s="50"/>
      <c r="F160" s="50"/>
      <c r="G160" s="7" t="s">
        <v>92</v>
      </c>
      <c r="H160" s="58">
        <f t="shared" si="4"/>
        <v>0</v>
      </c>
      <c r="I160" s="53">
        <f>I161+I164+I166</f>
        <v>0</v>
      </c>
      <c r="J160" s="53">
        <f>J161+J164+J166</f>
        <v>0</v>
      </c>
      <c r="K160" s="53">
        <f>K161+K164+K166</f>
        <v>0</v>
      </c>
      <c r="L160" s="53">
        <f>L161+L164+L166</f>
        <v>0</v>
      </c>
    </row>
    <row r="161" spans="1:12" x14ac:dyDescent="0.2">
      <c r="A161" s="50">
        <v>3</v>
      </c>
      <c r="B161" s="51">
        <v>2</v>
      </c>
      <c r="C161" s="51">
        <v>1</v>
      </c>
      <c r="D161" s="51">
        <v>4</v>
      </c>
      <c r="E161" s="51"/>
      <c r="F161" s="51"/>
      <c r="G161" s="7" t="s">
        <v>93</v>
      </c>
      <c r="H161" s="58">
        <f t="shared" si="4"/>
        <v>0</v>
      </c>
      <c r="I161" s="58">
        <f>SUM(I162:I163)</f>
        <v>0</v>
      </c>
      <c r="J161" s="58">
        <f>SUM(J162:J163)</f>
        <v>0</v>
      </c>
      <c r="K161" s="58">
        <f>SUM(K162:K163)</f>
        <v>0</v>
      </c>
      <c r="L161" s="58">
        <f>SUM(L162:L163)</f>
        <v>0</v>
      </c>
    </row>
    <row r="162" spans="1:12" x14ac:dyDescent="0.2">
      <c r="A162" s="50">
        <v>3</v>
      </c>
      <c r="B162" s="51">
        <v>2</v>
      </c>
      <c r="C162" s="51">
        <v>1</v>
      </c>
      <c r="D162" s="51">
        <v>4</v>
      </c>
      <c r="E162" s="51">
        <v>1</v>
      </c>
      <c r="F162" s="51">
        <v>1</v>
      </c>
      <c r="G162" s="7" t="s">
        <v>94</v>
      </c>
      <c r="H162" s="58">
        <f t="shared" si="4"/>
        <v>0</v>
      </c>
      <c r="I162" s="60"/>
      <c r="J162" s="60"/>
      <c r="K162" s="60"/>
      <c r="L162" s="60"/>
    </row>
    <row r="163" spans="1:12" x14ac:dyDescent="0.2">
      <c r="A163" s="50">
        <v>3</v>
      </c>
      <c r="B163" s="51">
        <v>2</v>
      </c>
      <c r="C163" s="51">
        <v>1</v>
      </c>
      <c r="D163" s="51">
        <v>4</v>
      </c>
      <c r="E163" s="51">
        <v>1</v>
      </c>
      <c r="F163" s="51">
        <v>2</v>
      </c>
      <c r="G163" s="7" t="s">
        <v>95</v>
      </c>
      <c r="H163" s="58">
        <f t="shared" si="4"/>
        <v>0</v>
      </c>
      <c r="I163" s="60"/>
      <c r="J163" s="60"/>
      <c r="K163" s="60"/>
      <c r="L163" s="60"/>
    </row>
    <row r="164" spans="1:12" ht="25.5" customHeight="1" x14ac:dyDescent="0.2">
      <c r="A164" s="50">
        <v>3</v>
      </c>
      <c r="B164" s="51">
        <v>2</v>
      </c>
      <c r="C164" s="51">
        <v>1</v>
      </c>
      <c r="D164" s="51">
        <v>5</v>
      </c>
      <c r="E164" s="51"/>
      <c r="F164" s="51"/>
      <c r="G164" s="7" t="s">
        <v>96</v>
      </c>
      <c r="H164" s="58">
        <f t="shared" si="4"/>
        <v>0</v>
      </c>
      <c r="I164" s="58">
        <f>I165</f>
        <v>0</v>
      </c>
      <c r="J164" s="58">
        <f>J165</f>
        <v>0</v>
      </c>
      <c r="K164" s="58">
        <f>K165</f>
        <v>0</v>
      </c>
      <c r="L164" s="58">
        <f>L165</f>
        <v>0</v>
      </c>
    </row>
    <row r="165" spans="1:12" ht="26.25" customHeight="1" x14ac:dyDescent="0.2">
      <c r="A165" s="50">
        <v>3</v>
      </c>
      <c r="B165" s="51">
        <v>2</v>
      </c>
      <c r="C165" s="51">
        <v>1</v>
      </c>
      <c r="D165" s="51">
        <v>5</v>
      </c>
      <c r="E165" s="51">
        <v>1</v>
      </c>
      <c r="F165" s="51">
        <v>1</v>
      </c>
      <c r="G165" s="7" t="s">
        <v>96</v>
      </c>
      <c r="H165" s="58">
        <f t="shared" si="4"/>
        <v>0</v>
      </c>
      <c r="I165" s="55"/>
      <c r="J165" s="55"/>
      <c r="K165" s="55"/>
      <c r="L165" s="55"/>
    </row>
    <row r="166" spans="1:12" x14ac:dyDescent="0.2">
      <c r="A166" s="50">
        <v>3</v>
      </c>
      <c r="B166" s="51">
        <v>2</v>
      </c>
      <c r="C166" s="51">
        <v>1</v>
      </c>
      <c r="D166" s="51">
        <v>7</v>
      </c>
      <c r="E166" s="51"/>
      <c r="F166" s="51"/>
      <c r="G166" s="7" t="s">
        <v>97</v>
      </c>
      <c r="H166" s="58">
        <f t="shared" si="4"/>
        <v>0</v>
      </c>
      <c r="I166" s="58">
        <f>I167</f>
        <v>0</v>
      </c>
      <c r="J166" s="58">
        <f>J167</f>
        <v>0</v>
      </c>
      <c r="K166" s="58">
        <f>K167</f>
        <v>0</v>
      </c>
      <c r="L166" s="58">
        <f>L167</f>
        <v>0</v>
      </c>
    </row>
    <row r="167" spans="1:12" x14ac:dyDescent="0.2">
      <c r="A167" s="50">
        <v>3</v>
      </c>
      <c r="B167" s="51">
        <v>2</v>
      </c>
      <c r="C167" s="51">
        <v>1</v>
      </c>
      <c r="D167" s="51">
        <v>7</v>
      </c>
      <c r="E167" s="51">
        <v>1</v>
      </c>
      <c r="F167" s="51">
        <v>1</v>
      </c>
      <c r="G167" s="7" t="s">
        <v>94</v>
      </c>
      <c r="H167" s="58">
        <f t="shared" si="4"/>
        <v>0</v>
      </c>
      <c r="I167" s="55"/>
      <c r="J167" s="55"/>
      <c r="K167" s="55"/>
      <c r="L167" s="55"/>
    </row>
    <row r="168" spans="1:12" x14ac:dyDescent="0.2">
      <c r="A168" s="79">
        <v>3</v>
      </c>
      <c r="B168" s="80">
        <v>2</v>
      </c>
      <c r="C168" s="80">
        <v>2</v>
      </c>
      <c r="D168" s="80"/>
      <c r="E168" s="80"/>
      <c r="F168" s="80"/>
      <c r="G168" s="81" t="s">
        <v>98</v>
      </c>
      <c r="H168" s="82">
        <f t="shared" si="4"/>
        <v>0</v>
      </c>
      <c r="I168" s="83">
        <f>SUM(I169,I171)</f>
        <v>0</v>
      </c>
      <c r="J168" s="83">
        <f>SUM(J169,J171)</f>
        <v>0</v>
      </c>
      <c r="K168" s="83">
        <f>SUM(K169,K171)</f>
        <v>0</v>
      </c>
      <c r="L168" s="83">
        <f>SUM(L169,L171)</f>
        <v>0</v>
      </c>
    </row>
    <row r="169" spans="1:12" ht="24.75" customHeight="1" x14ac:dyDescent="0.2">
      <c r="A169" s="50">
        <v>3</v>
      </c>
      <c r="B169" s="51">
        <v>2</v>
      </c>
      <c r="C169" s="51">
        <v>2</v>
      </c>
      <c r="D169" s="51">
        <v>5</v>
      </c>
      <c r="E169" s="51"/>
      <c r="F169" s="51"/>
      <c r="G169" s="7" t="s">
        <v>96</v>
      </c>
      <c r="H169" s="58">
        <f t="shared" si="4"/>
        <v>0</v>
      </c>
      <c r="I169" s="53">
        <f>I170</f>
        <v>0</v>
      </c>
      <c r="J169" s="53">
        <f>J170</f>
        <v>0</v>
      </c>
      <c r="K169" s="53">
        <f>K170</f>
        <v>0</v>
      </c>
      <c r="L169" s="53">
        <f>L170</f>
        <v>0</v>
      </c>
    </row>
    <row r="170" spans="1:12" ht="25.5" customHeight="1" x14ac:dyDescent="0.2">
      <c r="A170" s="50">
        <v>3</v>
      </c>
      <c r="B170" s="51">
        <v>2</v>
      </c>
      <c r="C170" s="51">
        <v>2</v>
      </c>
      <c r="D170" s="51">
        <v>5</v>
      </c>
      <c r="E170" s="51">
        <v>1</v>
      </c>
      <c r="F170" s="51">
        <v>1</v>
      </c>
      <c r="G170" s="7" t="s">
        <v>96</v>
      </c>
      <c r="H170" s="58">
        <f t="shared" si="4"/>
        <v>0</v>
      </c>
      <c r="I170" s="60"/>
      <c r="J170" s="60"/>
      <c r="K170" s="60"/>
      <c r="L170" s="60"/>
    </row>
    <row r="171" spans="1:12" x14ac:dyDescent="0.2">
      <c r="A171" s="50">
        <v>3</v>
      </c>
      <c r="B171" s="51">
        <v>2</v>
      </c>
      <c r="C171" s="51">
        <v>2</v>
      </c>
      <c r="D171" s="51">
        <v>7</v>
      </c>
      <c r="E171" s="51"/>
      <c r="F171" s="51"/>
      <c r="G171" s="7" t="s">
        <v>97</v>
      </c>
      <c r="H171" s="58">
        <f t="shared" si="4"/>
        <v>0</v>
      </c>
      <c r="I171" s="53">
        <f>I172</f>
        <v>0</v>
      </c>
      <c r="J171" s="53">
        <f>J172</f>
        <v>0</v>
      </c>
      <c r="K171" s="53">
        <f>K172</f>
        <v>0</v>
      </c>
      <c r="L171" s="53">
        <f>L172</f>
        <v>0</v>
      </c>
    </row>
    <row r="172" spans="1:12" x14ac:dyDescent="0.2">
      <c r="A172" s="50">
        <v>3</v>
      </c>
      <c r="B172" s="51">
        <v>2</v>
      </c>
      <c r="C172" s="51">
        <v>2</v>
      </c>
      <c r="D172" s="51">
        <v>7</v>
      </c>
      <c r="E172" s="51">
        <v>1</v>
      </c>
      <c r="F172" s="51">
        <v>1</v>
      </c>
      <c r="G172" s="7" t="s">
        <v>94</v>
      </c>
      <c r="H172" s="58">
        <f t="shared" si="4"/>
        <v>0</v>
      </c>
      <c r="I172" s="60"/>
      <c r="J172" s="60"/>
      <c r="K172" s="60"/>
      <c r="L172" s="60"/>
    </row>
    <row r="173" spans="1:12" ht="25.5" customHeight="1" x14ac:dyDescent="0.2">
      <c r="A173" s="50">
        <v>3</v>
      </c>
      <c r="B173" s="51">
        <v>3</v>
      </c>
      <c r="C173" s="51"/>
      <c r="D173" s="51"/>
      <c r="E173" s="51"/>
      <c r="F173" s="51"/>
      <c r="G173" s="7" t="s">
        <v>99</v>
      </c>
      <c r="H173" s="58">
        <f t="shared" si="4"/>
        <v>0</v>
      </c>
      <c r="I173" s="58">
        <f>I174+I180</f>
        <v>0</v>
      </c>
      <c r="J173" s="58">
        <f>J174+J180</f>
        <v>0</v>
      </c>
      <c r="K173" s="58">
        <f>K174+K180</f>
        <v>0</v>
      </c>
      <c r="L173" s="58">
        <f>L174+L180</f>
        <v>0</v>
      </c>
    </row>
    <row r="174" spans="1:12" x14ac:dyDescent="0.2">
      <c r="A174" s="50">
        <v>3</v>
      </c>
      <c r="B174" s="51">
        <v>3</v>
      </c>
      <c r="C174" s="51">
        <v>1</v>
      </c>
      <c r="D174" s="51"/>
      <c r="E174" s="51"/>
      <c r="F174" s="51"/>
      <c r="G174" s="7" t="s">
        <v>92</v>
      </c>
      <c r="H174" s="58">
        <f t="shared" si="4"/>
        <v>0</v>
      </c>
      <c r="I174" s="58">
        <f>I175+I178</f>
        <v>0</v>
      </c>
      <c r="J174" s="58">
        <f>J175+J178</f>
        <v>0</v>
      </c>
      <c r="K174" s="58">
        <f>K175+K178</f>
        <v>0</v>
      </c>
      <c r="L174" s="58">
        <f>L175+L178</f>
        <v>0</v>
      </c>
    </row>
    <row r="175" spans="1:12" x14ac:dyDescent="0.2">
      <c r="A175" s="50">
        <v>3</v>
      </c>
      <c r="B175" s="51">
        <v>3</v>
      </c>
      <c r="C175" s="51">
        <v>1</v>
      </c>
      <c r="D175" s="51">
        <v>4</v>
      </c>
      <c r="E175" s="51"/>
      <c r="F175" s="51"/>
      <c r="G175" s="7" t="s">
        <v>100</v>
      </c>
      <c r="H175" s="58">
        <f t="shared" si="4"/>
        <v>0</v>
      </c>
      <c r="I175" s="53">
        <f>SUM(I176:I177)</f>
        <v>0</v>
      </c>
      <c r="J175" s="53">
        <f>SUM(J176:J177)</f>
        <v>0</v>
      </c>
      <c r="K175" s="53">
        <f>SUM(K176:K177)</f>
        <v>0</v>
      </c>
      <c r="L175" s="53">
        <f>SUM(L176:L177)</f>
        <v>0</v>
      </c>
    </row>
    <row r="176" spans="1:12" x14ac:dyDescent="0.2">
      <c r="A176" s="50">
        <v>3</v>
      </c>
      <c r="B176" s="51">
        <v>3</v>
      </c>
      <c r="C176" s="51">
        <v>1</v>
      </c>
      <c r="D176" s="51">
        <v>4</v>
      </c>
      <c r="E176" s="51">
        <v>1</v>
      </c>
      <c r="F176" s="51">
        <v>1</v>
      </c>
      <c r="G176" s="7" t="s">
        <v>94</v>
      </c>
      <c r="H176" s="58">
        <f t="shared" si="4"/>
        <v>0</v>
      </c>
      <c r="I176" s="55"/>
      <c r="J176" s="55"/>
      <c r="K176" s="55"/>
      <c r="L176" s="55"/>
    </row>
    <row r="177" spans="1:12" x14ac:dyDescent="0.2">
      <c r="A177" s="50">
        <v>3</v>
      </c>
      <c r="B177" s="51">
        <v>3</v>
      </c>
      <c r="C177" s="51">
        <v>1</v>
      </c>
      <c r="D177" s="51">
        <v>4</v>
      </c>
      <c r="E177" s="51">
        <v>1</v>
      </c>
      <c r="F177" s="51">
        <v>2</v>
      </c>
      <c r="G177" s="7" t="s">
        <v>95</v>
      </c>
      <c r="H177" s="58">
        <f t="shared" ref="H177:H186" si="5">(I177+J177+K177+L177)</f>
        <v>0</v>
      </c>
      <c r="I177" s="55"/>
      <c r="J177" s="55"/>
      <c r="K177" s="55"/>
      <c r="L177" s="55"/>
    </row>
    <row r="178" spans="1:12" ht="25.5" customHeight="1" x14ac:dyDescent="0.2">
      <c r="A178" s="50">
        <v>3</v>
      </c>
      <c r="B178" s="51">
        <v>3</v>
      </c>
      <c r="C178" s="51">
        <v>1</v>
      </c>
      <c r="D178" s="51">
        <v>5</v>
      </c>
      <c r="E178" s="51"/>
      <c r="F178" s="51"/>
      <c r="G178" s="7" t="s">
        <v>101</v>
      </c>
      <c r="H178" s="58">
        <f t="shared" si="5"/>
        <v>0</v>
      </c>
      <c r="I178" s="53">
        <f>I179</f>
        <v>0</v>
      </c>
      <c r="J178" s="53">
        <f>J179</f>
        <v>0</v>
      </c>
      <c r="K178" s="53">
        <f>K179</f>
        <v>0</v>
      </c>
      <c r="L178" s="53">
        <f>L179</f>
        <v>0</v>
      </c>
    </row>
    <row r="179" spans="1:12" ht="25.5" customHeight="1" x14ac:dyDescent="0.2">
      <c r="A179" s="50">
        <v>3</v>
      </c>
      <c r="B179" s="51">
        <v>3</v>
      </c>
      <c r="C179" s="51">
        <v>1</v>
      </c>
      <c r="D179" s="51">
        <v>5</v>
      </c>
      <c r="E179" s="51">
        <v>1</v>
      </c>
      <c r="F179" s="51">
        <v>1</v>
      </c>
      <c r="G179" s="7" t="s">
        <v>101</v>
      </c>
      <c r="H179" s="58">
        <f t="shared" si="5"/>
        <v>0</v>
      </c>
      <c r="I179" s="60"/>
      <c r="J179" s="60"/>
      <c r="K179" s="60"/>
      <c r="L179" s="60"/>
    </row>
    <row r="180" spans="1:12" x14ac:dyDescent="0.2">
      <c r="A180" s="50">
        <v>3</v>
      </c>
      <c r="B180" s="51">
        <v>3</v>
      </c>
      <c r="C180" s="51">
        <v>2</v>
      </c>
      <c r="D180" s="51"/>
      <c r="E180" s="51"/>
      <c r="F180" s="51"/>
      <c r="G180" s="7" t="s">
        <v>98</v>
      </c>
      <c r="H180" s="58">
        <f t="shared" si="5"/>
        <v>0</v>
      </c>
      <c r="I180" s="58">
        <f>I181+I184</f>
        <v>0</v>
      </c>
      <c r="J180" s="58">
        <f>J181+J184</f>
        <v>0</v>
      </c>
      <c r="K180" s="58">
        <f>K181+K184</f>
        <v>0</v>
      </c>
      <c r="L180" s="58">
        <f>L181+L184</f>
        <v>0</v>
      </c>
    </row>
    <row r="181" spans="1:12" x14ac:dyDescent="0.2">
      <c r="A181" s="50">
        <v>3</v>
      </c>
      <c r="B181" s="51">
        <v>3</v>
      </c>
      <c r="C181" s="51">
        <v>2</v>
      </c>
      <c r="D181" s="51">
        <v>4</v>
      </c>
      <c r="E181" s="51"/>
      <c r="F181" s="51"/>
      <c r="G181" s="7" t="s">
        <v>100</v>
      </c>
      <c r="H181" s="58">
        <f t="shared" si="5"/>
        <v>0</v>
      </c>
      <c r="I181" s="53">
        <f>SUM(I182:I183)</f>
        <v>0</v>
      </c>
      <c r="J181" s="53">
        <f>SUM(J182:J183)</f>
        <v>0</v>
      </c>
      <c r="K181" s="53">
        <f>SUM(K182:K183)</f>
        <v>0</v>
      </c>
      <c r="L181" s="53">
        <f>SUM(L182:L183)</f>
        <v>0</v>
      </c>
    </row>
    <row r="182" spans="1:12" x14ac:dyDescent="0.2">
      <c r="A182" s="50">
        <v>3</v>
      </c>
      <c r="B182" s="51">
        <v>3</v>
      </c>
      <c r="C182" s="51">
        <v>2</v>
      </c>
      <c r="D182" s="51">
        <v>4</v>
      </c>
      <c r="E182" s="51">
        <v>1</v>
      </c>
      <c r="F182" s="51">
        <v>1</v>
      </c>
      <c r="G182" s="7" t="s">
        <v>94</v>
      </c>
      <c r="H182" s="58">
        <f t="shared" si="5"/>
        <v>0</v>
      </c>
      <c r="I182" s="60"/>
      <c r="J182" s="60"/>
      <c r="K182" s="60"/>
      <c r="L182" s="60"/>
    </row>
    <row r="183" spans="1:12" x14ac:dyDescent="0.2">
      <c r="A183" s="50">
        <v>3</v>
      </c>
      <c r="B183" s="51">
        <v>3</v>
      </c>
      <c r="C183" s="51">
        <v>2</v>
      </c>
      <c r="D183" s="51">
        <v>4</v>
      </c>
      <c r="E183" s="51">
        <v>1</v>
      </c>
      <c r="F183" s="51">
        <v>2</v>
      </c>
      <c r="G183" s="7" t="s">
        <v>95</v>
      </c>
      <c r="H183" s="58">
        <f t="shared" si="5"/>
        <v>0</v>
      </c>
      <c r="I183" s="55"/>
      <c r="J183" s="55"/>
      <c r="K183" s="55"/>
      <c r="L183" s="55"/>
    </row>
    <row r="184" spans="1:12" x14ac:dyDescent="0.2">
      <c r="A184" s="50">
        <v>3</v>
      </c>
      <c r="B184" s="51">
        <v>3</v>
      </c>
      <c r="C184" s="51">
        <v>2</v>
      </c>
      <c r="D184" s="51">
        <v>7</v>
      </c>
      <c r="E184" s="51"/>
      <c r="F184" s="51"/>
      <c r="G184" s="7" t="s">
        <v>97</v>
      </c>
      <c r="H184" s="58">
        <f t="shared" si="5"/>
        <v>0</v>
      </c>
      <c r="I184" s="53">
        <f>I185</f>
        <v>0</v>
      </c>
      <c r="J184" s="53">
        <f>J185</f>
        <v>0</v>
      </c>
      <c r="K184" s="53">
        <f>K185</f>
        <v>0</v>
      </c>
      <c r="L184" s="53">
        <f>L185</f>
        <v>0</v>
      </c>
    </row>
    <row r="185" spans="1:12" x14ac:dyDescent="0.2">
      <c r="A185" s="66">
        <v>3</v>
      </c>
      <c r="B185" s="67">
        <v>3</v>
      </c>
      <c r="C185" s="67">
        <v>2</v>
      </c>
      <c r="D185" s="67">
        <v>7</v>
      </c>
      <c r="E185" s="67">
        <v>1</v>
      </c>
      <c r="F185" s="67">
        <v>1</v>
      </c>
      <c r="G185" s="7" t="s">
        <v>97</v>
      </c>
      <c r="H185" s="58">
        <f t="shared" si="5"/>
        <v>0</v>
      </c>
      <c r="I185" s="60"/>
      <c r="J185" s="60"/>
      <c r="K185" s="60"/>
      <c r="L185" s="60"/>
    </row>
    <row r="186" spans="1:12" x14ac:dyDescent="0.2">
      <c r="A186" s="50">
        <v>9</v>
      </c>
      <c r="B186" s="51">
        <v>9</v>
      </c>
      <c r="C186" s="51">
        <v>99</v>
      </c>
      <c r="D186" s="51">
        <v>99</v>
      </c>
      <c r="E186" s="51">
        <v>99</v>
      </c>
      <c r="F186" s="51">
        <v>99</v>
      </c>
      <c r="G186" s="9" t="s">
        <v>102</v>
      </c>
      <c r="H186" s="61">
        <f t="shared" si="5"/>
        <v>675</v>
      </c>
      <c r="I186" s="61">
        <f>I48+I129</f>
        <v>0</v>
      </c>
      <c r="J186" s="61">
        <f>J48+J129</f>
        <v>0</v>
      </c>
      <c r="K186" s="61">
        <f>K48+K129</f>
        <v>0</v>
      </c>
      <c r="L186" s="61">
        <f>L48+L129</f>
        <v>675</v>
      </c>
    </row>
    <row r="187" spans="1:12" x14ac:dyDescent="0.2">
      <c r="A187" s="68"/>
      <c r="B187" s="69"/>
      <c r="C187" s="69"/>
      <c r="D187" s="69"/>
      <c r="E187" s="69"/>
      <c r="F187" s="69"/>
      <c r="I187" s="10"/>
      <c r="J187" s="10"/>
      <c r="K187" s="10"/>
      <c r="L187" s="10"/>
    </row>
    <row r="188" spans="1:12" x14ac:dyDescent="0.2">
      <c r="A188" s="39"/>
      <c r="B188" s="133"/>
      <c r="C188" s="133"/>
      <c r="D188" s="133"/>
      <c r="E188" s="133"/>
      <c r="F188" s="133"/>
      <c r="G188" s="133"/>
      <c r="H188" s="15"/>
      <c r="I188" s="70"/>
      <c r="J188" s="71"/>
      <c r="K188" s="72"/>
      <c r="L188" s="72"/>
    </row>
    <row r="189" spans="1:12" x14ac:dyDescent="0.2">
      <c r="A189" s="127" t="s">
        <v>122</v>
      </c>
      <c r="B189" s="127"/>
      <c r="C189" s="127"/>
      <c r="D189" s="127"/>
      <c r="E189" s="127"/>
      <c r="F189" s="127"/>
      <c r="G189" s="127"/>
      <c r="H189" s="127"/>
      <c r="I189" s="73" t="s">
        <v>103</v>
      </c>
      <c r="J189" s="10"/>
      <c r="K189" s="74" t="s">
        <v>104</v>
      </c>
      <c r="L189" s="10"/>
    </row>
    <row r="190" spans="1:12" x14ac:dyDescent="0.2">
      <c r="A190" s="15"/>
      <c r="B190" s="11"/>
      <c r="C190" s="11"/>
      <c r="D190" s="11"/>
      <c r="E190" s="11"/>
      <c r="F190" s="11"/>
      <c r="G190" s="75"/>
      <c r="H190" s="10"/>
      <c r="I190" s="10"/>
      <c r="J190" s="10"/>
      <c r="K190" s="10"/>
      <c r="L190" s="10"/>
    </row>
    <row r="191" spans="1:12" x14ac:dyDescent="0.2">
      <c r="A191" s="39"/>
      <c r="B191" s="128"/>
      <c r="C191" s="128"/>
      <c r="D191" s="128"/>
      <c r="E191" s="128"/>
      <c r="F191" s="128"/>
      <c r="G191" s="128"/>
      <c r="H191" s="15"/>
      <c r="I191" s="70"/>
      <c r="J191" s="71"/>
      <c r="K191" s="129"/>
      <c r="L191" s="129"/>
    </row>
    <row r="192" spans="1:12" x14ac:dyDescent="0.2">
      <c r="A192" s="127" t="s">
        <v>123</v>
      </c>
      <c r="B192" s="127"/>
      <c r="C192" s="127"/>
      <c r="D192" s="127"/>
      <c r="E192" s="127"/>
      <c r="F192" s="127"/>
      <c r="G192" s="127"/>
      <c r="H192" s="127"/>
      <c r="I192" s="73" t="s">
        <v>103</v>
      </c>
      <c r="J192" s="10"/>
      <c r="K192" s="74" t="s">
        <v>108</v>
      </c>
      <c r="L192" s="10"/>
    </row>
    <row r="193" spans="1:8" x14ac:dyDescent="0.2">
      <c r="B193" s="126" t="s">
        <v>124</v>
      </c>
      <c r="C193" s="126"/>
      <c r="D193" s="126"/>
      <c r="E193" s="126"/>
      <c r="F193" s="126"/>
      <c r="G193" s="126"/>
      <c r="H193" s="126"/>
    </row>
    <row r="194" spans="1:8" x14ac:dyDescent="0.15">
      <c r="A194" s="88"/>
    </row>
    <row r="196" spans="1:8" x14ac:dyDescent="0.2">
      <c r="A196" s="88" t="s">
        <v>117</v>
      </c>
    </row>
  </sheetData>
  <mergeCells count="35">
    <mergeCell ref="J44:M44"/>
    <mergeCell ref="K41:L41"/>
    <mergeCell ref="B38:J38"/>
    <mergeCell ref="B41:J41"/>
    <mergeCell ref="K40:L40"/>
    <mergeCell ref="B44:I44"/>
    <mergeCell ref="B193:H193"/>
    <mergeCell ref="A192:H192"/>
    <mergeCell ref="B191:G191"/>
    <mergeCell ref="K191:L191"/>
    <mergeCell ref="B45:L45"/>
    <mergeCell ref="B46:K46"/>
    <mergeCell ref="B188:G188"/>
    <mergeCell ref="A189:H189"/>
    <mergeCell ref="B35:J35"/>
    <mergeCell ref="B36:J36"/>
    <mergeCell ref="K35:L35"/>
    <mergeCell ref="K37:L37"/>
    <mergeCell ref="K38:L38"/>
    <mergeCell ref="K34:L34"/>
    <mergeCell ref="J1:L1"/>
    <mergeCell ref="J5:L5"/>
    <mergeCell ref="J4:L4"/>
    <mergeCell ref="J3:L3"/>
    <mergeCell ref="J2:L2"/>
    <mergeCell ref="H8:K8"/>
    <mergeCell ref="B32:I32"/>
    <mergeCell ref="G33:I33"/>
    <mergeCell ref="A28:L28"/>
    <mergeCell ref="H9:L9"/>
    <mergeCell ref="B31:I31"/>
    <mergeCell ref="G20:K20"/>
    <mergeCell ref="G23:K23"/>
    <mergeCell ref="G26:K26"/>
    <mergeCell ref="G22:K22"/>
  </mergeCells>
  <phoneticPr fontId="4" type="noConversion"/>
  <pageMargins left="0.78740157480314965" right="0.19685039370078741" top="0.39370078740157483" bottom="0.39370078740157483" header="0.15748031496062992" footer="0"/>
  <pageSetup paperSize="9" orientation="portrait" r:id="rId1"/>
  <headerFooter differentFirst="1"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Įvardytieji diapazonai</vt:lpstr>
      </vt:variant>
      <vt:variant>
        <vt:i4>1</vt:i4>
      </vt:variant>
    </vt:vector>
  </HeadingPairs>
  <TitlesOfParts>
    <vt:vector size="2" baseType="lpstr">
      <vt:lpstr>BFP-1</vt:lpstr>
      <vt:lpstr>'BFP-1'!Print_Titles</vt:lpstr>
    </vt:vector>
  </TitlesOfParts>
  <Company>LR Finansu ministerija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Aušra Šilinskytė</cp:lastModifiedBy>
  <cp:lastPrinted>2016-01-25T06:10:30Z</cp:lastPrinted>
  <dcterms:created xsi:type="dcterms:W3CDTF">2003-06-12T10:50:18Z</dcterms:created>
  <dcterms:modified xsi:type="dcterms:W3CDTF">2017-10-02T09:12:48Z</dcterms:modified>
</cp:coreProperties>
</file>