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85" windowWidth="20715" windowHeight="10995"/>
  </bookViews>
  <sheets>
    <sheet name="Gauta 2014" sheetId="1" r:id="rId1"/>
  </sheets>
  <definedNames>
    <definedName name="_xlnm.Print_Area" localSheetId="0">'Gauta 2014'!$A$1:$J$167</definedName>
    <definedName name="_xlnm.Print_Titles" localSheetId="0">'Gauta 2014'!$1:$6</definedName>
  </definedNames>
  <calcPr calcId="145621"/>
</workbook>
</file>

<file path=xl/calcChain.xml><?xml version="1.0" encoding="utf-8"?>
<calcChain xmlns="http://schemas.openxmlformats.org/spreadsheetml/2006/main">
  <c r="D102" i="1" l="1"/>
  <c r="H102" i="1"/>
  <c r="I102" i="1"/>
  <c r="J102" i="1"/>
  <c r="G102" i="1"/>
  <c r="G20" i="1"/>
  <c r="G23" i="1"/>
  <c r="G30" i="1" s="1"/>
  <c r="G24" i="1"/>
  <c r="G25" i="1"/>
  <c r="G45" i="1"/>
  <c r="G47" i="1"/>
  <c r="G48" i="1"/>
  <c r="G63" i="1" s="1"/>
  <c r="G107" i="1"/>
  <c r="G109" i="1"/>
  <c r="G42" i="1"/>
  <c r="G81" i="1"/>
  <c r="G67" i="1"/>
  <c r="G89" i="1"/>
  <c r="G91" i="1"/>
  <c r="G95" i="1"/>
  <c r="G111" i="1"/>
  <c r="G112" i="1"/>
  <c r="G113" i="1"/>
  <c r="G122" i="1" s="1"/>
  <c r="G114" i="1"/>
  <c r="G115" i="1"/>
  <c r="G124" i="1"/>
  <c r="G126" i="1"/>
  <c r="G131" i="1"/>
  <c r="G136" i="1"/>
  <c r="G139" i="1"/>
  <c r="G141" i="1"/>
  <c r="G145" i="1" s="1"/>
  <c r="G148" i="1"/>
  <c r="G151" i="1"/>
  <c r="G156" i="1"/>
  <c r="G158" i="1"/>
  <c r="G162" i="1"/>
  <c r="G165" i="1"/>
  <c r="D30" i="1"/>
  <c r="J30" i="1"/>
  <c r="I30" i="1"/>
  <c r="I166" i="1" s="1"/>
  <c r="I167" i="1" s="1"/>
  <c r="H30" i="1"/>
  <c r="H67" i="1"/>
  <c r="I67" i="1"/>
  <c r="H95" i="1"/>
  <c r="I95" i="1"/>
  <c r="J95" i="1"/>
  <c r="D95" i="1"/>
  <c r="D67" i="1"/>
  <c r="D165" i="1"/>
  <c r="D122" i="1"/>
  <c r="D81" i="1"/>
  <c r="D162" i="1"/>
  <c r="D42" i="1"/>
  <c r="D89" i="1"/>
  <c r="D20" i="1"/>
  <c r="D63" i="1"/>
  <c r="D109" i="1"/>
  <c r="D126" i="1"/>
  <c r="D136" i="1"/>
  <c r="D145" i="1"/>
  <c r="D148" i="1"/>
  <c r="D151" i="1"/>
  <c r="D156" i="1"/>
  <c r="H165" i="1"/>
  <c r="H81" i="1"/>
  <c r="H162" i="1"/>
  <c r="H42" i="1"/>
  <c r="H89" i="1"/>
  <c r="H20" i="1"/>
  <c r="H166" i="1" s="1"/>
  <c r="H167" i="1" s="1"/>
  <c r="H63" i="1"/>
  <c r="H109" i="1"/>
  <c r="H122" i="1"/>
  <c r="H126" i="1"/>
  <c r="H136" i="1"/>
  <c r="H145" i="1"/>
  <c r="H148" i="1"/>
  <c r="H151" i="1"/>
  <c r="H156" i="1"/>
  <c r="I165" i="1"/>
  <c r="I81" i="1"/>
  <c r="I162" i="1"/>
  <c r="I42" i="1"/>
  <c r="I89" i="1"/>
  <c r="I20" i="1"/>
  <c r="I63" i="1"/>
  <c r="I109" i="1"/>
  <c r="I122" i="1"/>
  <c r="I126" i="1"/>
  <c r="I136" i="1"/>
  <c r="I145" i="1"/>
  <c r="I148" i="1"/>
  <c r="I151" i="1"/>
  <c r="I156" i="1"/>
  <c r="J165" i="1"/>
  <c r="J81" i="1"/>
  <c r="J63" i="1"/>
  <c r="J67" i="1"/>
  <c r="J162" i="1"/>
  <c r="J42" i="1"/>
  <c r="J89" i="1"/>
  <c r="J20" i="1"/>
  <c r="J109" i="1"/>
  <c r="J122" i="1"/>
  <c r="J126" i="1"/>
  <c r="J136" i="1"/>
  <c r="J145" i="1"/>
  <c r="J148" i="1"/>
  <c r="J151" i="1"/>
  <c r="J156" i="1"/>
  <c r="J166" i="1"/>
  <c r="J167" i="1" s="1"/>
  <c r="G166" i="1" l="1"/>
  <c r="G167" i="1" l="1"/>
  <c r="H174" i="1"/>
</calcChain>
</file>

<file path=xl/sharedStrings.xml><?xml version="1.0" encoding="utf-8"?>
<sst xmlns="http://schemas.openxmlformats.org/spreadsheetml/2006/main" count="429" uniqueCount="392">
  <si>
    <t>Eil Nr</t>
  </si>
  <si>
    <t>Paramos teikėjas</t>
  </si>
  <si>
    <t>Paramos sutarties  data, Registracijos Nr.</t>
  </si>
  <si>
    <t>Paramos suma p/sutartį
Lt</t>
  </si>
  <si>
    <t>Gauta parama
Lt</t>
  </si>
  <si>
    <t>Gatvė</t>
  </si>
  <si>
    <t xml:space="preserve">Mok. nurody
mo data, Nr. </t>
  </si>
  <si>
    <t>Mokykloms ir darželiams</t>
  </si>
  <si>
    <t>Visuomeniniam transportui</t>
  </si>
  <si>
    <t>Aplinkos tvarkymui</t>
  </si>
  <si>
    <t>Naujininkų seniūnija</t>
  </si>
  <si>
    <t>Seniūnija iš viso:</t>
  </si>
  <si>
    <t>Antakalnio seniūnija</t>
  </si>
  <si>
    <t>Senamiesčio seniūnija</t>
  </si>
  <si>
    <t>Verkių seniūnija</t>
  </si>
  <si>
    <t>Naujamiesčio seniūnija</t>
  </si>
  <si>
    <t>Šnipiškių seniūnija</t>
  </si>
  <si>
    <t>Panerių seniūnija</t>
  </si>
  <si>
    <t>Viršuliškų seniūnija</t>
  </si>
  <si>
    <t>Žvėryno seniūnija</t>
  </si>
  <si>
    <t>Rasų seniūnija</t>
  </si>
  <si>
    <t>Karoliniškių seniūnija</t>
  </si>
  <si>
    <t>Žirmūnų seniūnija</t>
  </si>
  <si>
    <t>Naujosios Vilnios seniūnija</t>
  </si>
  <si>
    <t>Lazdynų seniūnija</t>
  </si>
  <si>
    <t>Pašilaičių seniūnija</t>
  </si>
  <si>
    <t>Pilaitės seniūnija</t>
  </si>
  <si>
    <t>Grigiškių seniūnija</t>
  </si>
  <si>
    <t>Fabijoniškių seniūnija</t>
  </si>
  <si>
    <t>Šeškinės seniūnija</t>
  </si>
  <si>
    <t>Vilkpėdės seniūnija</t>
  </si>
  <si>
    <t>Iš viso:
Lt</t>
  </si>
  <si>
    <t>UAB "Litsera"</t>
  </si>
  <si>
    <t>2014.01.29 Nr.29-40 (1.2.16-AD4)</t>
  </si>
  <si>
    <t xml:space="preserve">Žaros g. 3B </t>
  </si>
  <si>
    <t>2014-01-14 Nr.129</t>
  </si>
  <si>
    <t>UAB "Rubineta"</t>
  </si>
  <si>
    <t xml:space="preserve">Tolimosios sodų 4-oji g. 19 </t>
  </si>
  <si>
    <t xml:space="preserve">Tolimosios sodų 4-oji g. 21 </t>
  </si>
  <si>
    <t xml:space="preserve">Tolimosios sodų 4-oji g. 19A </t>
  </si>
  <si>
    <t xml:space="preserve">Tolimosios sodų 4-oji g. 23 </t>
  </si>
  <si>
    <t xml:space="preserve">Tolimosios sodų 4-oji g. 23A </t>
  </si>
  <si>
    <t>2014.01.29 Nr.29-42
 (1.2.16-AD4)</t>
  </si>
  <si>
    <t>2014.01.29 Nr.29-43
 (1.2.16-AD4)</t>
  </si>
  <si>
    <t>2014.01.29 Nr.29-44 
(1.2.16-AD4)</t>
  </si>
  <si>
    <t>2014.01.29 Nr.29-45
 (1.2.16-AD4)</t>
  </si>
  <si>
    <t>2014.01.30 Nr.29-47 
(1.2.16-AD4)</t>
  </si>
  <si>
    <t>2014-02-06 
Nr. 12/1419</t>
  </si>
  <si>
    <t>Rasa Ancikevičienė</t>
  </si>
  <si>
    <t>2011-04-28 Nr.29-69 
(1.2.16-AD4)</t>
  </si>
  <si>
    <t>Žalioji g. 13/Latgalių g. 18</t>
  </si>
  <si>
    <t>2014-01-08 
Nr.265</t>
  </si>
  <si>
    <t>UAB "Aušrinės butai"</t>
  </si>
  <si>
    <t>2014.01.20 Nr.29-26
 (1.2.16-AD4)</t>
  </si>
  <si>
    <t>Pikutiškių g. 2G</t>
  </si>
  <si>
    <t>2014-02-14
 Nr. 71</t>
  </si>
  <si>
    <t>UAB "ANREKA"</t>
  </si>
  <si>
    <t>Gabijos g.</t>
  </si>
  <si>
    <t>2014.02.12
 Nr. 366</t>
  </si>
  <si>
    <t>UAB "Ratoka"</t>
  </si>
  <si>
    <t>Laimos g. 34</t>
  </si>
  <si>
    <t>2014-02-12
 Nr.68</t>
  </si>
  <si>
    <t>UAB "Pikutiškių būstas"</t>
  </si>
  <si>
    <t>2014.01.20 Nr.29-21 (1.2.16-AD4)</t>
  </si>
  <si>
    <t>S. Narutavičiaus g. 16</t>
  </si>
  <si>
    <t>2014-02-12 Nr.64</t>
  </si>
  <si>
    <t>UAB "Tavo verslas"</t>
  </si>
  <si>
    <t>2013.12.04 Nr.29-370 (1.2.16-AD4)</t>
  </si>
  <si>
    <t>Pikutiškių g. 2H</t>
  </si>
  <si>
    <t>2014-02-14
 Nr. 63</t>
  </si>
  <si>
    <t>UAB "Padvariškių namai"</t>
  </si>
  <si>
    <t>2013.12.19 Nr.29-426 (1.2.16-AD4)</t>
  </si>
  <si>
    <t>B.K. Balučio g. 15</t>
  </si>
  <si>
    <t>2014-02-12 Nr.239</t>
  </si>
  <si>
    <t>UAB "Kaminkelio projektai"</t>
  </si>
  <si>
    <t>2012-09-24
Nr.29-215-(1.2.16-AD4)</t>
  </si>
  <si>
    <t>Kaminkelio g. 22A</t>
  </si>
  <si>
    <t>2014-01-30 Nr. 71</t>
  </si>
  <si>
    <t>2014-01-30 Nr. 72</t>
  </si>
  <si>
    <t>UAB "Veikmė"</t>
  </si>
  <si>
    <t>Č.Sugiharos g. 2</t>
  </si>
  <si>
    <t>2014-02-11 
Nr.84</t>
  </si>
  <si>
    <t>2013-06-14 Nr. 29-138 
(1.2.16-AD4)</t>
  </si>
  <si>
    <t>UAB "Mobilios investicijos"</t>
  </si>
  <si>
    <t xml:space="preserve"> Bališkių k</t>
  </si>
  <si>
    <t xml:space="preserve">Kalvarijų g. 137, 139,141 </t>
  </si>
  <si>
    <t>2014-02-18
Nr. 1589</t>
  </si>
  <si>
    <t>UAB "DEKA projektai"; "Omega projektai"; UAB "Urbi Housing"</t>
  </si>
  <si>
    <t>2014-02-20
 Nr.263</t>
  </si>
  <si>
    <t>UAB "Infrasta"</t>
  </si>
  <si>
    <t xml:space="preserve">Krutulio g. 7 </t>
  </si>
  <si>
    <t>2014-02-20
 Nr.264</t>
  </si>
  <si>
    <t>UAB "AGVA"</t>
  </si>
  <si>
    <t>Elektrinės g. 8</t>
  </si>
  <si>
    <t>Mažųjų Gulbinų k. skl. Nr.7</t>
  </si>
  <si>
    <t>2014-02-20
 Nr.127</t>
  </si>
  <si>
    <t>V. Grybo g. 17/ Volungės g.1</t>
  </si>
  <si>
    <t>V. Grybo g. 17</t>
  </si>
  <si>
    <t>UAB "Lintanas" mokėtojas UAB "Aurum apartamentai"</t>
  </si>
  <si>
    <t>UAB "Kristanta" mokėtojas UAB "Aurum apartamentai"</t>
  </si>
  <si>
    <t>UAB "Profista"</t>
  </si>
  <si>
    <t>2008-04-24 Nr.29-70-(2.20-AD4)</t>
  </si>
  <si>
    <t>Bieliūnų g./Ukmergės g</t>
  </si>
  <si>
    <t>2014-02-27
 Nr. 70</t>
  </si>
  <si>
    <t xml:space="preserve">Ozo, Kalvarijų, Šiaurinės ir Geležinio Vilko gatvių sankirtoje </t>
  </si>
  <si>
    <t>2013.07.12 Nr.29-160
(1.2.16-AD4)</t>
  </si>
  <si>
    <t xml:space="preserve">UAB "Penkių kontinentų" 
investicijos </t>
  </si>
  <si>
    <t>I. Krivicko ir M. Radavičiaus TŪB "Lonvita"</t>
  </si>
  <si>
    <t>K.Semenavičiaus g. 13</t>
  </si>
  <si>
    <t>UAB "SKUBA"</t>
  </si>
  <si>
    <t>V.A. Graičiūno g. 36</t>
  </si>
  <si>
    <t>UAB "EIKA"</t>
  </si>
  <si>
    <t>Priegliaus g.2</t>
  </si>
  <si>
    <t>UAB "Aliuminio konstrukcijos"</t>
  </si>
  <si>
    <t>Panerių g.20</t>
  </si>
  <si>
    <t>UAB "ME TRADE"</t>
  </si>
  <si>
    <t>Metalo g. 12</t>
  </si>
  <si>
    <t>Indrė Andriulienė</t>
  </si>
  <si>
    <t>Trakėnų g. 23</t>
  </si>
  <si>
    <t>2014-03-24
 Nr. 426</t>
  </si>
  <si>
    <t>UAB "Viršuliškių prekybos centras"</t>
  </si>
  <si>
    <t>2014.01.21 Nr.29-32 (1.2.16-AD4)</t>
  </si>
  <si>
    <t>2014-03-26 
Nr.74</t>
  </si>
  <si>
    <t>Daugiabučio namo Polocko g. 48 Vilniuje savininkų bendrija Leidimas išduotas UAB "MRS"</t>
  </si>
  <si>
    <t>Polocko g. 46</t>
  </si>
  <si>
    <t>2014-03-28
 Nr.321</t>
  </si>
  <si>
    <t>UAB "LIDL"</t>
  </si>
  <si>
    <t>2012-06-22
Nr.29-124-(1.2.16-AD4)</t>
  </si>
  <si>
    <t xml:space="preserve">Dūkštų g.34  </t>
  </si>
  <si>
    <t>UAB "Zeta projektai"</t>
  </si>
  <si>
    <t>2014-03-21
 Nr.66</t>
  </si>
  <si>
    <t>2010-12-09 
Nr.29-245-(1.2.16-AD4)</t>
  </si>
  <si>
    <t xml:space="preserve">Viršuliškių skg. 30 </t>
  </si>
  <si>
    <t>2014 Nr.29- 
(1.2.16-AD4)</t>
  </si>
  <si>
    <t>UAB "Arkada"</t>
  </si>
  <si>
    <t>Dociškių g. 3</t>
  </si>
  <si>
    <t>2014.04.01 Nr.8990</t>
  </si>
  <si>
    <t>UAB "Druskonio namai"</t>
  </si>
  <si>
    <t xml:space="preserve">Santariškių g. 17 </t>
  </si>
  <si>
    <t>2014.04.04 Nr.39</t>
  </si>
  <si>
    <t>UAB "G ir G partneriai"</t>
  </si>
  <si>
    <t xml:space="preserve">Džiaugsmo g. </t>
  </si>
  <si>
    <t>Remigijus Andriūnas</t>
  </si>
  <si>
    <t>2014.01.13 Nr.29-13 (1.2.16-AD4)</t>
  </si>
  <si>
    <t>Nemenčinės pl. 27A</t>
  </si>
  <si>
    <t>UAB D14</t>
  </si>
  <si>
    <t>Dzūkų g. 1</t>
  </si>
  <si>
    <t>UAB "YIT Kausta būstas"</t>
  </si>
  <si>
    <t>2008-06-04 Nr.29-97-(2.20-AD4)</t>
  </si>
  <si>
    <t>Viršuliškių skg. 80</t>
  </si>
  <si>
    <t>UAB "Dagana"</t>
  </si>
  <si>
    <t>Granito g. 11</t>
  </si>
  <si>
    <t>2014-05-08
 Nr.1360</t>
  </si>
  <si>
    <t>UAB "Alson"</t>
  </si>
  <si>
    <t>2014.02.25 Nr.29-73 (1.2.16-AD4)</t>
  </si>
  <si>
    <t>Užupio g. 22</t>
  </si>
  <si>
    <t>2014-05-12
 Nr.05121039</t>
  </si>
  <si>
    <t>UAB "Negresko investicijos"</t>
  </si>
  <si>
    <t>Karaliaučiaus g. 1</t>
  </si>
  <si>
    <t>2014-05-20
 Nr. 803133</t>
  </si>
  <si>
    <t>UAB "Hes-Pro Vilnius"</t>
  </si>
  <si>
    <t>2013.12.05 Nr.29-382 (1.2.16-AD4)</t>
  </si>
  <si>
    <t>Dariaus ir Girėno g. 19A</t>
  </si>
  <si>
    <t>UAB "Limtakas"</t>
  </si>
  <si>
    <t>2013.12.19 Nr.29-432 (1.2.16-AD4)</t>
  </si>
  <si>
    <t>Savanorių pr. 197</t>
  </si>
  <si>
    <t>UAB "MB PROJEKTAI"</t>
  </si>
  <si>
    <t>Pavilionių k</t>
  </si>
  <si>
    <t>UAB "Bionovus"</t>
  </si>
  <si>
    <t>Jačionių g. 13</t>
  </si>
  <si>
    <t>Trakų g. 4</t>
  </si>
  <si>
    <t>2014-06-26
 Nr.06261125</t>
  </si>
  <si>
    <t>2013-01-29 
Nr.29-20(1.2.16-AD4)</t>
  </si>
  <si>
    <t>2014-02-05
Nr. 990</t>
  </si>
  <si>
    <t>2014-02-17
 Nr. 1007</t>
  </si>
  <si>
    <t>2014-03-17
 Nr. 03141517</t>
  </si>
  <si>
    <t>2012-12-28 
Nr.29-328
(1.2.16-AD4)</t>
  </si>
  <si>
    <t>2014.06.02 Nr.29-232 (1.2.16-AD4)</t>
  </si>
  <si>
    <t>UAB "Via Sportas"</t>
  </si>
  <si>
    <t>2008-05-10 Nr.29-83-(2.20-AD4)</t>
  </si>
  <si>
    <t>Vydūno g. 4</t>
  </si>
  <si>
    <t>2014-07-07
 Nr. 474</t>
  </si>
  <si>
    <t>V.Lupu ir UAB "MENAS IR INVESTICIJOS"</t>
  </si>
  <si>
    <t xml:space="preserve">     2007-04-23</t>
  </si>
  <si>
    <t>Žiemgalių g. 10/ Bebrų g. 13</t>
  </si>
  <si>
    <t>2014-07-15 
Nr.266</t>
  </si>
  <si>
    <t>UAB "MN Projektas"</t>
  </si>
  <si>
    <t>Mokslininkų g.</t>
  </si>
  <si>
    <t>2014.07.23 Nr.458</t>
  </si>
  <si>
    <t>2014-07-02
 Nr.360</t>
  </si>
  <si>
    <t>UAB "JMA centras"</t>
  </si>
  <si>
    <t>2013.12.12 Nr.29-405 (1.2.16-AD4)</t>
  </si>
  <si>
    <t>Verkių g. 39B</t>
  </si>
  <si>
    <t>2014.07.04 Nr.8415</t>
  </si>
  <si>
    <t>UAB "Minsanda"</t>
  </si>
  <si>
    <t>Minsko pl. 33A</t>
  </si>
  <si>
    <t>2013.08.19 Nr.29-197 (1.2.16-AD4)</t>
  </si>
  <si>
    <t>Justiniškių seniūnija</t>
  </si>
  <si>
    <t>UAB "SONEX CONSULTING"</t>
  </si>
  <si>
    <t>J. Rutkausko g. 6</t>
  </si>
  <si>
    <t>2013-04-26 
Nr. 29-90 (1.2.16-AD4)</t>
  </si>
  <si>
    <t>UAB "AIS Consulting"</t>
  </si>
  <si>
    <t>S. Narutavičiaus g. 2</t>
  </si>
  <si>
    <t>UAB "Žemaitijos pieno investicija"</t>
  </si>
  <si>
    <t>2014.01.20 Nr.29-29 (1.2.16-AD4)</t>
  </si>
  <si>
    <t>Krasausko g. 1</t>
  </si>
  <si>
    <t>2014-08-14
 Nr.ep000419</t>
  </si>
  <si>
    <t>UAB "VILBRA"</t>
  </si>
  <si>
    <t>Vivulskio g. 41</t>
  </si>
  <si>
    <t>2014-08-26
Nr. 2022</t>
  </si>
  <si>
    <t>2014-04-28 Nr.C1-3828875</t>
  </si>
  <si>
    <t>2014-04-18 Nr.2378</t>
  </si>
  <si>
    <t>2014-07-15 Nr.694</t>
  </si>
  <si>
    <t>2014-07-30 Nr.23153</t>
  </si>
  <si>
    <t>Šarūnas Nacevičius</t>
  </si>
  <si>
    <t>2014-03-10 
Nr. 2525</t>
  </si>
  <si>
    <t>2014-04-22
Nr.127</t>
  </si>
  <si>
    <t>2014-08-28
Nr.630</t>
  </si>
  <si>
    <t>Karačiūnų g. 4C</t>
  </si>
  <si>
    <t>Liepyno g. 9</t>
  </si>
  <si>
    <t>2014-08-07 
Nr.214</t>
  </si>
  <si>
    <t>2012-07-03
Nr.29-131-
(1.2.16-AD4)</t>
  </si>
  <si>
    <t>UAB "Vilnius property
 investment"</t>
  </si>
  <si>
    <t>UAB "Eicore"</t>
  </si>
  <si>
    <t>Mindaugo g. 27/ Mindaugo g. 27A</t>
  </si>
  <si>
    <t>2014-08-26
Nr. 2023</t>
  </si>
  <si>
    <t>2011-06-22 
Nr.29-106-(1.2.16-AD4)</t>
  </si>
  <si>
    <t xml:space="preserve">UAB "ŽVC" </t>
  </si>
  <si>
    <t>Ukmergės g. 120 C korpusas</t>
  </si>
  <si>
    <t>2014-08-14 
Nr.267</t>
  </si>
  <si>
    <t>Likutis pagal Eriką</t>
  </si>
  <si>
    <t>Sukauptos palūkanos</t>
  </si>
  <si>
    <t xml:space="preserve">UAB "Moller Realty" </t>
  </si>
  <si>
    <t>2013.09.11 Nr.29-226 (1.2.16-AD4)</t>
  </si>
  <si>
    <t>Vaduvos g. 3</t>
  </si>
  <si>
    <t>UAB "Realinija"</t>
  </si>
  <si>
    <t>2013.08.23 Nr.29-208 (1.2.16-AD4)</t>
  </si>
  <si>
    <t>2014-09-03
 Nr. 208</t>
  </si>
  <si>
    <t>Vingrių g.</t>
  </si>
  <si>
    <t>UAB "Valakampių statyba"</t>
  </si>
  <si>
    <t>Maudyklos g. 5C</t>
  </si>
  <si>
    <t>2009-06-23 Nr.29-67
(1.2.16-AD4)</t>
  </si>
  <si>
    <t>2012-02-24Nr.29-19
(1.2.16-AD4)</t>
  </si>
  <si>
    <t>2012-12-28 Nr. 29-
338 (1.2.16-AD4)</t>
  </si>
  <si>
    <t>2007-12-17 Nr.29-
167(2.20-AD-4)</t>
  </si>
  <si>
    <t>2014-09-18
Nr.241</t>
  </si>
  <si>
    <t>2014.07.21 Nr.29-305 (1.2.16-AD4)</t>
  </si>
  <si>
    <t>UAB "Balsiai plius"</t>
  </si>
  <si>
    <t>B.K. Balučio g. 11</t>
  </si>
  <si>
    <t>2014-09-24 Nr.53</t>
  </si>
  <si>
    <t>UAB "SN konsultacijos 
ir tarpininkavimas"</t>
  </si>
  <si>
    <t>Žilvino g. 70</t>
  </si>
  <si>
    <t>2014-09-22 Nr.119</t>
  </si>
  <si>
    <t>2014-04-14 Nr.27673</t>
  </si>
  <si>
    <t>2014-05-29 Nr.109</t>
  </si>
  <si>
    <t>2014-06-06 Nr.119</t>
  </si>
  <si>
    <t>2014-03-20 
Nr. 20029</t>
  </si>
  <si>
    <t>2014-04-23 Nr.110305960</t>
  </si>
  <si>
    <t>2014-04-23
Nr.110305961</t>
  </si>
  <si>
    <t>Vilniaus m.</t>
  </si>
  <si>
    <t>2014-02-20 
Nr. 931</t>
  </si>
  <si>
    <t>2014-02-25 
Nr. 949</t>
  </si>
  <si>
    <t>2014-03-18
Nr. D14/0287</t>
  </si>
  <si>
    <t>2014-09-24
Nr. 820</t>
  </si>
  <si>
    <t>2014-06-03
 Nr.12729</t>
  </si>
  <si>
    <t>2014-04-29
Nr.12728</t>
  </si>
  <si>
    <t>2014-02-27 Nr.0032</t>
  </si>
  <si>
    <t>2014-05-29 Nr.559</t>
  </si>
  <si>
    <t>2014-09-15
Nr.07284</t>
  </si>
  <si>
    <t>2014-07-23 Nr.514</t>
  </si>
  <si>
    <t>2014-03-07 Nr.10378</t>
  </si>
  <si>
    <t>2014-03-17
 Nr. 259</t>
  </si>
  <si>
    <t>2013-02-07 Nr. 29-28
(1.2.16-AD4)</t>
  </si>
  <si>
    <t>2013.08.27 Nr.29-
215(1.2.16-AD4)</t>
  </si>
  <si>
    <t>2012-05-10Nr.29-89-(1.2.16-AD4)</t>
  </si>
  <si>
    <t>2014-05-16 Nr.05161129</t>
  </si>
  <si>
    <t>UAB "VK-turtas"</t>
  </si>
  <si>
    <t>Dariaus ir Girėno g. 42A</t>
  </si>
  <si>
    <t>2013-12-10 Nr. 293</t>
  </si>
  <si>
    <t>2014.01.20 Nr.29-20 (1.2.16-AD4)</t>
  </si>
  <si>
    <t>UAB "Karaliaučiaus grupė"</t>
  </si>
  <si>
    <t>L. Sapiegos g.</t>
  </si>
  <si>
    <t>2013-12-12 
Nr. 12111550</t>
  </si>
  <si>
    <t>UAB "Bajorų kelias 2"</t>
  </si>
  <si>
    <t>2009-03-05 Nr.29-23-(1.2.16-AD4)</t>
  </si>
  <si>
    <t>Mažųjų Gulbinų k. skl. Nr.8</t>
  </si>
  <si>
    <t xml:space="preserve">Bajorų kelio ir Mokslininkų g. sankirta </t>
  </si>
  <si>
    <t>UAB "Kreta"</t>
  </si>
  <si>
    <t>Minsko pl. 14</t>
  </si>
  <si>
    <t>2013-12-05 
Nr.937</t>
  </si>
  <si>
    <t>Minsko pl. 15</t>
  </si>
  <si>
    <t>2013-12-05 
Nr.938</t>
  </si>
  <si>
    <t>2009-10-30
Nr.29-103-(1.2.16-AD4)</t>
  </si>
  <si>
    <t>2012-08-23 Nr.29
-187-(1.2.16-AD4)</t>
  </si>
  <si>
    <t>GNSB "Pavilionių vizija"</t>
  </si>
  <si>
    <t>2010-08-23 Nr.29-179-(1.2.16-AD4) Susitarimas
2011-03-07 Nr.29-26(1.2.16-AD4)</t>
  </si>
  <si>
    <t>Pašilaičiai</t>
  </si>
  <si>
    <t>2013-12-31 Nr.12301541</t>
  </si>
  <si>
    <t>Vilniaus g. 4B</t>
  </si>
  <si>
    <t>UAB "Transtiros 
nekilnojamasis turtas"</t>
  </si>
  <si>
    <t>2013.08.29 Nr.29
-218 (1.2.16-AD4)</t>
  </si>
  <si>
    <t>2013.12.06
Nr.12051450</t>
  </si>
  <si>
    <t>UAB "Eveleta"</t>
  </si>
  <si>
    <t xml:space="preserve">Fabijoniškių g.3A </t>
  </si>
  <si>
    <t>2012-10-23 Nr.29
-252-(1.2.16-AD4)</t>
  </si>
  <si>
    <t>2013-12-19 
Nr. 413</t>
  </si>
  <si>
    <t>UAB "Hes-pro"</t>
  </si>
  <si>
    <t xml:space="preserve">Ukmergės g. 238 </t>
  </si>
  <si>
    <t>2013-02-19 Nr.29
-33(1.2.16-AD4)</t>
  </si>
  <si>
    <t>2013-12-12
 Nr. 1</t>
  </si>
  <si>
    <t>UAB "KJM Invest"</t>
  </si>
  <si>
    <t>2013.08.19 Nr.29-204 (1.2.16-AD4)</t>
  </si>
  <si>
    <t>Savanorių pr. 219A</t>
  </si>
  <si>
    <t>2013-12-16 Nr. 924</t>
  </si>
  <si>
    <t xml:space="preserve">Burbiškių g. 36  </t>
  </si>
  <si>
    <t>2013.12.12
Nr. 3112</t>
  </si>
  <si>
    <t>2012-07-19 Nr.29
-137(1.2.16-AD4)</t>
  </si>
  <si>
    <t>UAB "Piliuona"</t>
  </si>
  <si>
    <t>2014.09.10 Nr.29-382 (1.2.16-AD4)</t>
  </si>
  <si>
    <t>2014.04.17 Nr.29-148 (1.2.16-AD4)</t>
  </si>
  <si>
    <t>UAB "Kelmės energija"</t>
  </si>
  <si>
    <t>2014.10.27 Nr.29-445 (1.2.16-AD4)</t>
  </si>
  <si>
    <t>Meiriškių g.24</t>
  </si>
  <si>
    <t>2014-10-01
Nr. 64</t>
  </si>
  <si>
    <t>2014.10.20 Nr.29-422 (1.2.16-AD4)</t>
  </si>
  <si>
    <t>2014.10.21 Nr.29-436 (1.2.16-AD4)</t>
  </si>
  <si>
    <t>UAB "Sicor biotech"</t>
  </si>
  <si>
    <t>2013.12.12 Nr.29-397 (1.2.16-AD4)</t>
  </si>
  <si>
    <t>2011-07-20 Nr.29
-130-(1.2.16-AD4)</t>
  </si>
  <si>
    <t>Molėtų pl. 5</t>
  </si>
  <si>
    <t>UAB "Gerata"</t>
  </si>
  <si>
    <t>2013.12.17 Nr.29-412 (1.2.16-AD4)</t>
  </si>
  <si>
    <t>Dariaus ir  Girėno g. 99,</t>
  </si>
  <si>
    <t>2014-10-03
Nr. 3113</t>
  </si>
  <si>
    <t>Jurij Litvinovič</t>
  </si>
  <si>
    <t>2014.10.27 Nr.29-443 (1.2.16-AD4)</t>
  </si>
  <si>
    <t>Aukštaičių g. 3</t>
  </si>
  <si>
    <t>UAB "ST Development"</t>
  </si>
  <si>
    <t>Kolektyvo g. 242</t>
  </si>
  <si>
    <t>2014-10-14
  Nr. 344</t>
  </si>
  <si>
    <t>2014-10-01 
Nr. 93079</t>
  </si>
  <si>
    <t>2013-12-20
 Nr. 884</t>
  </si>
  <si>
    <t>2013-12-05
 Nr. 939</t>
  </si>
  <si>
    <t>UAB "Autoverslas"</t>
  </si>
  <si>
    <t>2013.12.17 Nr.29
-411 (1.2.16-AD4)</t>
  </si>
  <si>
    <t>2014.06.02 Nr.29
-231 (1.2.16-AD4)</t>
  </si>
  <si>
    <t>2012-11-29 Nr.29
-283-(1.2.16-AD4)</t>
  </si>
  <si>
    <t>2013.09.25 Nr.29
-237 (1.2.16-AD4)</t>
  </si>
  <si>
    <t>2010-09-01 Nr.29
-187-(1.2.16-AD4)</t>
  </si>
  <si>
    <t>2010-07-15 Nr.29
-159-(1.2.16-AD4)</t>
  </si>
  <si>
    <t>2012-12-28 Nr. 29
-337(1.2.16-AD4)</t>
  </si>
  <si>
    <t>2009-03-05 Nr.29
-21-(1.2.16-AD4)</t>
  </si>
  <si>
    <t>2014.02.25 Nr.29
-68 (1.2.16-AD4)</t>
  </si>
  <si>
    <t>2014.03.27 Nr.29
-105 (1.2.16-AD4)</t>
  </si>
  <si>
    <t>2014.05.29 Nr.29
-213 (1.2.16-AD4)</t>
  </si>
  <si>
    <t>2014.05.30 Nr.29
-214 (1.2.16-AD4)</t>
  </si>
  <si>
    <t>2011-08-05 Nr.29
-148-(1.2.16-AD4)</t>
  </si>
  <si>
    <t>2014.01.20 Nr.29
-19 (1.2.16-AD4)</t>
  </si>
  <si>
    <t>2012-11-29 Nr.29
-284-(1.2.16-AD4)</t>
  </si>
  <si>
    <t>2012-12-13 Nr.29
-303-(1.2.16-AD4)</t>
  </si>
  <si>
    <t>2013.08.27 Nr.29
-216 (1.2.16-AD4)</t>
  </si>
  <si>
    <t>2010-02-19 Nr.29
-31-(1.2.16-AD4)</t>
  </si>
  <si>
    <t>2014.01.20 Nr.29-30 (1.2.16-AD4)</t>
  </si>
  <si>
    <t>2014-10-17
Nr. 1315113</t>
  </si>
  <si>
    <t>Kirtimų g. 41</t>
  </si>
  <si>
    <t>UAB "Vilmestos projektai"</t>
  </si>
  <si>
    <t>2014.05.08 Nr.29-159 (1.2.16-AD4)</t>
  </si>
  <si>
    <t>I.Simonaitytės g. 7</t>
  </si>
  <si>
    <t>2014-10-24
 Nr. 10221257</t>
  </si>
  <si>
    <t>2014-11-12
Nr.12028</t>
  </si>
  <si>
    <t>UAB "Skala"</t>
  </si>
  <si>
    <t>2009-02-26 Nr.29-19-(1.2.16-AD4)</t>
  </si>
  <si>
    <t>Olandų g. 55B</t>
  </si>
  <si>
    <t>2014-11-06 
Nr. 1447</t>
  </si>
  <si>
    <t>UAB "Projektų valdymo grupė"</t>
  </si>
  <si>
    <t>2014.01.29 Nr.29-39 (1.2.16-AD4)</t>
  </si>
  <si>
    <t>P. Višinskio g. 10</t>
  </si>
  <si>
    <t>2014-11-07
Nr. 724</t>
  </si>
  <si>
    <t>Olga Jankovenko</t>
  </si>
  <si>
    <t>Subačiaus g. 4</t>
  </si>
  <si>
    <t>2014-11-10
Nr. 90184</t>
  </si>
  <si>
    <t>UAB  "EIKA"</t>
  </si>
  <si>
    <t>2013-04-19 Nr. 29
-87(1.2.16-AD4)</t>
  </si>
  <si>
    <t>Priegliaus g. 5</t>
  </si>
  <si>
    <t>2014-11-26 
Nr. 3175</t>
  </si>
  <si>
    <t>UAB "Volvo Lietuva"</t>
  </si>
  <si>
    <t>2014.04.17 Nr.29-149 (1.2.16-AD4)</t>
  </si>
  <si>
    <t>Minsko pl. 9</t>
  </si>
  <si>
    <t>2014-11-27
Nr. 17146</t>
  </si>
  <si>
    <t>IŠ VISO LTL:</t>
  </si>
  <si>
    <t>IŠ VISO EUR:</t>
  </si>
  <si>
    <t xml:space="preserve">Gauta parama socialinės infrastruktūros plėtrai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</si>
</sst>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0" x14ac:knownFonts="1">
    <font>
      <sz val="10"/>
      <name val="Arial"/>
      <charset val="186"/>
    </font>
    <font>
      <sz val="10"/>
      <name val="Arial"/>
      <family val="2"/>
      <charset val="186"/>
    </font>
    <font>
      <b/>
      <sz val="15"/>
      <color indexed="56"/>
      <name val="Calibri"/>
      <family val="2"/>
      <charset val="186"/>
    </font>
    <font>
      <b/>
      <sz val="13"/>
      <color indexed="56"/>
      <name val="Calibri"/>
      <family val="2"/>
      <charset val="186"/>
    </font>
    <font>
      <sz val="11"/>
      <color indexed="8"/>
      <name val="Calibri"/>
      <family val="2"/>
      <charset val="186"/>
    </font>
    <font>
      <b/>
      <sz val="11"/>
      <color indexed="56"/>
      <name val="Calibri"/>
      <family val="2"/>
      <charset val="186"/>
    </font>
    <font>
      <sz val="11"/>
      <color indexed="9"/>
      <name val="Calibri"/>
      <family val="2"/>
      <charset val="186"/>
    </font>
    <font>
      <i/>
      <sz val="11"/>
      <color indexed="23"/>
      <name val="Calibri"/>
      <family val="2"/>
      <charset val="186"/>
    </font>
    <font>
      <sz val="11"/>
      <color indexed="20"/>
      <name val="Calibri"/>
      <family val="2"/>
      <charset val="186"/>
    </font>
    <font>
      <sz val="11"/>
      <color indexed="17"/>
      <name val="Calibri"/>
      <family val="2"/>
      <charset val="186"/>
    </font>
    <font>
      <sz val="11"/>
      <color indexed="10"/>
      <name val="Calibri"/>
      <family val="2"/>
      <charset val="186"/>
    </font>
    <font>
      <b/>
      <sz val="11"/>
      <color indexed="63"/>
      <name val="Calibri"/>
      <family val="2"/>
      <charset val="186"/>
    </font>
    <font>
      <sz val="11"/>
      <color indexed="62"/>
      <name val="Calibri"/>
      <family val="2"/>
      <charset val="186"/>
    </font>
    <font>
      <sz val="11"/>
      <color indexed="60"/>
      <name val="Calibri"/>
      <family val="2"/>
      <charset val="186"/>
    </font>
    <font>
      <b/>
      <sz val="18"/>
      <color indexed="56"/>
      <name val="Cambria"/>
      <family val="2"/>
      <charset val="186"/>
    </font>
    <font>
      <b/>
      <sz val="11"/>
      <color indexed="52"/>
      <name val="Calibri"/>
      <family val="2"/>
      <charset val="186"/>
    </font>
    <font>
      <b/>
      <sz val="11"/>
      <color indexed="8"/>
      <name val="Calibri"/>
      <family val="2"/>
      <charset val="186"/>
    </font>
    <font>
      <sz val="11"/>
      <color indexed="52"/>
      <name val="Calibri"/>
      <family val="2"/>
      <charset val="186"/>
    </font>
    <font>
      <b/>
      <sz val="11"/>
      <color indexed="9"/>
      <name val="Calibri"/>
      <family val="2"/>
      <charset val="186"/>
    </font>
    <font>
      <sz val="8"/>
      <name val="Arial"/>
      <family val="2"/>
      <charset val="186"/>
    </font>
    <font>
      <sz val="9"/>
      <name val="Times New Roman"/>
      <family val="1"/>
      <charset val="186"/>
    </font>
    <font>
      <b/>
      <sz val="9"/>
      <name val="Times New Roman"/>
      <family val="1"/>
      <charset val="186"/>
    </font>
    <font>
      <b/>
      <sz val="12"/>
      <name val="Times New Roman"/>
      <family val="1"/>
      <charset val="186"/>
    </font>
    <font>
      <b/>
      <sz val="10"/>
      <name val="Times New Roman"/>
      <family val="1"/>
      <charset val="186"/>
    </font>
    <font>
      <sz val="12"/>
      <name val="Arial"/>
      <family val="2"/>
      <charset val="186"/>
    </font>
    <font>
      <sz val="10"/>
      <name val="Times New Roman"/>
      <family val="1"/>
      <charset val="186"/>
    </font>
    <font>
      <sz val="8"/>
      <name val="Times New Roman"/>
      <family val="1"/>
      <charset val="186"/>
    </font>
    <font>
      <b/>
      <sz val="8"/>
      <name val="Times New Roman"/>
      <family val="1"/>
      <charset val="186"/>
    </font>
    <font>
      <sz val="7"/>
      <name val="Times New Roman"/>
      <family val="1"/>
      <charset val="186"/>
    </font>
    <font>
      <b/>
      <sz val="7"/>
      <name val="Times New Roman"/>
      <family val="1"/>
      <charset val="186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16" borderId="4" applyNumberFormat="0" applyAlignment="0" applyProtection="0"/>
    <xf numFmtId="0" fontId="12" fillId="7" borderId="5" applyNumberFormat="0" applyAlignment="0" applyProtection="0"/>
    <xf numFmtId="0" fontId="13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0" fontId="1" fillId="22" borderId="6" applyNumberFormat="0" applyFont="0" applyAlignment="0" applyProtection="0"/>
    <xf numFmtId="0" fontId="14" fillId="0" borderId="0" applyNumberFormat="0" applyFill="0" applyBorder="0" applyAlignment="0" applyProtection="0"/>
    <xf numFmtId="0" fontId="15" fillId="16" borderId="5" applyNumberFormat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8" fillId="23" borderId="9" applyNumberFormat="0" applyAlignment="0" applyProtection="0"/>
  </cellStyleXfs>
  <cellXfs count="96">
    <xf numFmtId="0" fontId="0" fillId="0" borderId="0" xfId="0"/>
    <xf numFmtId="0" fontId="20" fillId="0" borderId="0" xfId="0" applyFont="1" applyFill="1"/>
    <xf numFmtId="0" fontId="20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4" fontId="21" fillId="0" borderId="0" xfId="0" applyNumberFormat="1" applyFont="1" applyFill="1" applyAlignment="1">
      <alignment horizontal="center"/>
    </xf>
    <xf numFmtId="4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20" fillId="0" borderId="0" xfId="0" applyFont="1" applyFill="1" applyAlignment="1">
      <alignment horizontal="right"/>
    </xf>
    <xf numFmtId="4" fontId="20" fillId="0" borderId="0" xfId="0" applyNumberFormat="1" applyFont="1" applyFill="1" applyBorder="1" applyAlignment="1">
      <alignment horizontal="right" vertical="center"/>
    </xf>
    <xf numFmtId="4" fontId="20" fillId="0" borderId="0" xfId="0" applyNumberFormat="1" applyFont="1" applyFill="1" applyAlignment="1">
      <alignment horizontal="right"/>
    </xf>
    <xf numFmtId="0" fontId="20" fillId="0" borderId="0" xfId="0" applyFont="1" applyFill="1" applyBorder="1"/>
    <xf numFmtId="164" fontId="24" fillId="0" borderId="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4" fontId="23" fillId="0" borderId="10" xfId="0" applyNumberFormat="1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5" fillId="0" borderId="0" xfId="0" applyFont="1" applyFill="1"/>
    <xf numFmtId="0" fontId="25" fillId="0" borderId="0" xfId="0" applyFont="1" applyFill="1" applyBorder="1"/>
    <xf numFmtId="0" fontId="20" fillId="0" borderId="11" xfId="0" applyFont="1" applyFill="1" applyBorder="1"/>
    <xf numFmtId="4" fontId="21" fillId="0" borderId="12" xfId="0" applyNumberFormat="1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 wrapText="1"/>
    </xf>
    <xf numFmtId="0" fontId="21" fillId="0" borderId="12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 wrapText="1"/>
    </xf>
    <xf numFmtId="164" fontId="28" fillId="0" borderId="12" xfId="0" applyNumberFormat="1" applyFont="1" applyBorder="1" applyAlignment="1">
      <alignment horizontal="center" vertical="center" wrapText="1"/>
    </xf>
    <xf numFmtId="4" fontId="27" fillId="0" borderId="12" xfId="0" applyNumberFormat="1" applyFont="1" applyFill="1" applyBorder="1" applyAlignment="1">
      <alignment horizontal="center" vertical="center" wrapText="1"/>
    </xf>
    <xf numFmtId="4" fontId="26" fillId="0" borderId="12" xfId="0" applyNumberFormat="1" applyFont="1" applyFill="1" applyBorder="1" applyAlignment="1">
      <alignment horizontal="center" vertical="center" wrapText="1"/>
    </xf>
    <xf numFmtId="14" fontId="26" fillId="0" borderId="12" xfId="0" applyNumberFormat="1" applyFont="1" applyFill="1" applyBorder="1" applyAlignment="1">
      <alignment horizontal="center" vertical="center" wrapText="1"/>
    </xf>
    <xf numFmtId="4" fontId="26" fillId="0" borderId="12" xfId="0" applyNumberFormat="1" applyFont="1" applyFill="1" applyBorder="1" applyAlignment="1">
      <alignment horizontal="center" vertical="center"/>
    </xf>
    <xf numFmtId="4" fontId="28" fillId="0" borderId="12" xfId="0" applyNumberFormat="1" applyFont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 wrapText="1"/>
    </xf>
    <xf numFmtId="4" fontId="21" fillId="0" borderId="12" xfId="0" applyNumberFormat="1" applyFont="1" applyFill="1" applyBorder="1" applyAlignment="1">
      <alignment horizontal="center" vertical="center" wrapText="1"/>
    </xf>
    <xf numFmtId="4" fontId="20" fillId="0" borderId="12" xfId="0" applyNumberFormat="1" applyFont="1" applyFill="1" applyBorder="1" applyAlignment="1">
      <alignment horizontal="center" vertical="center" wrapText="1"/>
    </xf>
    <xf numFmtId="4" fontId="21" fillId="24" borderId="12" xfId="0" applyNumberFormat="1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/>
    </xf>
    <xf numFmtId="0" fontId="26" fillId="0" borderId="12" xfId="0" applyFont="1" applyFill="1" applyBorder="1" applyAlignment="1">
      <alignment horizontal="center" vertical="center"/>
    </xf>
    <xf numFmtId="4" fontId="27" fillId="0" borderId="12" xfId="0" applyNumberFormat="1" applyFont="1" applyFill="1" applyBorder="1" applyAlignment="1">
      <alignment horizontal="center" vertical="center"/>
    </xf>
    <xf numFmtId="0" fontId="28" fillId="0" borderId="12" xfId="0" applyFont="1" applyFill="1" applyBorder="1" applyAlignment="1">
      <alignment horizontal="center" wrapText="1"/>
    </xf>
    <xf numFmtId="0" fontId="28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2" fontId="20" fillId="0" borderId="12" xfId="0" applyNumberFormat="1" applyFont="1" applyFill="1" applyBorder="1" applyAlignment="1">
      <alignment horizontal="center" vertical="center" wrapText="1"/>
    </xf>
    <xf numFmtId="4" fontId="20" fillId="0" borderId="12" xfId="0" applyNumberFormat="1" applyFont="1" applyFill="1" applyBorder="1" applyAlignment="1">
      <alignment horizontal="center" vertical="center"/>
    </xf>
    <xf numFmtId="164" fontId="20" fillId="24" borderId="12" xfId="0" applyNumberFormat="1" applyFont="1" applyFill="1" applyBorder="1" applyAlignment="1">
      <alignment horizontal="center" vertical="center" wrapText="1"/>
    </xf>
    <xf numFmtId="4" fontId="21" fillId="24" borderId="12" xfId="0" applyNumberFormat="1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wrapText="1"/>
    </xf>
    <xf numFmtId="4" fontId="20" fillId="0" borderId="12" xfId="0" applyNumberFormat="1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"/>
    </xf>
    <xf numFmtId="4" fontId="23" fillId="0" borderId="12" xfId="0" applyNumberFormat="1" applyFont="1" applyFill="1" applyBorder="1" applyAlignment="1">
      <alignment horizontal="center" vertical="center"/>
    </xf>
    <xf numFmtId="4" fontId="25" fillId="0" borderId="12" xfId="0" applyNumberFormat="1" applyFont="1" applyFill="1" applyBorder="1" applyAlignment="1">
      <alignment horizontal="center" vertical="center"/>
    </xf>
    <xf numFmtId="164" fontId="26" fillId="0" borderId="12" xfId="0" applyNumberFormat="1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/>
    </xf>
    <xf numFmtId="0" fontId="28" fillId="0" borderId="12" xfId="0" applyFont="1" applyFill="1" applyBorder="1" applyAlignment="1">
      <alignment horizontal="center" vertical="center"/>
    </xf>
    <xf numFmtId="3" fontId="26" fillId="0" borderId="12" xfId="0" applyNumberFormat="1" applyFont="1" applyFill="1" applyBorder="1" applyAlignment="1">
      <alignment horizontal="center" vertical="center"/>
    </xf>
    <xf numFmtId="4" fontId="28" fillId="0" borderId="12" xfId="0" applyNumberFormat="1" applyFont="1" applyFill="1" applyBorder="1" applyAlignment="1">
      <alignment horizontal="center" vertical="center" wrapText="1"/>
    </xf>
    <xf numFmtId="14" fontId="26" fillId="0" borderId="12" xfId="0" applyNumberFormat="1" applyFont="1" applyFill="1" applyBorder="1" applyAlignment="1">
      <alignment horizontal="center" wrapText="1"/>
    </xf>
    <xf numFmtId="0" fontId="20" fillId="0" borderId="12" xfId="0" applyFont="1" applyFill="1" applyBorder="1"/>
    <xf numFmtId="0" fontId="23" fillId="0" borderId="12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wrapText="1"/>
    </xf>
    <xf numFmtId="0" fontId="26" fillId="0" borderId="12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4" fontId="27" fillId="0" borderId="12" xfId="0" applyNumberFormat="1" applyFont="1" applyBorder="1" applyAlignment="1">
      <alignment horizontal="center" vertical="center" wrapText="1"/>
    </xf>
    <xf numFmtId="4" fontId="26" fillId="0" borderId="12" xfId="0" applyNumberFormat="1" applyFont="1" applyBorder="1" applyAlignment="1">
      <alignment horizontal="center" vertical="center" wrapText="1"/>
    </xf>
    <xf numFmtId="1" fontId="26" fillId="0" borderId="12" xfId="0" applyNumberFormat="1" applyFont="1" applyFill="1" applyBorder="1" applyAlignment="1">
      <alignment horizontal="center" vertical="center"/>
    </xf>
    <xf numFmtId="2" fontId="26" fillId="0" borderId="12" xfId="0" applyNumberFormat="1" applyFont="1" applyFill="1" applyBorder="1" applyAlignment="1">
      <alignment horizontal="center" vertical="center"/>
    </xf>
    <xf numFmtId="2" fontId="28" fillId="0" borderId="12" xfId="0" applyNumberFormat="1" applyFont="1" applyFill="1" applyBorder="1" applyAlignment="1">
      <alignment horizontal="center" vertical="center" wrapText="1"/>
    </xf>
    <xf numFmtId="2" fontId="26" fillId="0" borderId="12" xfId="0" applyNumberFormat="1" applyFont="1" applyFill="1" applyBorder="1" applyAlignment="1">
      <alignment horizontal="center" vertical="center" wrapText="1"/>
    </xf>
    <xf numFmtId="164" fontId="28" fillId="0" borderId="12" xfId="0" applyNumberFormat="1" applyFont="1" applyFill="1" applyBorder="1" applyAlignment="1">
      <alignment horizontal="center" vertical="center" wrapText="1"/>
    </xf>
    <xf numFmtId="0" fontId="29" fillId="0" borderId="12" xfId="0" applyFont="1" applyFill="1" applyBorder="1" applyAlignment="1">
      <alignment horizontal="center"/>
    </xf>
    <xf numFmtId="1" fontId="26" fillId="0" borderId="12" xfId="0" applyNumberFormat="1" applyFont="1" applyFill="1" applyBorder="1" applyAlignment="1">
      <alignment horizontal="center" vertical="center" wrapText="1"/>
    </xf>
    <xf numFmtId="164" fontId="20" fillId="0" borderId="12" xfId="0" applyNumberFormat="1" applyFont="1" applyFill="1" applyBorder="1" applyAlignment="1">
      <alignment horizontal="center" vertical="center" wrapText="1"/>
    </xf>
    <xf numFmtId="164" fontId="23" fillId="0" borderId="12" xfId="0" applyNumberFormat="1" applyFont="1" applyFill="1" applyBorder="1" applyAlignment="1">
      <alignment horizontal="center" vertical="center" wrapText="1"/>
    </xf>
    <xf numFmtId="4" fontId="26" fillId="0" borderId="12" xfId="0" applyNumberFormat="1" applyFont="1" applyFill="1" applyBorder="1" applyAlignment="1">
      <alignment horizontal="center" vertical="center" wrapText="1"/>
    </xf>
    <xf numFmtId="4" fontId="27" fillId="0" borderId="12" xfId="0" applyNumberFormat="1" applyFont="1" applyFill="1" applyBorder="1" applyAlignment="1">
      <alignment horizontal="center" vertical="center"/>
    </xf>
    <xf numFmtId="4" fontId="26" fillId="0" borderId="12" xfId="0" applyNumberFormat="1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/>
    </xf>
    <xf numFmtId="164" fontId="21" fillId="24" borderId="12" xfId="0" applyNumberFormat="1" applyFont="1" applyFill="1" applyBorder="1" applyAlignment="1">
      <alignment horizontal="center" vertical="center" wrapText="1"/>
    </xf>
    <xf numFmtId="0" fontId="26" fillId="0" borderId="12" xfId="0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center" vertical="center" wrapText="1"/>
    </xf>
    <xf numFmtId="164" fontId="28" fillId="0" borderId="12" xfId="0" applyNumberFormat="1" applyFont="1" applyBorder="1" applyAlignment="1">
      <alignment horizontal="center" vertical="center" wrapText="1"/>
    </xf>
    <xf numFmtId="4" fontId="27" fillId="0" borderId="12" xfId="0" applyNumberFormat="1" applyFont="1" applyFill="1" applyBorder="1" applyAlignment="1">
      <alignment horizontal="center" vertical="center" wrapText="1"/>
    </xf>
    <xf numFmtId="4" fontId="21" fillId="24" borderId="12" xfId="0" applyNumberFormat="1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3" fontId="26" fillId="0" borderId="12" xfId="0" applyNumberFormat="1" applyFont="1" applyFill="1" applyBorder="1" applyAlignment="1">
      <alignment horizontal="center" vertical="center"/>
    </xf>
    <xf numFmtId="0" fontId="23" fillId="0" borderId="12" xfId="0" applyFont="1" applyBorder="1" applyAlignment="1">
      <alignment horizontal="center" vertical="center" wrapText="1"/>
    </xf>
    <xf numFmtId="164" fontId="20" fillId="24" borderId="12" xfId="0" applyNumberFormat="1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0" fontId="21" fillId="0" borderId="12" xfId="0" applyFont="1" applyFill="1" applyBorder="1" applyAlignment="1">
      <alignment horizontal="center" vertical="center" wrapText="1"/>
    </xf>
    <xf numFmtId="0" fontId="23" fillId="0" borderId="12" xfId="0" applyFont="1" applyFill="1" applyBorder="1" applyAlignment="1">
      <alignment horizontal="center" vertical="center" wrapText="1"/>
    </xf>
    <xf numFmtId="4" fontId="28" fillId="0" borderId="12" xfId="0" applyNumberFormat="1" applyFont="1" applyFill="1" applyBorder="1" applyAlignment="1">
      <alignment horizontal="center" vertical="center" wrapText="1"/>
    </xf>
    <xf numFmtId="0" fontId="23" fillId="0" borderId="12" xfId="0" applyFont="1" applyFill="1" applyBorder="1" applyAlignment="1">
      <alignment horizontal="right" vertical="center"/>
    </xf>
    <xf numFmtId="0" fontId="21" fillId="0" borderId="12" xfId="0" applyFont="1" applyFill="1" applyBorder="1" applyAlignment="1">
      <alignment horizontal="right" vertical="center"/>
    </xf>
  </cellXfs>
  <cellStyles count="42">
    <cellStyle name="1 antraštė" xfId="1" builtinId="16" customBuiltin="1"/>
    <cellStyle name="2 antraštė" xfId="2" builtinId="17" customBuiltin="1"/>
    <cellStyle name="20% – paryškinimas 1" xfId="3" builtinId="30" customBuiltin="1"/>
    <cellStyle name="20% – paryškinimas 2" xfId="4" builtinId="34" customBuiltin="1"/>
    <cellStyle name="20% – paryškinimas 3" xfId="5" builtinId="38" customBuiltin="1"/>
    <cellStyle name="20% – paryškinimas 4" xfId="6" builtinId="42" customBuiltin="1"/>
    <cellStyle name="20% – paryškinimas 5" xfId="7" builtinId="46" customBuiltin="1"/>
    <cellStyle name="20% – paryškinimas 6" xfId="8" builtinId="50" customBuiltin="1"/>
    <cellStyle name="3 antraštė" xfId="9" builtinId="18" customBuiltin="1"/>
    <cellStyle name="4 antraštė" xfId="10" builtinId="19" customBuiltin="1"/>
    <cellStyle name="40% – paryškinimas 1" xfId="11" builtinId="31" customBuiltin="1"/>
    <cellStyle name="40% – paryškinimas 2" xfId="12" builtinId="35" customBuiltin="1"/>
    <cellStyle name="40% – paryškinimas 3" xfId="13" builtinId="39" customBuiltin="1"/>
    <cellStyle name="40% – paryškinimas 4" xfId="14" builtinId="43" customBuiltin="1"/>
    <cellStyle name="40% – paryškinimas 5" xfId="15" builtinId="47" customBuiltin="1"/>
    <cellStyle name="40% – paryškinimas 6" xfId="16" builtinId="51" customBuiltin="1"/>
    <cellStyle name="60% – paryškinimas 1" xfId="17" builtinId="32" customBuiltin="1"/>
    <cellStyle name="60% – paryškinimas 2" xfId="18" builtinId="36" customBuiltin="1"/>
    <cellStyle name="60% – paryškinimas 3" xfId="19" builtinId="40" customBuiltin="1"/>
    <cellStyle name="60% – paryškinimas 4" xfId="20" builtinId="44" customBuiltin="1"/>
    <cellStyle name="60% – paryškinimas 5" xfId="21" builtinId="48" customBuiltin="1"/>
    <cellStyle name="60% – paryškinimas 6" xfId="22" builtinId="52" customBuiltin="1"/>
    <cellStyle name="Aiškinamasis tekstas" xfId="23" builtinId="53" customBuiltin="1"/>
    <cellStyle name="Blogas" xfId="24" builtinId="27" customBuiltin="1"/>
    <cellStyle name="Geras" xfId="25" builtinId="26" customBuiltin="1"/>
    <cellStyle name="Įprastas" xfId="0" builtinId="0"/>
    <cellStyle name="Įspėjimo tekstas" xfId="26" builtinId="11" customBuiltin="1"/>
    <cellStyle name="Išvestis" xfId="27" builtinId="21" customBuiltin="1"/>
    <cellStyle name="Įvestis" xfId="28" builtinId="20" customBuiltin="1"/>
    <cellStyle name="Neutralus" xfId="29" builtinId="28" customBuiltin="1"/>
    <cellStyle name="Paryškinimas 1" xfId="30" builtinId="29" customBuiltin="1"/>
    <cellStyle name="Paryškinimas 2" xfId="31" builtinId="33" customBuiltin="1"/>
    <cellStyle name="Paryškinimas 3" xfId="32" builtinId="37" customBuiltin="1"/>
    <cellStyle name="Paryškinimas 4" xfId="33" builtinId="41" customBuiltin="1"/>
    <cellStyle name="Paryškinimas 5" xfId="34" builtinId="45" customBuiltin="1"/>
    <cellStyle name="Paryškinimas 6" xfId="35" builtinId="49" customBuiltin="1"/>
    <cellStyle name="Pastaba" xfId="36" builtinId="10" customBuiltin="1"/>
    <cellStyle name="Pavadinimas" xfId="37" builtinId="15" customBuiltin="1"/>
    <cellStyle name="Skaičiavimas" xfId="38" builtinId="22" customBuiltin="1"/>
    <cellStyle name="Suma" xfId="39" builtinId="25" customBuiltin="1"/>
    <cellStyle name="Susietas langelis" xfId="40" builtinId="24" customBuiltin="1"/>
    <cellStyle name="Tikrinimo langelis" xfId="41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7"/>
  <sheetViews>
    <sheetView tabSelected="1" zoomScale="130" zoomScaleNormal="130" workbookViewId="0">
      <selection activeCell="L5" sqref="L5"/>
    </sheetView>
  </sheetViews>
  <sheetFormatPr defaultRowHeight="12" x14ac:dyDescent="0.2"/>
  <cols>
    <col min="1" max="1" width="3.7109375" style="2" customWidth="1"/>
    <col min="2" max="2" width="19.42578125" style="1" customWidth="1"/>
    <col min="3" max="3" width="12.140625" style="1" customWidth="1"/>
    <col min="4" max="4" width="11.140625" style="1" hidden="1" customWidth="1"/>
    <col min="5" max="5" width="20.85546875" style="1" customWidth="1"/>
    <col min="6" max="6" width="10.7109375" style="6" customWidth="1"/>
    <col min="7" max="7" width="11.85546875" style="7" customWidth="1"/>
    <col min="8" max="10" width="11.85546875" style="6" customWidth="1"/>
    <col min="11" max="11" width="10.28515625" style="1" customWidth="1"/>
    <col min="12" max="12" width="12.7109375" style="11" customWidth="1"/>
    <col min="13" max="13" width="9.140625" style="11"/>
    <col min="14" max="16384" width="9.140625" style="1"/>
  </cols>
  <sheetData>
    <row r="1" spans="1:10" ht="12.75" customHeight="1" x14ac:dyDescent="0.2">
      <c r="A1" s="90" t="s">
        <v>391</v>
      </c>
      <c r="B1" s="90"/>
      <c r="C1" s="90"/>
      <c r="D1" s="90"/>
      <c r="E1" s="90"/>
      <c r="F1" s="90"/>
      <c r="G1" s="90"/>
      <c r="H1" s="90"/>
      <c r="I1" s="90"/>
      <c r="J1" s="90"/>
    </row>
    <row r="2" spans="1:10" x14ac:dyDescent="0.2">
      <c r="B2" s="2"/>
      <c r="C2" s="2"/>
      <c r="D2" s="2"/>
      <c r="E2" s="2"/>
      <c r="F2" s="2"/>
      <c r="G2" s="3"/>
      <c r="H2" s="2"/>
      <c r="I2" s="2"/>
      <c r="J2" s="2"/>
    </row>
    <row r="3" spans="1:10" ht="12.75" customHeight="1" x14ac:dyDescent="0.2">
      <c r="A3" s="91" t="s">
        <v>0</v>
      </c>
      <c r="B3" s="91" t="s">
        <v>1</v>
      </c>
      <c r="C3" s="91" t="s">
        <v>2</v>
      </c>
      <c r="D3" s="91" t="s">
        <v>3</v>
      </c>
      <c r="E3" s="91" t="s">
        <v>5</v>
      </c>
      <c r="F3" s="91" t="s">
        <v>4</v>
      </c>
      <c r="G3" s="91"/>
      <c r="H3" s="91"/>
      <c r="I3" s="91"/>
      <c r="J3" s="91"/>
    </row>
    <row r="4" spans="1:10" ht="12" customHeight="1" x14ac:dyDescent="0.2">
      <c r="A4" s="91"/>
      <c r="B4" s="91"/>
      <c r="C4" s="91"/>
      <c r="D4" s="91"/>
      <c r="E4" s="91"/>
      <c r="F4" s="91" t="s">
        <v>6</v>
      </c>
      <c r="G4" s="91" t="s">
        <v>31</v>
      </c>
      <c r="H4" s="91" t="s">
        <v>7</v>
      </c>
      <c r="I4" s="91" t="s">
        <v>8</v>
      </c>
      <c r="J4" s="91" t="s">
        <v>9</v>
      </c>
    </row>
    <row r="5" spans="1:10" ht="25.5" customHeight="1" x14ac:dyDescent="0.2">
      <c r="A5" s="91"/>
      <c r="B5" s="91"/>
      <c r="C5" s="91"/>
      <c r="D5" s="91"/>
      <c r="E5" s="91"/>
      <c r="F5" s="91"/>
      <c r="G5" s="91"/>
      <c r="H5" s="91"/>
      <c r="I5" s="91"/>
      <c r="J5" s="91"/>
    </row>
    <row r="6" spans="1:10" x14ac:dyDescent="0.2">
      <c r="A6" s="23">
        <v>1</v>
      </c>
      <c r="B6" s="23">
        <v>2</v>
      </c>
      <c r="C6" s="23">
        <v>3</v>
      </c>
      <c r="D6" s="23">
        <v>4</v>
      </c>
      <c r="E6" s="23">
        <v>5</v>
      </c>
      <c r="F6" s="23">
        <v>6</v>
      </c>
      <c r="G6" s="23">
        <v>7</v>
      </c>
      <c r="H6" s="24">
        <v>8</v>
      </c>
      <c r="I6" s="24">
        <v>9</v>
      </c>
      <c r="J6" s="24">
        <v>10</v>
      </c>
    </row>
    <row r="7" spans="1:10" ht="15" customHeight="1" x14ac:dyDescent="0.2">
      <c r="A7" s="92" t="s">
        <v>10</v>
      </c>
      <c r="B7" s="92"/>
      <c r="C7" s="92"/>
      <c r="D7" s="92"/>
      <c r="E7" s="92"/>
      <c r="F7" s="92"/>
      <c r="G7" s="92"/>
      <c r="H7" s="92"/>
      <c r="I7" s="92"/>
      <c r="J7" s="92"/>
    </row>
    <row r="8" spans="1:10" ht="25.5" customHeight="1" x14ac:dyDescent="0.2">
      <c r="A8" s="81">
        <v>1</v>
      </c>
      <c r="B8" s="81" t="s">
        <v>74</v>
      </c>
      <c r="C8" s="83" t="s">
        <v>75</v>
      </c>
      <c r="D8" s="84">
        <v>23474</v>
      </c>
      <c r="E8" s="81" t="s">
        <v>76</v>
      </c>
      <c r="F8" s="25" t="s">
        <v>77</v>
      </c>
      <c r="G8" s="27">
        <v>4000</v>
      </c>
      <c r="H8" s="75">
        <v>19562</v>
      </c>
      <c r="I8" s="75">
        <v>3912</v>
      </c>
      <c r="J8" s="75">
        <v>0</v>
      </c>
    </row>
    <row r="9" spans="1:10" ht="25.5" customHeight="1" x14ac:dyDescent="0.2">
      <c r="A9" s="81"/>
      <c r="B9" s="81"/>
      <c r="C9" s="83"/>
      <c r="D9" s="84"/>
      <c r="E9" s="81"/>
      <c r="F9" s="25" t="s">
        <v>78</v>
      </c>
      <c r="G9" s="27">
        <v>1000</v>
      </c>
      <c r="H9" s="75"/>
      <c r="I9" s="75"/>
      <c r="J9" s="75"/>
    </row>
    <row r="10" spans="1:10" ht="25.5" customHeight="1" x14ac:dyDescent="0.2">
      <c r="A10" s="81"/>
      <c r="B10" s="81"/>
      <c r="C10" s="83"/>
      <c r="D10" s="84"/>
      <c r="E10" s="81"/>
      <c r="F10" s="25" t="s">
        <v>253</v>
      </c>
      <c r="G10" s="27">
        <v>7000</v>
      </c>
      <c r="H10" s="75"/>
      <c r="I10" s="75"/>
      <c r="J10" s="75"/>
    </row>
    <row r="11" spans="1:10" ht="25.5" customHeight="1" x14ac:dyDescent="0.2">
      <c r="A11" s="81"/>
      <c r="B11" s="81"/>
      <c r="C11" s="83"/>
      <c r="D11" s="84"/>
      <c r="E11" s="81"/>
      <c r="F11" s="25" t="s">
        <v>254</v>
      </c>
      <c r="G11" s="27">
        <v>5000</v>
      </c>
      <c r="H11" s="75"/>
      <c r="I11" s="75"/>
      <c r="J11" s="75"/>
    </row>
    <row r="12" spans="1:10" ht="25.5" customHeight="1" x14ac:dyDescent="0.2">
      <c r="A12" s="81"/>
      <c r="B12" s="81"/>
      <c r="C12" s="83"/>
      <c r="D12" s="84"/>
      <c r="E12" s="81"/>
      <c r="F12" s="25" t="s">
        <v>255</v>
      </c>
      <c r="G12" s="27">
        <v>6474</v>
      </c>
      <c r="H12" s="75"/>
      <c r="I12" s="75"/>
      <c r="J12" s="75"/>
    </row>
    <row r="13" spans="1:10" ht="25.5" customHeight="1" x14ac:dyDescent="0.2">
      <c r="A13" s="25">
        <v>2</v>
      </c>
      <c r="B13" s="25" t="s">
        <v>115</v>
      </c>
      <c r="C13" s="26" t="s">
        <v>358</v>
      </c>
      <c r="D13" s="27">
        <v>2167</v>
      </c>
      <c r="E13" s="25" t="s">
        <v>116</v>
      </c>
      <c r="F13" s="29" t="s">
        <v>256</v>
      </c>
      <c r="G13" s="27">
        <v>2167</v>
      </c>
      <c r="H13" s="28">
        <v>0</v>
      </c>
      <c r="I13" s="28">
        <v>1445</v>
      </c>
      <c r="J13" s="28">
        <v>722</v>
      </c>
    </row>
    <row r="14" spans="1:10" ht="25.5" customHeight="1" x14ac:dyDescent="0.2">
      <c r="A14" s="25">
        <v>3</v>
      </c>
      <c r="B14" s="25" t="s">
        <v>145</v>
      </c>
      <c r="C14" s="26" t="s">
        <v>359</v>
      </c>
      <c r="D14" s="27">
        <v>63340</v>
      </c>
      <c r="E14" s="25" t="s">
        <v>146</v>
      </c>
      <c r="F14" s="25" t="s">
        <v>257</v>
      </c>
      <c r="G14" s="27">
        <v>63340</v>
      </c>
      <c r="H14" s="28">
        <v>52783</v>
      </c>
      <c r="I14" s="28">
        <v>10557</v>
      </c>
      <c r="J14" s="28">
        <v>0</v>
      </c>
    </row>
    <row r="15" spans="1:10" ht="25.5" customHeight="1" x14ac:dyDescent="0.2">
      <c r="A15" s="25">
        <v>4</v>
      </c>
      <c r="B15" s="25" t="s">
        <v>160</v>
      </c>
      <c r="C15" s="26" t="s">
        <v>161</v>
      </c>
      <c r="D15" s="27">
        <v>3888</v>
      </c>
      <c r="E15" s="25" t="s">
        <v>162</v>
      </c>
      <c r="F15" s="25" t="s">
        <v>258</v>
      </c>
      <c r="G15" s="27">
        <v>3888</v>
      </c>
      <c r="H15" s="28">
        <v>0</v>
      </c>
      <c r="I15" s="28">
        <v>2592</v>
      </c>
      <c r="J15" s="28">
        <v>1296</v>
      </c>
    </row>
    <row r="16" spans="1:10" ht="25.5" customHeight="1" x14ac:dyDescent="0.2">
      <c r="A16" s="25">
        <v>5</v>
      </c>
      <c r="B16" s="25" t="s">
        <v>276</v>
      </c>
      <c r="C16" s="26" t="s">
        <v>279</v>
      </c>
      <c r="D16" s="27">
        <v>45530</v>
      </c>
      <c r="E16" s="25" t="s">
        <v>277</v>
      </c>
      <c r="F16" s="25" t="s">
        <v>278</v>
      </c>
      <c r="G16" s="27">
        <v>45530</v>
      </c>
      <c r="H16" s="28">
        <v>0</v>
      </c>
      <c r="I16" s="28">
        <v>36778</v>
      </c>
      <c r="J16" s="28">
        <v>8752</v>
      </c>
    </row>
    <row r="17" spans="1:10" ht="25.5" customHeight="1" x14ac:dyDescent="0.2">
      <c r="A17" s="25">
        <v>6</v>
      </c>
      <c r="B17" s="30" t="s">
        <v>317</v>
      </c>
      <c r="C17" s="31" t="s">
        <v>316</v>
      </c>
      <c r="D17" s="27">
        <v>108228</v>
      </c>
      <c r="E17" s="28" t="s">
        <v>314</v>
      </c>
      <c r="F17" s="28" t="s">
        <v>315</v>
      </c>
      <c r="G17" s="27">
        <v>46000</v>
      </c>
      <c r="H17" s="28">
        <v>38180</v>
      </c>
      <c r="I17" s="28">
        <v>7820</v>
      </c>
      <c r="J17" s="28">
        <v>0</v>
      </c>
    </row>
    <row r="18" spans="1:10" ht="25.5" customHeight="1" x14ac:dyDescent="0.2">
      <c r="A18" s="25">
        <v>7</v>
      </c>
      <c r="B18" s="30" t="s">
        <v>330</v>
      </c>
      <c r="C18" s="31" t="s">
        <v>331</v>
      </c>
      <c r="D18" s="27">
        <v>3615</v>
      </c>
      <c r="E18" s="28" t="s">
        <v>332</v>
      </c>
      <c r="F18" s="28" t="s">
        <v>333</v>
      </c>
      <c r="G18" s="27">
        <v>3615</v>
      </c>
      <c r="H18" s="28">
        <v>0</v>
      </c>
      <c r="I18" s="28">
        <v>3615</v>
      </c>
      <c r="J18" s="28">
        <v>0</v>
      </c>
    </row>
    <row r="19" spans="1:10" ht="25.5" hidden="1" customHeight="1" thickBot="1" x14ac:dyDescent="0.25">
      <c r="A19" s="23"/>
      <c r="B19" s="32"/>
      <c r="C19" s="26"/>
      <c r="D19" s="33"/>
      <c r="E19" s="32"/>
      <c r="F19" s="32"/>
      <c r="G19" s="33"/>
      <c r="H19" s="34"/>
      <c r="I19" s="34"/>
      <c r="J19" s="34"/>
    </row>
    <row r="20" spans="1:10" ht="22.5" customHeight="1" x14ac:dyDescent="0.2">
      <c r="A20" s="80" t="s">
        <v>11</v>
      </c>
      <c r="B20" s="80"/>
      <c r="C20" s="80"/>
      <c r="D20" s="35">
        <f>SUM(D8:D19)</f>
        <v>250242</v>
      </c>
      <c r="E20" s="85"/>
      <c r="F20" s="85"/>
      <c r="G20" s="35">
        <f>SUM(G8:G19)</f>
        <v>188014</v>
      </c>
      <c r="H20" s="35">
        <f>SUM(H8:H19)</f>
        <v>110525</v>
      </c>
      <c r="I20" s="35">
        <f>SUM(I8:I19)</f>
        <v>66719</v>
      </c>
      <c r="J20" s="35">
        <f>SUM(J8:J19)</f>
        <v>10770</v>
      </c>
    </row>
    <row r="21" spans="1:10" ht="15" customHeight="1" x14ac:dyDescent="0.2">
      <c r="A21" s="79" t="s">
        <v>12</v>
      </c>
      <c r="B21" s="79"/>
      <c r="C21" s="79"/>
      <c r="D21" s="79"/>
      <c r="E21" s="79"/>
      <c r="F21" s="79"/>
      <c r="G21" s="79"/>
      <c r="H21" s="79"/>
      <c r="I21" s="79"/>
      <c r="J21" s="79"/>
    </row>
    <row r="22" spans="1:10" ht="27" customHeight="1" x14ac:dyDescent="0.2">
      <c r="A22" s="37">
        <v>8</v>
      </c>
      <c r="B22" s="37" t="s">
        <v>280</v>
      </c>
      <c r="C22" s="25" t="s">
        <v>357</v>
      </c>
      <c r="D22" s="38">
        <v>5100</v>
      </c>
      <c r="E22" s="37" t="s">
        <v>281</v>
      </c>
      <c r="F22" s="25" t="s">
        <v>282</v>
      </c>
      <c r="G22" s="38">
        <v>5100</v>
      </c>
      <c r="H22" s="30">
        <v>4250</v>
      </c>
      <c r="I22" s="30">
        <v>850</v>
      </c>
      <c r="J22" s="30">
        <v>0</v>
      </c>
    </row>
    <row r="23" spans="1:10" ht="31.5" customHeight="1" x14ac:dyDescent="0.2">
      <c r="A23" s="37">
        <v>9</v>
      </c>
      <c r="B23" s="25" t="s">
        <v>98</v>
      </c>
      <c r="C23" s="39" t="s">
        <v>244</v>
      </c>
      <c r="D23" s="38">
        <v>81000</v>
      </c>
      <c r="E23" s="37" t="s">
        <v>96</v>
      </c>
      <c r="F23" s="29" t="s">
        <v>260</v>
      </c>
      <c r="G23" s="38">
        <f>SUM(H23:J23)</f>
        <v>81000</v>
      </c>
      <c r="H23" s="30">
        <v>67500</v>
      </c>
      <c r="I23" s="30">
        <v>13500</v>
      </c>
      <c r="J23" s="30">
        <v>0</v>
      </c>
    </row>
    <row r="24" spans="1:10" ht="27" customHeight="1" x14ac:dyDescent="0.2">
      <c r="A24" s="37">
        <v>10</v>
      </c>
      <c r="B24" s="25" t="s">
        <v>99</v>
      </c>
      <c r="C24" s="39" t="s">
        <v>242</v>
      </c>
      <c r="D24" s="38">
        <v>46700</v>
      </c>
      <c r="E24" s="37" t="s">
        <v>97</v>
      </c>
      <c r="F24" s="29" t="s">
        <v>261</v>
      </c>
      <c r="G24" s="38">
        <f>SUM(H24:J24)</f>
        <v>46700</v>
      </c>
      <c r="H24" s="30">
        <v>38917</v>
      </c>
      <c r="I24" s="30">
        <v>7783</v>
      </c>
      <c r="J24" s="30">
        <v>0</v>
      </c>
    </row>
    <row r="25" spans="1:10" ht="31.5" customHeight="1" x14ac:dyDescent="0.2">
      <c r="A25" s="37">
        <v>11</v>
      </c>
      <c r="B25" s="25" t="s">
        <v>107</v>
      </c>
      <c r="C25" s="39" t="s">
        <v>243</v>
      </c>
      <c r="D25" s="38">
        <v>13174</v>
      </c>
      <c r="E25" s="37" t="s">
        <v>108</v>
      </c>
      <c r="F25" s="29" t="s">
        <v>215</v>
      </c>
      <c r="G25" s="38">
        <f>SUM(H25:J25)</f>
        <v>13174</v>
      </c>
      <c r="H25" s="30">
        <v>10978</v>
      </c>
      <c r="I25" s="30">
        <v>2196</v>
      </c>
      <c r="J25" s="30">
        <v>0</v>
      </c>
    </row>
    <row r="26" spans="1:10" ht="27" customHeight="1" x14ac:dyDescent="0.2">
      <c r="A26" s="37">
        <v>12</v>
      </c>
      <c r="B26" s="25" t="s">
        <v>142</v>
      </c>
      <c r="C26" s="39" t="s">
        <v>143</v>
      </c>
      <c r="D26" s="38">
        <v>2630</v>
      </c>
      <c r="E26" s="37" t="s">
        <v>144</v>
      </c>
      <c r="F26" s="29" t="s">
        <v>216</v>
      </c>
      <c r="G26" s="38">
        <v>2630</v>
      </c>
      <c r="H26" s="30">
        <v>0</v>
      </c>
      <c r="I26" s="30">
        <v>1753</v>
      </c>
      <c r="J26" s="30">
        <v>877</v>
      </c>
    </row>
    <row r="27" spans="1:10" ht="27" customHeight="1" x14ac:dyDescent="0.2">
      <c r="A27" s="37">
        <v>13</v>
      </c>
      <c r="B27" s="32" t="s">
        <v>214</v>
      </c>
      <c r="C27" s="40" t="s">
        <v>324</v>
      </c>
      <c r="D27" s="22">
        <v>4628</v>
      </c>
      <c r="E27" s="41" t="s">
        <v>218</v>
      </c>
      <c r="F27" s="29" t="s">
        <v>217</v>
      </c>
      <c r="G27" s="22">
        <v>4628</v>
      </c>
      <c r="H27" s="30">
        <v>3857</v>
      </c>
      <c r="I27" s="30">
        <v>771</v>
      </c>
      <c r="J27" s="30">
        <v>0</v>
      </c>
    </row>
    <row r="28" spans="1:10" ht="27" customHeight="1" x14ac:dyDescent="0.2">
      <c r="A28" s="37">
        <v>14</v>
      </c>
      <c r="B28" s="42" t="s">
        <v>239</v>
      </c>
      <c r="C28" s="39" t="s">
        <v>241</v>
      </c>
      <c r="D28" s="22">
        <v>16697</v>
      </c>
      <c r="E28" s="41" t="s">
        <v>240</v>
      </c>
      <c r="F28" s="29" t="s">
        <v>245</v>
      </c>
      <c r="G28" s="22">
        <v>16697</v>
      </c>
      <c r="H28" s="30">
        <v>13914</v>
      </c>
      <c r="I28" s="30">
        <v>2783</v>
      </c>
      <c r="J28" s="30">
        <v>0</v>
      </c>
    </row>
    <row r="29" spans="1:10" ht="27" customHeight="1" x14ac:dyDescent="0.2">
      <c r="A29" s="37">
        <v>15</v>
      </c>
      <c r="B29" s="42" t="s">
        <v>320</v>
      </c>
      <c r="C29" s="39" t="s">
        <v>321</v>
      </c>
      <c r="D29" s="22">
        <v>2588</v>
      </c>
      <c r="E29" s="43" t="s">
        <v>322</v>
      </c>
      <c r="F29" s="29" t="s">
        <v>323</v>
      </c>
      <c r="G29" s="22">
        <v>260</v>
      </c>
      <c r="H29" s="30">
        <v>216</v>
      </c>
      <c r="I29" s="30">
        <v>44</v>
      </c>
      <c r="J29" s="30">
        <v>0</v>
      </c>
    </row>
    <row r="30" spans="1:10" ht="22.5" customHeight="1" x14ac:dyDescent="0.2">
      <c r="A30" s="80" t="s">
        <v>11</v>
      </c>
      <c r="B30" s="80"/>
      <c r="C30" s="80"/>
      <c r="D30" s="35">
        <f>SUM(D22:D29)</f>
        <v>172517</v>
      </c>
      <c r="E30" s="89"/>
      <c r="F30" s="89"/>
      <c r="G30" s="45">
        <f>SUM(G22:G29)</f>
        <v>170189</v>
      </c>
      <c r="H30" s="45">
        <f>SUM(H22:H29)</f>
        <v>139632</v>
      </c>
      <c r="I30" s="45">
        <f>SUM(I22:I29)</f>
        <v>29680</v>
      </c>
      <c r="J30" s="45">
        <f>SUM(J22:J29)</f>
        <v>877</v>
      </c>
    </row>
    <row r="31" spans="1:10" ht="15" customHeight="1" x14ac:dyDescent="0.2">
      <c r="A31" s="79" t="s">
        <v>13</v>
      </c>
      <c r="B31" s="79"/>
      <c r="C31" s="79"/>
      <c r="D31" s="79"/>
      <c r="E31" s="79"/>
      <c r="F31" s="79"/>
      <c r="G31" s="79"/>
      <c r="H31" s="79"/>
      <c r="I31" s="79"/>
      <c r="J31" s="79"/>
    </row>
    <row r="32" spans="1:10" ht="36.75" customHeight="1" x14ac:dyDescent="0.2">
      <c r="A32" s="78">
        <v>16</v>
      </c>
      <c r="B32" s="81" t="s">
        <v>123</v>
      </c>
      <c r="C32" s="82" t="s">
        <v>131</v>
      </c>
      <c r="D32" s="76">
        <v>37364</v>
      </c>
      <c r="E32" s="78" t="s">
        <v>124</v>
      </c>
      <c r="F32" s="25" t="s">
        <v>125</v>
      </c>
      <c r="G32" s="38">
        <v>19000</v>
      </c>
      <c r="H32" s="77">
        <v>31137</v>
      </c>
      <c r="I32" s="77">
        <v>6227</v>
      </c>
      <c r="J32" s="77">
        <v>0</v>
      </c>
    </row>
    <row r="33" spans="1:10" ht="33" customHeight="1" x14ac:dyDescent="0.2">
      <c r="A33" s="78"/>
      <c r="B33" s="81"/>
      <c r="C33" s="82"/>
      <c r="D33" s="76"/>
      <c r="E33" s="78"/>
      <c r="F33" s="25" t="s">
        <v>152</v>
      </c>
      <c r="G33" s="38">
        <v>18364</v>
      </c>
      <c r="H33" s="77"/>
      <c r="I33" s="77"/>
      <c r="J33" s="77"/>
    </row>
    <row r="34" spans="1:10" ht="33" customHeight="1" x14ac:dyDescent="0.2">
      <c r="A34" s="37">
        <v>17</v>
      </c>
      <c r="B34" s="25" t="s">
        <v>153</v>
      </c>
      <c r="C34" s="40" t="s">
        <v>154</v>
      </c>
      <c r="D34" s="38">
        <v>8788</v>
      </c>
      <c r="E34" s="37" t="s">
        <v>155</v>
      </c>
      <c r="F34" s="25" t="s">
        <v>156</v>
      </c>
      <c r="G34" s="38">
        <v>8788</v>
      </c>
      <c r="H34" s="30">
        <v>7323</v>
      </c>
      <c r="I34" s="30">
        <v>1465</v>
      </c>
      <c r="J34" s="30">
        <v>0</v>
      </c>
    </row>
    <row r="35" spans="1:10" ht="33" customHeight="1" x14ac:dyDescent="0.2">
      <c r="A35" s="37">
        <v>18</v>
      </c>
      <c r="B35" s="25" t="s">
        <v>153</v>
      </c>
      <c r="C35" s="40" t="s">
        <v>246</v>
      </c>
      <c r="D35" s="38">
        <v>2432</v>
      </c>
      <c r="E35" s="37" t="s">
        <v>170</v>
      </c>
      <c r="F35" s="25" t="s">
        <v>171</v>
      </c>
      <c r="G35" s="38">
        <v>2432</v>
      </c>
      <c r="H35" s="30">
        <v>2027</v>
      </c>
      <c r="I35" s="30">
        <v>405</v>
      </c>
      <c r="J35" s="30">
        <v>0</v>
      </c>
    </row>
    <row r="36" spans="1:10" ht="33" customHeight="1" x14ac:dyDescent="0.2">
      <c r="A36" s="37">
        <v>19</v>
      </c>
      <c r="B36" s="25" t="s">
        <v>235</v>
      </c>
      <c r="C36" s="40" t="s">
        <v>236</v>
      </c>
      <c r="D36" s="38">
        <v>35898</v>
      </c>
      <c r="E36" s="37" t="s">
        <v>238</v>
      </c>
      <c r="F36" s="25" t="s">
        <v>237</v>
      </c>
      <c r="G36" s="38">
        <v>35898</v>
      </c>
      <c r="H36" s="30">
        <v>29915</v>
      </c>
      <c r="I36" s="30">
        <v>5983</v>
      </c>
      <c r="J36" s="30">
        <v>0</v>
      </c>
    </row>
    <row r="37" spans="1:10" ht="33" customHeight="1" x14ac:dyDescent="0.2">
      <c r="A37" s="37">
        <v>20</v>
      </c>
      <c r="B37" s="25" t="s">
        <v>334</v>
      </c>
      <c r="C37" s="40" t="s">
        <v>335</v>
      </c>
      <c r="D37" s="38">
        <v>4512</v>
      </c>
      <c r="E37" s="37" t="s">
        <v>336</v>
      </c>
      <c r="F37" s="29">
        <v>41918</v>
      </c>
      <c r="G37" s="38">
        <v>4512</v>
      </c>
      <c r="H37" s="30">
        <v>2335</v>
      </c>
      <c r="I37" s="30">
        <v>1607</v>
      </c>
      <c r="J37" s="30">
        <v>570</v>
      </c>
    </row>
    <row r="38" spans="1:10" ht="33" customHeight="1" x14ac:dyDescent="0.2">
      <c r="A38" s="37">
        <v>21</v>
      </c>
      <c r="B38" s="25" t="s">
        <v>370</v>
      </c>
      <c r="C38" s="40" t="s">
        <v>371</v>
      </c>
      <c r="D38" s="38">
        <v>41000</v>
      </c>
      <c r="E38" s="37" t="s">
        <v>372</v>
      </c>
      <c r="F38" s="25" t="s">
        <v>373</v>
      </c>
      <c r="G38" s="38">
        <v>41000</v>
      </c>
      <c r="H38" s="30">
        <v>34167</v>
      </c>
      <c r="I38" s="30">
        <v>6833</v>
      </c>
      <c r="J38" s="30">
        <v>0</v>
      </c>
    </row>
    <row r="39" spans="1:10" ht="33" customHeight="1" x14ac:dyDescent="0.2">
      <c r="A39" s="37">
        <v>22</v>
      </c>
      <c r="B39" s="25" t="s">
        <v>378</v>
      </c>
      <c r="C39" s="40"/>
      <c r="D39" s="38">
        <v>152</v>
      </c>
      <c r="E39" s="37" t="s">
        <v>379</v>
      </c>
      <c r="F39" s="25" t="s">
        <v>380</v>
      </c>
      <c r="G39" s="38">
        <v>152</v>
      </c>
      <c r="H39" s="30">
        <v>0</v>
      </c>
      <c r="I39" s="30">
        <v>152</v>
      </c>
      <c r="J39" s="30">
        <v>0</v>
      </c>
    </row>
    <row r="40" spans="1:10" ht="33" hidden="1" customHeight="1" x14ac:dyDescent="0.2">
      <c r="A40" s="37"/>
      <c r="B40" s="25"/>
      <c r="C40" s="40"/>
      <c r="D40" s="38"/>
      <c r="E40" s="37"/>
      <c r="F40" s="25"/>
      <c r="G40" s="38"/>
      <c r="H40" s="30"/>
      <c r="I40" s="30"/>
      <c r="J40" s="30"/>
    </row>
    <row r="41" spans="1:10" ht="33" hidden="1" customHeight="1" thickBot="1" x14ac:dyDescent="0.25">
      <c r="A41" s="36"/>
      <c r="B41" s="46"/>
      <c r="C41" s="39"/>
      <c r="D41" s="47"/>
      <c r="E41" s="48"/>
      <c r="F41" s="46"/>
      <c r="G41" s="49"/>
      <c r="H41" s="50"/>
      <c r="I41" s="50"/>
      <c r="J41" s="43"/>
    </row>
    <row r="42" spans="1:10" ht="22.5" customHeight="1" x14ac:dyDescent="0.2">
      <c r="A42" s="80" t="s">
        <v>11</v>
      </c>
      <c r="B42" s="80"/>
      <c r="C42" s="80"/>
      <c r="D42" s="35">
        <f>SUM(D32:D41)</f>
        <v>130146</v>
      </c>
      <c r="E42" s="44"/>
      <c r="F42" s="44"/>
      <c r="G42" s="45">
        <f>SUM(G32:G41)</f>
        <v>130146</v>
      </c>
      <c r="H42" s="45">
        <f>SUM(H32:H41)</f>
        <v>106904</v>
      </c>
      <c r="I42" s="45">
        <f>SUM(I32:I41)</f>
        <v>22672</v>
      </c>
      <c r="J42" s="45">
        <f>SUM(J32:J41)</f>
        <v>570</v>
      </c>
    </row>
    <row r="43" spans="1:10" ht="15" customHeight="1" x14ac:dyDescent="0.2">
      <c r="A43" s="79" t="s">
        <v>14</v>
      </c>
      <c r="B43" s="79"/>
      <c r="C43" s="79"/>
      <c r="D43" s="79"/>
      <c r="E43" s="79"/>
      <c r="F43" s="79"/>
      <c r="G43" s="79"/>
      <c r="H43" s="79"/>
      <c r="I43" s="79"/>
      <c r="J43" s="79"/>
    </row>
    <row r="44" spans="1:10" ht="31.5" customHeight="1" x14ac:dyDescent="0.2">
      <c r="A44" s="37">
        <v>23</v>
      </c>
      <c r="B44" s="37" t="s">
        <v>59</v>
      </c>
      <c r="C44" s="40" t="s">
        <v>352</v>
      </c>
      <c r="D44" s="38">
        <v>5976</v>
      </c>
      <c r="E44" s="37" t="s">
        <v>60</v>
      </c>
      <c r="F44" s="25" t="s">
        <v>61</v>
      </c>
      <c r="G44" s="38">
        <v>600</v>
      </c>
      <c r="H44" s="30">
        <v>498</v>
      </c>
      <c r="I44" s="30">
        <v>102</v>
      </c>
      <c r="J44" s="30">
        <v>0</v>
      </c>
    </row>
    <row r="45" spans="1:10" ht="38.25" customHeight="1" x14ac:dyDescent="0.2">
      <c r="A45" s="78">
        <v>24</v>
      </c>
      <c r="B45" s="81" t="s">
        <v>87</v>
      </c>
      <c r="C45" s="82" t="s">
        <v>172</v>
      </c>
      <c r="D45" s="76">
        <v>430549</v>
      </c>
      <c r="E45" s="81" t="s">
        <v>104</v>
      </c>
      <c r="F45" s="25" t="s">
        <v>88</v>
      </c>
      <c r="G45" s="38">
        <f>SUM(H45:J45)</f>
        <v>66314.25</v>
      </c>
      <c r="H45" s="30">
        <v>0</v>
      </c>
      <c r="I45" s="30">
        <v>44430.55</v>
      </c>
      <c r="J45" s="30">
        <v>21883.7</v>
      </c>
    </row>
    <row r="46" spans="1:10" ht="38.25" customHeight="1" x14ac:dyDescent="0.2">
      <c r="A46" s="78"/>
      <c r="B46" s="81"/>
      <c r="C46" s="82"/>
      <c r="D46" s="76"/>
      <c r="E46" s="81"/>
      <c r="F46" s="25" t="s">
        <v>189</v>
      </c>
      <c r="G46" s="38">
        <v>42316.95</v>
      </c>
      <c r="H46" s="30">
        <v>0</v>
      </c>
      <c r="I46" s="30">
        <v>28352.36</v>
      </c>
      <c r="J46" s="30">
        <v>13964.59</v>
      </c>
    </row>
    <row r="47" spans="1:10" ht="27" customHeight="1" x14ac:dyDescent="0.2">
      <c r="A47" s="37">
        <v>25</v>
      </c>
      <c r="B47" s="25" t="s">
        <v>89</v>
      </c>
      <c r="C47" s="40" t="s">
        <v>350</v>
      </c>
      <c r="D47" s="38">
        <v>4092</v>
      </c>
      <c r="E47" s="25" t="s">
        <v>90</v>
      </c>
      <c r="F47" s="25" t="s">
        <v>91</v>
      </c>
      <c r="G47" s="38">
        <f>SUM(H47:J47)</f>
        <v>4092</v>
      </c>
      <c r="H47" s="30">
        <v>3410</v>
      </c>
      <c r="I47" s="30">
        <v>682</v>
      </c>
      <c r="J47" s="30">
        <v>0</v>
      </c>
    </row>
    <row r="48" spans="1:10" ht="27" customHeight="1" x14ac:dyDescent="0.2">
      <c r="A48" s="37">
        <v>26</v>
      </c>
      <c r="B48" s="25" t="s">
        <v>79</v>
      </c>
      <c r="C48" s="40" t="s">
        <v>351</v>
      </c>
      <c r="D48" s="38">
        <v>1000</v>
      </c>
      <c r="E48" s="25" t="s">
        <v>94</v>
      </c>
      <c r="F48" s="25" t="s">
        <v>95</v>
      </c>
      <c r="G48" s="38">
        <f>SUM(H48:J48)</f>
        <v>1000</v>
      </c>
      <c r="H48" s="30">
        <v>833</v>
      </c>
      <c r="I48" s="30">
        <v>167</v>
      </c>
      <c r="J48" s="30">
        <v>0</v>
      </c>
    </row>
    <row r="49" spans="1:10" ht="27" customHeight="1" x14ac:dyDescent="0.2">
      <c r="A49" s="37">
        <v>27</v>
      </c>
      <c r="B49" s="25" t="s">
        <v>129</v>
      </c>
      <c r="C49" s="40" t="s">
        <v>353</v>
      </c>
      <c r="D49" s="38">
        <v>221455</v>
      </c>
      <c r="E49" s="25" t="s">
        <v>259</v>
      </c>
      <c r="F49" s="25" t="s">
        <v>130</v>
      </c>
      <c r="G49" s="38">
        <v>22146</v>
      </c>
      <c r="H49" s="30">
        <v>6865</v>
      </c>
      <c r="I49" s="30">
        <v>10630</v>
      </c>
      <c r="J49" s="30">
        <v>4651</v>
      </c>
    </row>
    <row r="50" spans="1:10" ht="27" customHeight="1" x14ac:dyDescent="0.2">
      <c r="A50" s="37">
        <v>28</v>
      </c>
      <c r="B50" s="25" t="s">
        <v>137</v>
      </c>
      <c r="C50" s="40" t="s">
        <v>354</v>
      </c>
      <c r="D50" s="38">
        <v>10691</v>
      </c>
      <c r="E50" s="25" t="s">
        <v>138</v>
      </c>
      <c r="F50" s="51" t="s">
        <v>139</v>
      </c>
      <c r="G50" s="38">
        <v>1000</v>
      </c>
      <c r="H50" s="30">
        <v>830</v>
      </c>
      <c r="I50" s="30">
        <v>170</v>
      </c>
      <c r="J50" s="30">
        <v>0</v>
      </c>
    </row>
    <row r="51" spans="1:10" ht="27" customHeight="1" x14ac:dyDescent="0.2">
      <c r="A51" s="37">
        <v>29</v>
      </c>
      <c r="B51" s="25" t="s">
        <v>137</v>
      </c>
      <c r="C51" s="40" t="s">
        <v>355</v>
      </c>
      <c r="D51" s="38">
        <v>10597</v>
      </c>
      <c r="E51" s="25" t="s">
        <v>138</v>
      </c>
      <c r="F51" s="25" t="s">
        <v>139</v>
      </c>
      <c r="G51" s="38">
        <v>1000</v>
      </c>
      <c r="H51" s="30">
        <v>830</v>
      </c>
      <c r="I51" s="30">
        <v>170</v>
      </c>
      <c r="J51" s="30">
        <v>0</v>
      </c>
    </row>
    <row r="52" spans="1:10" ht="27" customHeight="1" x14ac:dyDescent="0.2">
      <c r="A52" s="37">
        <v>30</v>
      </c>
      <c r="B52" s="25" t="s">
        <v>186</v>
      </c>
      <c r="C52" s="40" t="s">
        <v>356</v>
      </c>
      <c r="D52" s="38">
        <v>49577</v>
      </c>
      <c r="E52" s="25" t="s">
        <v>187</v>
      </c>
      <c r="F52" s="25" t="s">
        <v>188</v>
      </c>
      <c r="G52" s="38">
        <v>49577</v>
      </c>
      <c r="H52" s="30">
        <v>41314</v>
      </c>
      <c r="I52" s="30">
        <v>8263</v>
      </c>
      <c r="J52" s="30">
        <v>0</v>
      </c>
    </row>
    <row r="53" spans="1:10" ht="27" customHeight="1" x14ac:dyDescent="0.2">
      <c r="A53" s="37">
        <v>31</v>
      </c>
      <c r="B53" s="25" t="s">
        <v>190</v>
      </c>
      <c r="C53" s="40" t="s">
        <v>191</v>
      </c>
      <c r="D53" s="38">
        <v>2988</v>
      </c>
      <c r="E53" s="25" t="s">
        <v>192</v>
      </c>
      <c r="F53" s="25" t="s">
        <v>193</v>
      </c>
      <c r="G53" s="38">
        <v>2988</v>
      </c>
      <c r="H53" s="30">
        <v>0</v>
      </c>
      <c r="I53" s="30">
        <v>1992</v>
      </c>
      <c r="J53" s="30">
        <v>996</v>
      </c>
    </row>
    <row r="54" spans="1:10" ht="27" customHeight="1" x14ac:dyDescent="0.2">
      <c r="A54" s="37">
        <v>32</v>
      </c>
      <c r="B54" s="25" t="s">
        <v>250</v>
      </c>
      <c r="C54" s="40" t="s">
        <v>325</v>
      </c>
      <c r="D54" s="38">
        <v>6117</v>
      </c>
      <c r="E54" s="25" t="s">
        <v>251</v>
      </c>
      <c r="F54" s="25" t="s">
        <v>252</v>
      </c>
      <c r="G54" s="38">
        <v>620</v>
      </c>
      <c r="H54" s="30">
        <v>515</v>
      </c>
      <c r="I54" s="30">
        <v>105</v>
      </c>
      <c r="J54" s="30">
        <v>0</v>
      </c>
    </row>
    <row r="55" spans="1:10" ht="30" customHeight="1" x14ac:dyDescent="0.2">
      <c r="A55" s="37">
        <v>33</v>
      </c>
      <c r="B55" s="25" t="s">
        <v>283</v>
      </c>
      <c r="C55" s="40" t="s">
        <v>328</v>
      </c>
      <c r="D55" s="38">
        <v>99880</v>
      </c>
      <c r="E55" s="25" t="s">
        <v>286</v>
      </c>
      <c r="F55" s="25" t="s">
        <v>342</v>
      </c>
      <c r="G55" s="38">
        <v>99880</v>
      </c>
      <c r="H55" s="30">
        <v>83234</v>
      </c>
      <c r="I55" s="30">
        <v>16646</v>
      </c>
      <c r="J55" s="30">
        <v>0</v>
      </c>
    </row>
    <row r="56" spans="1:10" ht="30" customHeight="1" x14ac:dyDescent="0.2">
      <c r="A56" s="37">
        <v>34</v>
      </c>
      <c r="B56" s="25" t="s">
        <v>79</v>
      </c>
      <c r="C56" s="25" t="s">
        <v>284</v>
      </c>
      <c r="D56" s="38">
        <v>1000</v>
      </c>
      <c r="E56" s="25" t="s">
        <v>285</v>
      </c>
      <c r="F56" s="25" t="s">
        <v>341</v>
      </c>
      <c r="G56" s="38">
        <v>1000</v>
      </c>
      <c r="H56" s="30">
        <v>833</v>
      </c>
      <c r="I56" s="30">
        <v>167</v>
      </c>
      <c r="J56" s="30">
        <v>0</v>
      </c>
    </row>
    <row r="57" spans="1:10" ht="30" customHeight="1" x14ac:dyDescent="0.2">
      <c r="A57" s="37">
        <v>35</v>
      </c>
      <c r="B57" s="25" t="s">
        <v>326</v>
      </c>
      <c r="C57" s="40" t="s">
        <v>327</v>
      </c>
      <c r="D57" s="38">
        <v>12173</v>
      </c>
      <c r="E57" s="25" t="s">
        <v>329</v>
      </c>
      <c r="F57" s="25" t="s">
        <v>340</v>
      </c>
      <c r="G57" s="38">
        <v>12173</v>
      </c>
      <c r="H57" s="30">
        <v>0</v>
      </c>
      <c r="I57" s="30">
        <v>8115</v>
      </c>
      <c r="J57" s="30">
        <v>4058</v>
      </c>
    </row>
    <row r="58" spans="1:10" ht="30" customHeight="1" x14ac:dyDescent="0.2">
      <c r="A58" s="37">
        <v>36</v>
      </c>
      <c r="B58" s="25" t="s">
        <v>337</v>
      </c>
      <c r="C58" s="40"/>
      <c r="D58" s="38">
        <v>3502</v>
      </c>
      <c r="E58" s="25" t="s">
        <v>338</v>
      </c>
      <c r="F58" s="25" t="s">
        <v>339</v>
      </c>
      <c r="G58" s="38">
        <v>3502</v>
      </c>
      <c r="H58" s="30">
        <v>2918</v>
      </c>
      <c r="I58" s="30">
        <v>584</v>
      </c>
      <c r="J58" s="30">
        <v>0</v>
      </c>
    </row>
    <row r="59" spans="1:10" ht="30" hidden="1" customHeight="1" x14ac:dyDescent="0.2">
      <c r="A59" s="37"/>
      <c r="B59" s="25"/>
      <c r="C59" s="40"/>
      <c r="D59" s="38"/>
      <c r="E59" s="25"/>
      <c r="F59" s="25"/>
      <c r="G59" s="38"/>
      <c r="H59" s="30"/>
      <c r="I59" s="30"/>
      <c r="J59" s="30"/>
    </row>
    <row r="60" spans="1:10" ht="30" hidden="1" customHeight="1" x14ac:dyDescent="0.2">
      <c r="A60" s="37"/>
      <c r="B60" s="25"/>
      <c r="C60" s="40"/>
      <c r="D60" s="38"/>
      <c r="E60" s="25"/>
      <c r="F60" s="25"/>
      <c r="G60" s="38"/>
      <c r="H60" s="30"/>
      <c r="I60" s="30"/>
      <c r="J60" s="30"/>
    </row>
    <row r="61" spans="1:10" ht="30" hidden="1" customHeight="1" x14ac:dyDescent="0.2">
      <c r="A61" s="37"/>
      <c r="B61" s="25"/>
      <c r="C61" s="40"/>
      <c r="D61" s="38"/>
      <c r="E61" s="25"/>
      <c r="F61" s="25"/>
      <c r="G61" s="38"/>
      <c r="H61" s="30"/>
      <c r="I61" s="30"/>
      <c r="J61" s="30"/>
    </row>
    <row r="62" spans="1:10" ht="29.25" hidden="1" customHeight="1" thickBot="1" x14ac:dyDescent="0.25">
      <c r="A62" s="37"/>
      <c r="B62" s="25"/>
      <c r="C62" s="25"/>
      <c r="D62" s="38"/>
      <c r="E62" s="25"/>
      <c r="F62" s="25"/>
      <c r="G62" s="38"/>
      <c r="H62" s="30"/>
      <c r="I62" s="30"/>
      <c r="J62" s="30"/>
    </row>
    <row r="63" spans="1:10" ht="22.5" customHeight="1" x14ac:dyDescent="0.2">
      <c r="A63" s="80" t="s">
        <v>11</v>
      </c>
      <c r="B63" s="80"/>
      <c r="C63" s="80"/>
      <c r="D63" s="35">
        <f>SUM(D44:D62)</f>
        <v>859597</v>
      </c>
      <c r="E63" s="85"/>
      <c r="F63" s="85"/>
      <c r="G63" s="35">
        <f>SUM(G44:G62)</f>
        <v>308209.2</v>
      </c>
      <c r="H63" s="35">
        <f>SUM(H44:H62)</f>
        <v>142080</v>
      </c>
      <c r="I63" s="35">
        <f>SUM(I44:I62)</f>
        <v>120575.91</v>
      </c>
      <c r="J63" s="35">
        <f>SUM(J44:J62)</f>
        <v>45553.29</v>
      </c>
    </row>
    <row r="64" spans="1:10" ht="15" customHeight="1" x14ac:dyDescent="0.2">
      <c r="A64" s="79" t="s">
        <v>15</v>
      </c>
      <c r="B64" s="79"/>
      <c r="C64" s="79"/>
      <c r="D64" s="79"/>
      <c r="E64" s="79"/>
      <c r="F64" s="79"/>
      <c r="G64" s="79"/>
      <c r="H64" s="79"/>
      <c r="I64" s="79"/>
      <c r="J64" s="79"/>
    </row>
    <row r="65" spans="1:13" ht="29.25" customHeight="1" x14ac:dyDescent="0.2">
      <c r="A65" s="37">
        <v>37</v>
      </c>
      <c r="B65" s="37" t="s">
        <v>207</v>
      </c>
      <c r="C65" s="40" t="s">
        <v>360</v>
      </c>
      <c r="D65" s="38">
        <v>98042</v>
      </c>
      <c r="E65" s="37" t="s">
        <v>208</v>
      </c>
      <c r="F65" s="25" t="s">
        <v>209</v>
      </c>
      <c r="G65" s="38">
        <v>98042</v>
      </c>
      <c r="H65" s="30">
        <v>81702</v>
      </c>
      <c r="I65" s="30">
        <v>16340</v>
      </c>
      <c r="J65" s="30">
        <v>0</v>
      </c>
    </row>
    <row r="66" spans="1:13" ht="27" customHeight="1" x14ac:dyDescent="0.2">
      <c r="A66" s="37">
        <v>38</v>
      </c>
      <c r="B66" s="37" t="s">
        <v>223</v>
      </c>
      <c r="C66" s="40" t="s">
        <v>361</v>
      </c>
      <c r="D66" s="38">
        <v>69434</v>
      </c>
      <c r="E66" s="37" t="s">
        <v>224</v>
      </c>
      <c r="F66" s="25" t="s">
        <v>225</v>
      </c>
      <c r="G66" s="38">
        <v>62490</v>
      </c>
      <c r="H66" s="30">
        <v>0</v>
      </c>
      <c r="I66" s="30">
        <v>41868</v>
      </c>
      <c r="J66" s="30">
        <v>20622</v>
      </c>
    </row>
    <row r="67" spans="1:13" ht="22.5" customHeight="1" x14ac:dyDescent="0.2">
      <c r="A67" s="80" t="s">
        <v>11</v>
      </c>
      <c r="B67" s="80"/>
      <c r="C67" s="80"/>
      <c r="D67" s="35">
        <f>SUM(D65:D66)</f>
        <v>167476</v>
      </c>
      <c r="E67" s="85"/>
      <c r="F67" s="85"/>
      <c r="G67" s="35">
        <f>SUM(G65:G66)</f>
        <v>160532</v>
      </c>
      <c r="H67" s="35">
        <f>SUM(H65:H66)</f>
        <v>81702</v>
      </c>
      <c r="I67" s="35">
        <f>SUM(I65:I66)</f>
        <v>58208</v>
      </c>
      <c r="J67" s="35">
        <f>SUM(J66)</f>
        <v>20622</v>
      </c>
    </row>
    <row r="68" spans="1:13" ht="15" hidden="1" customHeight="1" thickBot="1" x14ac:dyDescent="0.25">
      <c r="A68" s="79" t="s">
        <v>16</v>
      </c>
      <c r="B68" s="79"/>
      <c r="C68" s="79"/>
      <c r="D68" s="79"/>
      <c r="E68" s="79"/>
      <c r="F68" s="79"/>
      <c r="G68" s="79"/>
      <c r="H68" s="79"/>
      <c r="I68" s="79"/>
      <c r="J68" s="79"/>
    </row>
    <row r="69" spans="1:13" ht="15" hidden="1" customHeight="1" thickBot="1" x14ac:dyDescent="0.25">
      <c r="A69" s="36"/>
      <c r="B69" s="36"/>
      <c r="C69" s="36"/>
      <c r="D69" s="36"/>
      <c r="E69" s="36"/>
      <c r="F69" s="36"/>
      <c r="G69" s="36"/>
      <c r="H69" s="36"/>
      <c r="I69" s="36"/>
      <c r="J69" s="36"/>
    </row>
    <row r="70" spans="1:13" ht="21" hidden="1" customHeight="1" thickBot="1" x14ac:dyDescent="0.25">
      <c r="A70" s="80" t="s">
        <v>11</v>
      </c>
      <c r="B70" s="80"/>
      <c r="C70" s="80"/>
      <c r="D70" s="35">
        <v>0</v>
      </c>
      <c r="E70" s="44"/>
      <c r="F70" s="44"/>
      <c r="G70" s="45">
        <v>0</v>
      </c>
      <c r="H70" s="45">
        <v>0</v>
      </c>
      <c r="I70" s="45">
        <v>0</v>
      </c>
      <c r="J70" s="45">
        <v>0</v>
      </c>
    </row>
    <row r="71" spans="1:13" ht="15.75" customHeight="1" x14ac:dyDescent="0.2">
      <c r="A71" s="79" t="s">
        <v>17</v>
      </c>
      <c r="B71" s="79"/>
      <c r="C71" s="79"/>
      <c r="D71" s="79"/>
      <c r="E71" s="79"/>
      <c r="F71" s="79"/>
      <c r="G71" s="79"/>
      <c r="H71" s="79"/>
      <c r="I71" s="79"/>
      <c r="J71" s="79"/>
      <c r="L71" s="12"/>
      <c r="M71" s="12"/>
    </row>
    <row r="72" spans="1:13" ht="27" customHeight="1" x14ac:dyDescent="0.2">
      <c r="A72" s="37">
        <v>39</v>
      </c>
      <c r="B72" s="25" t="s">
        <v>83</v>
      </c>
      <c r="C72" s="40" t="s">
        <v>349</v>
      </c>
      <c r="D72" s="38">
        <v>7339</v>
      </c>
      <c r="E72" s="37" t="s">
        <v>84</v>
      </c>
      <c r="F72" s="25" t="s">
        <v>173</v>
      </c>
      <c r="G72" s="38">
        <v>7339</v>
      </c>
      <c r="H72" s="30">
        <v>6116</v>
      </c>
      <c r="I72" s="30">
        <v>1223</v>
      </c>
      <c r="J72" s="30">
        <v>0</v>
      </c>
      <c r="L72" s="12"/>
      <c r="M72" s="12"/>
    </row>
    <row r="73" spans="1:13" ht="27" customHeight="1" x14ac:dyDescent="0.2">
      <c r="A73" s="37">
        <v>40</v>
      </c>
      <c r="B73" s="25" t="s">
        <v>83</v>
      </c>
      <c r="C73" s="40" t="s">
        <v>348</v>
      </c>
      <c r="D73" s="38">
        <v>4388</v>
      </c>
      <c r="E73" s="37" t="s">
        <v>84</v>
      </c>
      <c r="F73" s="25" t="s">
        <v>174</v>
      </c>
      <c r="G73" s="38">
        <v>4388</v>
      </c>
      <c r="H73" s="30">
        <v>3657</v>
      </c>
      <c r="I73" s="30">
        <v>731</v>
      </c>
      <c r="J73" s="30">
        <v>0</v>
      </c>
      <c r="L73" s="12"/>
      <c r="M73" s="12"/>
    </row>
    <row r="74" spans="1:13" ht="27" customHeight="1" x14ac:dyDescent="0.2">
      <c r="A74" s="37">
        <v>41</v>
      </c>
      <c r="B74" s="25" t="s">
        <v>109</v>
      </c>
      <c r="C74" s="40" t="s">
        <v>347</v>
      </c>
      <c r="D74" s="38">
        <v>31471</v>
      </c>
      <c r="E74" s="37" t="s">
        <v>110</v>
      </c>
      <c r="F74" s="25" t="s">
        <v>175</v>
      </c>
      <c r="G74" s="38">
        <v>31471</v>
      </c>
      <c r="H74" s="30">
        <v>0</v>
      </c>
      <c r="I74" s="30">
        <v>20981</v>
      </c>
      <c r="J74" s="30">
        <v>10490</v>
      </c>
      <c r="L74" s="12"/>
      <c r="M74" s="12"/>
    </row>
    <row r="75" spans="1:13" ht="27" customHeight="1" x14ac:dyDescent="0.2">
      <c r="A75" s="37">
        <v>42</v>
      </c>
      <c r="B75" s="25" t="s">
        <v>113</v>
      </c>
      <c r="C75" s="40" t="s">
        <v>346</v>
      </c>
      <c r="D75" s="38">
        <v>8444</v>
      </c>
      <c r="E75" s="37" t="s">
        <v>114</v>
      </c>
      <c r="F75" s="29" t="s">
        <v>262</v>
      </c>
      <c r="G75" s="38">
        <v>8444</v>
      </c>
      <c r="H75" s="30">
        <v>0</v>
      </c>
      <c r="I75" s="30">
        <v>5629</v>
      </c>
      <c r="J75" s="30">
        <v>2815</v>
      </c>
      <c r="L75" s="12"/>
      <c r="M75" s="12"/>
    </row>
    <row r="76" spans="1:13" ht="27" customHeight="1" x14ac:dyDescent="0.2">
      <c r="A76" s="37">
        <v>43</v>
      </c>
      <c r="B76" s="25" t="s">
        <v>150</v>
      </c>
      <c r="C76" s="40" t="s">
        <v>345</v>
      </c>
      <c r="D76" s="38">
        <v>403</v>
      </c>
      <c r="E76" s="37" t="s">
        <v>151</v>
      </c>
      <c r="F76" s="29" t="s">
        <v>265</v>
      </c>
      <c r="G76" s="38">
        <v>403</v>
      </c>
      <c r="H76" s="30">
        <v>0</v>
      </c>
      <c r="I76" s="30">
        <v>403</v>
      </c>
      <c r="J76" s="30">
        <v>0</v>
      </c>
      <c r="L76" s="12"/>
      <c r="M76" s="12"/>
    </row>
    <row r="77" spans="1:13" ht="27" customHeight="1" x14ac:dyDescent="0.2">
      <c r="A77" s="37">
        <v>44</v>
      </c>
      <c r="B77" s="25" t="s">
        <v>168</v>
      </c>
      <c r="C77" s="40" t="s">
        <v>344</v>
      </c>
      <c r="D77" s="38">
        <v>7678</v>
      </c>
      <c r="E77" s="37" t="s">
        <v>169</v>
      </c>
      <c r="F77" s="29" t="s">
        <v>264</v>
      </c>
      <c r="G77" s="38">
        <v>7678</v>
      </c>
      <c r="H77" s="30">
        <v>0</v>
      </c>
      <c r="I77" s="30">
        <v>0</v>
      </c>
      <c r="J77" s="30">
        <v>7678</v>
      </c>
      <c r="L77" s="12"/>
      <c r="M77" s="12"/>
    </row>
    <row r="78" spans="1:13" ht="27" customHeight="1" x14ac:dyDescent="0.2">
      <c r="A78" s="37">
        <v>45</v>
      </c>
      <c r="B78" s="25" t="s">
        <v>203</v>
      </c>
      <c r="C78" s="40" t="s">
        <v>204</v>
      </c>
      <c r="D78" s="38">
        <v>3618</v>
      </c>
      <c r="E78" s="37" t="s">
        <v>205</v>
      </c>
      <c r="F78" s="29" t="s">
        <v>206</v>
      </c>
      <c r="G78" s="38">
        <v>3618</v>
      </c>
      <c r="H78" s="30">
        <v>0</v>
      </c>
      <c r="I78" s="30">
        <v>2412</v>
      </c>
      <c r="J78" s="30">
        <v>1206</v>
      </c>
      <c r="L78" s="12"/>
      <c r="M78" s="12"/>
    </row>
    <row r="79" spans="1:13" ht="27" customHeight="1" x14ac:dyDescent="0.2">
      <c r="A79" s="37">
        <v>46</v>
      </c>
      <c r="B79" s="25" t="s">
        <v>343</v>
      </c>
      <c r="C79" s="40" t="s">
        <v>362</v>
      </c>
      <c r="D79" s="38">
        <v>13640</v>
      </c>
      <c r="E79" s="37" t="s">
        <v>364</v>
      </c>
      <c r="F79" s="29" t="s">
        <v>363</v>
      </c>
      <c r="G79" s="38">
        <v>13640</v>
      </c>
      <c r="H79" s="30">
        <v>0</v>
      </c>
      <c r="I79" s="30">
        <v>13640</v>
      </c>
      <c r="J79" s="30">
        <v>0</v>
      </c>
      <c r="L79" s="12"/>
      <c r="M79" s="12"/>
    </row>
    <row r="80" spans="1:13" ht="27" hidden="1" customHeight="1" thickBot="1" x14ac:dyDescent="0.25">
      <c r="A80" s="52"/>
      <c r="B80" s="25"/>
      <c r="C80" s="53"/>
      <c r="D80" s="38"/>
      <c r="E80" s="37"/>
      <c r="F80" s="37"/>
      <c r="G80" s="38"/>
      <c r="H80" s="30"/>
      <c r="I80" s="30"/>
      <c r="J80" s="30"/>
      <c r="L80" s="12"/>
      <c r="M80" s="12"/>
    </row>
    <row r="81" spans="1:10" ht="22.5" customHeight="1" x14ac:dyDescent="0.2">
      <c r="A81" s="80" t="s">
        <v>11</v>
      </c>
      <c r="B81" s="80"/>
      <c r="C81" s="80"/>
      <c r="D81" s="35">
        <f>SUM(D72:D80)</f>
        <v>76981</v>
      </c>
      <c r="E81" s="85"/>
      <c r="F81" s="85"/>
      <c r="G81" s="35">
        <f>SUM(G72:G80)</f>
        <v>76981</v>
      </c>
      <c r="H81" s="35">
        <f>SUM(H72:H80)</f>
        <v>9773</v>
      </c>
      <c r="I81" s="35">
        <f>SUM(I72:I80)</f>
        <v>45019</v>
      </c>
      <c r="J81" s="35">
        <f>SUM(J72:J80)</f>
        <v>22189</v>
      </c>
    </row>
    <row r="82" spans="1:10" ht="15.75" customHeight="1" x14ac:dyDescent="0.2">
      <c r="A82" s="79" t="s">
        <v>18</v>
      </c>
      <c r="B82" s="79"/>
      <c r="C82" s="79"/>
      <c r="D82" s="79"/>
      <c r="E82" s="79"/>
      <c r="F82" s="79"/>
      <c r="G82" s="79"/>
      <c r="H82" s="79"/>
      <c r="I82" s="79"/>
      <c r="J82" s="79"/>
    </row>
    <row r="83" spans="1:10" ht="27" customHeight="1" x14ac:dyDescent="0.2">
      <c r="A83" s="87">
        <v>47</v>
      </c>
      <c r="B83" s="77" t="s">
        <v>79</v>
      </c>
      <c r="C83" s="93" t="s">
        <v>82</v>
      </c>
      <c r="D83" s="76">
        <v>94506</v>
      </c>
      <c r="E83" s="77" t="s">
        <v>80</v>
      </c>
      <c r="F83" s="28" t="s">
        <v>81</v>
      </c>
      <c r="G83" s="38">
        <v>53212</v>
      </c>
      <c r="H83" s="77">
        <v>78755</v>
      </c>
      <c r="I83" s="77">
        <v>15751</v>
      </c>
      <c r="J83" s="77">
        <v>0</v>
      </c>
    </row>
    <row r="84" spans="1:10" ht="27" customHeight="1" x14ac:dyDescent="0.2">
      <c r="A84" s="87"/>
      <c r="B84" s="77"/>
      <c r="C84" s="93"/>
      <c r="D84" s="76"/>
      <c r="E84" s="77"/>
      <c r="F84" s="51" t="s">
        <v>263</v>
      </c>
      <c r="G84" s="38">
        <v>41294</v>
      </c>
      <c r="H84" s="77"/>
      <c r="I84" s="77"/>
      <c r="J84" s="77"/>
    </row>
    <row r="85" spans="1:10" ht="27" customHeight="1" x14ac:dyDescent="0.2">
      <c r="A85" s="54">
        <v>48</v>
      </c>
      <c r="B85" s="28" t="s">
        <v>120</v>
      </c>
      <c r="C85" s="55" t="s">
        <v>121</v>
      </c>
      <c r="D85" s="38">
        <v>129311</v>
      </c>
      <c r="E85" s="30" t="s">
        <v>132</v>
      </c>
      <c r="F85" s="28" t="s">
        <v>122</v>
      </c>
      <c r="G85" s="38">
        <v>129311</v>
      </c>
      <c r="H85" s="30">
        <v>0</v>
      </c>
      <c r="I85" s="30">
        <v>86207</v>
      </c>
      <c r="J85" s="30">
        <v>43104</v>
      </c>
    </row>
    <row r="86" spans="1:10" s="11" customFormat="1" ht="27" customHeight="1" x14ac:dyDescent="0.2">
      <c r="A86" s="87">
        <v>49</v>
      </c>
      <c r="B86" s="77" t="s">
        <v>147</v>
      </c>
      <c r="C86" s="93" t="s">
        <v>148</v>
      </c>
      <c r="D86" s="76">
        <v>231905</v>
      </c>
      <c r="E86" s="77" t="s">
        <v>149</v>
      </c>
      <c r="F86" s="75" t="s">
        <v>210</v>
      </c>
      <c r="G86" s="38">
        <v>58636</v>
      </c>
      <c r="H86" s="30">
        <v>0</v>
      </c>
      <c r="I86" s="30">
        <v>39286</v>
      </c>
      <c r="J86" s="30">
        <v>19350</v>
      </c>
    </row>
    <row r="87" spans="1:10" s="21" customFormat="1" ht="27" customHeight="1" x14ac:dyDescent="0.2">
      <c r="A87" s="87"/>
      <c r="B87" s="77"/>
      <c r="C87" s="93"/>
      <c r="D87" s="76"/>
      <c r="E87" s="77"/>
      <c r="F87" s="75"/>
      <c r="G87" s="38">
        <v>142296</v>
      </c>
      <c r="H87" s="30">
        <v>0</v>
      </c>
      <c r="I87" s="30">
        <v>95338</v>
      </c>
      <c r="J87" s="30">
        <v>46958</v>
      </c>
    </row>
    <row r="88" spans="1:10" ht="27" hidden="1" customHeight="1" thickBot="1" x14ac:dyDescent="0.25">
      <c r="A88" s="43"/>
      <c r="B88" s="30"/>
      <c r="C88" s="55"/>
      <c r="D88" s="38"/>
      <c r="E88" s="30"/>
      <c r="F88" s="28"/>
      <c r="G88" s="38"/>
      <c r="H88" s="30"/>
      <c r="I88" s="30"/>
      <c r="J88" s="30"/>
    </row>
    <row r="89" spans="1:10" ht="22.5" customHeight="1" x14ac:dyDescent="0.2">
      <c r="A89" s="80" t="s">
        <v>11</v>
      </c>
      <c r="B89" s="80"/>
      <c r="C89" s="80"/>
      <c r="D89" s="35">
        <f>SUM(D83:D88)</f>
        <v>455722</v>
      </c>
      <c r="E89" s="44"/>
      <c r="F89" s="44"/>
      <c r="G89" s="45">
        <f>SUM(G83:G88)</f>
        <v>424749</v>
      </c>
      <c r="H89" s="45">
        <f>SUM(H83:H88)</f>
        <v>78755</v>
      </c>
      <c r="I89" s="45">
        <f>SUM(I83:I88)</f>
        <v>236582</v>
      </c>
      <c r="J89" s="45">
        <f>SUM(J83:J88)</f>
        <v>109412</v>
      </c>
    </row>
    <row r="90" spans="1:10" ht="15" customHeight="1" x14ac:dyDescent="0.2">
      <c r="A90" s="79" t="s">
        <v>19</v>
      </c>
      <c r="B90" s="79"/>
      <c r="C90" s="79"/>
      <c r="D90" s="79"/>
      <c r="E90" s="79"/>
      <c r="F90" s="79"/>
      <c r="G90" s="79"/>
      <c r="H90" s="79"/>
      <c r="I90" s="79"/>
      <c r="J90" s="79"/>
    </row>
    <row r="91" spans="1:10" ht="27" customHeight="1" x14ac:dyDescent="0.2">
      <c r="A91" s="37">
        <v>50</v>
      </c>
      <c r="B91" s="37" t="s">
        <v>48</v>
      </c>
      <c r="C91" s="39" t="s">
        <v>49</v>
      </c>
      <c r="D91" s="38">
        <v>6394</v>
      </c>
      <c r="E91" s="37" t="s">
        <v>50</v>
      </c>
      <c r="F91" s="56" t="s">
        <v>51</v>
      </c>
      <c r="G91" s="38">
        <f>SUM(H91:J91)</f>
        <v>6394</v>
      </c>
      <c r="H91" s="30">
        <v>3716</v>
      </c>
      <c r="I91" s="30">
        <v>2033</v>
      </c>
      <c r="J91" s="30">
        <v>645</v>
      </c>
    </row>
    <row r="92" spans="1:10" ht="27" customHeight="1" x14ac:dyDescent="0.2">
      <c r="A92" s="37">
        <v>51</v>
      </c>
      <c r="B92" s="25" t="s">
        <v>182</v>
      </c>
      <c r="C92" s="40" t="s">
        <v>183</v>
      </c>
      <c r="D92" s="38">
        <v>17950</v>
      </c>
      <c r="E92" s="37" t="s">
        <v>184</v>
      </c>
      <c r="F92" s="56" t="s">
        <v>185</v>
      </c>
      <c r="G92" s="38">
        <v>8975</v>
      </c>
      <c r="H92" s="30">
        <v>7449</v>
      </c>
      <c r="I92" s="30">
        <v>1526</v>
      </c>
      <c r="J92" s="30">
        <v>0</v>
      </c>
    </row>
    <row r="93" spans="1:10" ht="30.75" customHeight="1" x14ac:dyDescent="0.2">
      <c r="A93" s="37">
        <v>52</v>
      </c>
      <c r="B93" s="25" t="s">
        <v>227</v>
      </c>
      <c r="C93" s="40" t="s">
        <v>226</v>
      </c>
      <c r="D93" s="38">
        <v>36572</v>
      </c>
      <c r="E93" s="37" t="s">
        <v>228</v>
      </c>
      <c r="F93" s="56" t="s">
        <v>229</v>
      </c>
      <c r="G93" s="38">
        <v>36572</v>
      </c>
      <c r="H93" s="30">
        <v>0</v>
      </c>
      <c r="I93" s="30">
        <v>24381</v>
      </c>
      <c r="J93" s="30">
        <v>12191</v>
      </c>
    </row>
    <row r="94" spans="1:10" ht="30.75" customHeight="1" x14ac:dyDescent="0.2">
      <c r="A94" s="37">
        <v>53</v>
      </c>
      <c r="B94" s="25" t="s">
        <v>222</v>
      </c>
      <c r="C94" s="40" t="s">
        <v>221</v>
      </c>
      <c r="D94" s="38">
        <v>58437</v>
      </c>
      <c r="E94" s="37" t="s">
        <v>219</v>
      </c>
      <c r="F94" s="29" t="s">
        <v>220</v>
      </c>
      <c r="G94" s="38">
        <v>58437</v>
      </c>
      <c r="H94" s="30">
        <v>48698</v>
      </c>
      <c r="I94" s="30">
        <v>9739</v>
      </c>
      <c r="J94" s="30">
        <v>0</v>
      </c>
    </row>
    <row r="95" spans="1:10" ht="22.5" customHeight="1" x14ac:dyDescent="0.2">
      <c r="A95" s="80" t="s">
        <v>11</v>
      </c>
      <c r="B95" s="80"/>
      <c r="C95" s="80"/>
      <c r="D95" s="35">
        <f>SUM(D91:D94)</f>
        <v>119353</v>
      </c>
      <c r="E95" s="44"/>
      <c r="F95" s="44"/>
      <c r="G95" s="45">
        <f>SUM(G91:G94)</f>
        <v>110378</v>
      </c>
      <c r="H95" s="45">
        <f>SUM(H91:H94)</f>
        <v>59863</v>
      </c>
      <c r="I95" s="45">
        <f>SUM(I91:I94)</f>
        <v>37679</v>
      </c>
      <c r="J95" s="45">
        <f>SUM(J91:J94)</f>
        <v>12836</v>
      </c>
    </row>
    <row r="96" spans="1:10" ht="15" customHeight="1" x14ac:dyDescent="0.2">
      <c r="A96" s="79" t="s">
        <v>20</v>
      </c>
      <c r="B96" s="79"/>
      <c r="C96" s="79"/>
      <c r="D96" s="79"/>
      <c r="E96" s="79"/>
      <c r="F96" s="79"/>
      <c r="G96" s="79"/>
      <c r="H96" s="79"/>
      <c r="I96" s="79"/>
      <c r="J96" s="79"/>
    </row>
    <row r="97" spans="1:13" ht="27" customHeight="1" x14ac:dyDescent="0.2">
      <c r="A97" s="37">
        <v>54</v>
      </c>
      <c r="B97" s="37" t="s">
        <v>287</v>
      </c>
      <c r="C97" s="40" t="s">
        <v>292</v>
      </c>
      <c r="D97" s="38">
        <v>34625</v>
      </c>
      <c r="E97" s="37" t="s">
        <v>288</v>
      </c>
      <c r="F97" s="25" t="s">
        <v>289</v>
      </c>
      <c r="G97" s="38">
        <v>34625</v>
      </c>
      <c r="H97" s="30">
        <v>0</v>
      </c>
      <c r="I97" s="30">
        <v>23083</v>
      </c>
      <c r="J97" s="30">
        <v>11542</v>
      </c>
    </row>
    <row r="98" spans="1:13" ht="27" customHeight="1" x14ac:dyDescent="0.2">
      <c r="A98" s="37">
        <v>55</v>
      </c>
      <c r="B98" s="37" t="s">
        <v>287</v>
      </c>
      <c r="C98" s="40" t="s">
        <v>293</v>
      </c>
      <c r="D98" s="38">
        <v>7991</v>
      </c>
      <c r="E98" s="37" t="s">
        <v>290</v>
      </c>
      <c r="F98" s="25" t="s">
        <v>291</v>
      </c>
      <c r="G98" s="38">
        <v>7991</v>
      </c>
      <c r="H98" s="30">
        <v>0</v>
      </c>
      <c r="I98" s="30">
        <v>5327</v>
      </c>
      <c r="J98" s="30">
        <v>2664</v>
      </c>
    </row>
    <row r="99" spans="1:13" ht="27" customHeight="1" x14ac:dyDescent="0.2">
      <c r="A99" s="37">
        <v>56</v>
      </c>
      <c r="B99" s="37" t="s">
        <v>374</v>
      </c>
      <c r="C99" s="40" t="s">
        <v>375</v>
      </c>
      <c r="D99" s="38">
        <v>20491</v>
      </c>
      <c r="E99" s="37" t="s">
        <v>376</v>
      </c>
      <c r="F99" s="25" t="s">
        <v>377</v>
      </c>
      <c r="G99" s="38">
        <v>20491</v>
      </c>
      <c r="H99" s="30">
        <v>17076</v>
      </c>
      <c r="I99" s="30">
        <v>3415</v>
      </c>
      <c r="J99" s="30">
        <v>0</v>
      </c>
    </row>
    <row r="100" spans="1:13" ht="27" customHeight="1" x14ac:dyDescent="0.2">
      <c r="A100" s="37">
        <v>57</v>
      </c>
      <c r="B100" s="37" t="s">
        <v>385</v>
      </c>
      <c r="C100" s="40" t="s">
        <v>386</v>
      </c>
      <c r="D100" s="38">
        <v>458</v>
      </c>
      <c r="E100" s="37" t="s">
        <v>387</v>
      </c>
      <c r="F100" s="25" t="s">
        <v>388</v>
      </c>
      <c r="G100" s="38">
        <v>458</v>
      </c>
      <c r="H100" s="30">
        <v>0</v>
      </c>
      <c r="I100" s="30">
        <v>458</v>
      </c>
      <c r="J100" s="30">
        <v>0</v>
      </c>
    </row>
    <row r="101" spans="1:13" ht="27" hidden="1" customHeight="1" thickBot="1" x14ac:dyDescent="0.25">
      <c r="A101" s="57"/>
      <c r="B101" s="57"/>
      <c r="C101" s="57"/>
      <c r="D101" s="57"/>
      <c r="E101" s="57"/>
      <c r="F101" s="57"/>
      <c r="G101" s="57"/>
      <c r="H101" s="57"/>
      <c r="I101" s="57"/>
      <c r="J101" s="57"/>
    </row>
    <row r="102" spans="1:13" s="2" customFormat="1" ht="22.5" customHeight="1" x14ac:dyDescent="0.2">
      <c r="A102" s="80" t="s">
        <v>11</v>
      </c>
      <c r="B102" s="80"/>
      <c r="C102" s="80"/>
      <c r="D102" s="35">
        <f>SUM(D97:D101)</f>
        <v>63565</v>
      </c>
      <c r="E102" s="44"/>
      <c r="F102" s="44"/>
      <c r="G102" s="45">
        <f>SUM(G97:G101)</f>
        <v>63565</v>
      </c>
      <c r="H102" s="45">
        <f>SUM(H97:H101)</f>
        <v>17076</v>
      </c>
      <c r="I102" s="45">
        <f>SUM(I97:I101)</f>
        <v>32283</v>
      </c>
      <c r="J102" s="45">
        <f>SUM(J97:J101)</f>
        <v>14206</v>
      </c>
      <c r="L102" s="13"/>
      <c r="M102" s="13"/>
    </row>
    <row r="103" spans="1:13" s="2" customFormat="1" ht="15" hidden="1" customHeight="1" thickBot="1" x14ac:dyDescent="0.25">
      <c r="A103" s="86" t="s">
        <v>21</v>
      </c>
      <c r="B103" s="86"/>
      <c r="C103" s="86"/>
      <c r="D103" s="86"/>
      <c r="E103" s="86"/>
      <c r="F103" s="86"/>
      <c r="G103" s="86"/>
      <c r="H103" s="86"/>
      <c r="I103" s="86"/>
      <c r="J103" s="86"/>
      <c r="L103" s="13"/>
      <c r="M103" s="13"/>
    </row>
    <row r="104" spans="1:13" s="2" customFormat="1" ht="15" hidden="1" customHeight="1" thickBot="1" x14ac:dyDescent="0.25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L104" s="13"/>
      <c r="M104" s="13"/>
    </row>
    <row r="105" spans="1:13" ht="22.5" hidden="1" customHeight="1" thickBot="1" x14ac:dyDescent="0.25">
      <c r="A105" s="80" t="s">
        <v>11</v>
      </c>
      <c r="B105" s="80"/>
      <c r="C105" s="80"/>
      <c r="D105" s="35">
        <v>0</v>
      </c>
      <c r="E105" s="44"/>
      <c r="F105" s="44"/>
      <c r="G105" s="45">
        <v>0</v>
      </c>
      <c r="H105" s="45">
        <v>0</v>
      </c>
      <c r="I105" s="45">
        <v>0</v>
      </c>
      <c r="J105" s="45">
        <v>0</v>
      </c>
    </row>
    <row r="106" spans="1:13" ht="15" customHeight="1" x14ac:dyDescent="0.2">
      <c r="A106" s="79" t="s">
        <v>22</v>
      </c>
      <c r="B106" s="79"/>
      <c r="C106" s="79"/>
      <c r="D106" s="79"/>
      <c r="E106" s="79"/>
      <c r="F106" s="79"/>
      <c r="G106" s="79"/>
      <c r="H106" s="79"/>
      <c r="I106" s="79"/>
      <c r="J106" s="79"/>
    </row>
    <row r="107" spans="1:13" ht="33.75" customHeight="1" x14ac:dyDescent="0.2">
      <c r="A107" s="37">
        <v>58</v>
      </c>
      <c r="B107" s="25" t="s">
        <v>106</v>
      </c>
      <c r="C107" s="40" t="s">
        <v>176</v>
      </c>
      <c r="D107" s="38">
        <v>20001</v>
      </c>
      <c r="E107" s="37" t="s">
        <v>85</v>
      </c>
      <c r="F107" s="25" t="s">
        <v>86</v>
      </c>
      <c r="G107" s="38">
        <f>SUM(H107:J107)</f>
        <v>20000</v>
      </c>
      <c r="H107" s="30">
        <v>13334</v>
      </c>
      <c r="I107" s="30">
        <v>6666</v>
      </c>
      <c r="J107" s="30">
        <v>0</v>
      </c>
    </row>
    <row r="108" spans="1:13" ht="27" hidden="1" customHeight="1" thickBot="1" x14ac:dyDescent="0.25">
      <c r="A108" s="59"/>
      <c r="B108" s="25"/>
      <c r="C108" s="40"/>
      <c r="D108" s="38"/>
      <c r="E108" s="37"/>
      <c r="F108" s="25"/>
      <c r="G108" s="38"/>
      <c r="H108" s="30"/>
      <c r="I108" s="30"/>
      <c r="J108" s="30"/>
    </row>
    <row r="109" spans="1:13" ht="22.5" customHeight="1" x14ac:dyDescent="0.2">
      <c r="A109" s="80" t="s">
        <v>11</v>
      </c>
      <c r="B109" s="80"/>
      <c r="C109" s="80"/>
      <c r="D109" s="35">
        <f>SUM(D107:D108)</f>
        <v>20001</v>
      </c>
      <c r="E109" s="44"/>
      <c r="F109" s="44"/>
      <c r="G109" s="45">
        <f>SUM(G107:G108)</f>
        <v>20000</v>
      </c>
      <c r="H109" s="45">
        <f>SUM(H107:H108)</f>
        <v>13334</v>
      </c>
      <c r="I109" s="45">
        <f>SUM(I107:I108)</f>
        <v>6666</v>
      </c>
      <c r="J109" s="45">
        <f>SUM(J107:J108)</f>
        <v>0</v>
      </c>
    </row>
    <row r="110" spans="1:13" ht="15.75" customHeight="1" x14ac:dyDescent="0.2">
      <c r="A110" s="79" t="s">
        <v>23</v>
      </c>
      <c r="B110" s="79"/>
      <c r="C110" s="79"/>
      <c r="D110" s="79"/>
      <c r="E110" s="79"/>
      <c r="F110" s="79"/>
      <c r="G110" s="79"/>
      <c r="H110" s="79"/>
      <c r="I110" s="79"/>
      <c r="J110" s="79"/>
    </row>
    <row r="111" spans="1:13" ht="27" customHeight="1" x14ac:dyDescent="0.2">
      <c r="A111" s="37">
        <v>59</v>
      </c>
      <c r="B111" s="37" t="s">
        <v>36</v>
      </c>
      <c r="C111" s="39" t="s">
        <v>42</v>
      </c>
      <c r="D111" s="38">
        <v>2538</v>
      </c>
      <c r="E111" s="37" t="s">
        <v>37</v>
      </c>
      <c r="F111" s="60" t="s">
        <v>47</v>
      </c>
      <c r="G111" s="38">
        <f>SUM(H111:J111)</f>
        <v>2538</v>
      </c>
      <c r="H111" s="30">
        <v>2115</v>
      </c>
      <c r="I111" s="30">
        <v>423</v>
      </c>
      <c r="J111" s="30">
        <v>0</v>
      </c>
    </row>
    <row r="112" spans="1:13" ht="27" customHeight="1" x14ac:dyDescent="0.2">
      <c r="A112" s="37">
        <v>60</v>
      </c>
      <c r="B112" s="37" t="s">
        <v>36</v>
      </c>
      <c r="C112" s="39" t="s">
        <v>43</v>
      </c>
      <c r="D112" s="38">
        <v>1998</v>
      </c>
      <c r="E112" s="37" t="s">
        <v>38</v>
      </c>
      <c r="F112" s="60" t="s">
        <v>47</v>
      </c>
      <c r="G112" s="38">
        <f>SUM(H112:J112)</f>
        <v>1998</v>
      </c>
      <c r="H112" s="30">
        <v>1665</v>
      </c>
      <c r="I112" s="30">
        <v>333</v>
      </c>
      <c r="J112" s="30">
        <v>0</v>
      </c>
    </row>
    <row r="113" spans="1:13" ht="27" customHeight="1" x14ac:dyDescent="0.2">
      <c r="A113" s="37">
        <v>61</v>
      </c>
      <c r="B113" s="37" t="s">
        <v>36</v>
      </c>
      <c r="C113" s="39" t="s">
        <v>44</v>
      </c>
      <c r="D113" s="38">
        <v>1998</v>
      </c>
      <c r="E113" s="37" t="s">
        <v>39</v>
      </c>
      <c r="F113" s="60" t="s">
        <v>47</v>
      </c>
      <c r="G113" s="38">
        <f>SUM(H113:J113)</f>
        <v>1998</v>
      </c>
      <c r="H113" s="30">
        <v>1665</v>
      </c>
      <c r="I113" s="30">
        <v>333</v>
      </c>
      <c r="J113" s="30">
        <v>0</v>
      </c>
    </row>
    <row r="114" spans="1:13" ht="27" customHeight="1" x14ac:dyDescent="0.2">
      <c r="A114" s="37">
        <v>62</v>
      </c>
      <c r="B114" s="37" t="s">
        <v>36</v>
      </c>
      <c r="C114" s="39" t="s">
        <v>45</v>
      </c>
      <c r="D114" s="38">
        <v>2113</v>
      </c>
      <c r="E114" s="37" t="s">
        <v>40</v>
      </c>
      <c r="F114" s="60" t="s">
        <v>47</v>
      </c>
      <c r="G114" s="38">
        <f>SUM(H114:J114)</f>
        <v>2113</v>
      </c>
      <c r="H114" s="30">
        <v>1761</v>
      </c>
      <c r="I114" s="30">
        <v>352</v>
      </c>
      <c r="J114" s="30">
        <v>0</v>
      </c>
    </row>
    <row r="115" spans="1:13" ht="27" customHeight="1" x14ac:dyDescent="0.2">
      <c r="A115" s="37">
        <v>63</v>
      </c>
      <c r="B115" s="37" t="s">
        <v>36</v>
      </c>
      <c r="C115" s="39" t="s">
        <v>46</v>
      </c>
      <c r="D115" s="38">
        <v>2457</v>
      </c>
      <c r="E115" s="37" t="s">
        <v>41</v>
      </c>
      <c r="F115" s="60" t="s">
        <v>47</v>
      </c>
      <c r="G115" s="38">
        <f>SUM(H115:J115)</f>
        <v>2457</v>
      </c>
      <c r="H115" s="30">
        <v>2047</v>
      </c>
      <c r="I115" s="30">
        <v>410</v>
      </c>
      <c r="J115" s="30">
        <v>0</v>
      </c>
    </row>
    <row r="116" spans="1:13" ht="27" customHeight="1" x14ac:dyDescent="0.2">
      <c r="A116" s="37">
        <v>64</v>
      </c>
      <c r="B116" s="37" t="s">
        <v>62</v>
      </c>
      <c r="C116" s="39" t="s">
        <v>63</v>
      </c>
      <c r="D116" s="38">
        <v>6206</v>
      </c>
      <c r="E116" s="37" t="s">
        <v>64</v>
      </c>
      <c r="F116" s="60" t="s">
        <v>65</v>
      </c>
      <c r="G116" s="38">
        <v>620</v>
      </c>
      <c r="H116" s="30">
        <v>515</v>
      </c>
      <c r="I116" s="30">
        <v>105</v>
      </c>
      <c r="J116" s="30">
        <v>0</v>
      </c>
    </row>
    <row r="117" spans="1:13" ht="27" customHeight="1" x14ac:dyDescent="0.2">
      <c r="A117" s="37">
        <v>65</v>
      </c>
      <c r="B117" s="37" t="s">
        <v>70</v>
      </c>
      <c r="C117" s="39" t="s">
        <v>71</v>
      </c>
      <c r="D117" s="38">
        <v>9870</v>
      </c>
      <c r="E117" s="30" t="s">
        <v>72</v>
      </c>
      <c r="F117" s="60" t="s">
        <v>73</v>
      </c>
      <c r="G117" s="38">
        <v>987</v>
      </c>
      <c r="H117" s="30">
        <v>819</v>
      </c>
      <c r="I117" s="30">
        <v>168</v>
      </c>
      <c r="J117" s="30">
        <v>0</v>
      </c>
    </row>
    <row r="118" spans="1:13" ht="27" customHeight="1" x14ac:dyDescent="0.2">
      <c r="A118" s="37">
        <v>66</v>
      </c>
      <c r="B118" s="37" t="s">
        <v>140</v>
      </c>
      <c r="C118" s="39" t="s">
        <v>177</v>
      </c>
      <c r="D118" s="38">
        <v>10993</v>
      </c>
      <c r="E118" s="30" t="s">
        <v>141</v>
      </c>
      <c r="F118" s="60" t="s">
        <v>211</v>
      </c>
      <c r="G118" s="38">
        <v>10993</v>
      </c>
      <c r="H118" s="30">
        <v>9161</v>
      </c>
      <c r="I118" s="30">
        <v>1832</v>
      </c>
      <c r="J118" s="30">
        <v>0</v>
      </c>
    </row>
    <row r="119" spans="1:13" ht="27" customHeight="1" x14ac:dyDescent="0.2">
      <c r="A119" s="37">
        <v>67</v>
      </c>
      <c r="B119" s="37" t="s">
        <v>194</v>
      </c>
      <c r="C119" s="39" t="s">
        <v>196</v>
      </c>
      <c r="D119" s="38">
        <v>5923</v>
      </c>
      <c r="E119" s="30" t="s">
        <v>195</v>
      </c>
      <c r="F119" s="60" t="s">
        <v>212</v>
      </c>
      <c r="G119" s="38">
        <v>5923</v>
      </c>
      <c r="H119" s="30">
        <v>0</v>
      </c>
      <c r="I119" s="30">
        <v>5923</v>
      </c>
      <c r="J119" s="30">
        <v>0</v>
      </c>
    </row>
    <row r="120" spans="1:13" ht="27" customHeight="1" x14ac:dyDescent="0.2">
      <c r="A120" s="37">
        <v>68</v>
      </c>
      <c r="B120" s="37" t="s">
        <v>201</v>
      </c>
      <c r="C120" s="39" t="s">
        <v>318</v>
      </c>
      <c r="D120" s="38">
        <v>7191</v>
      </c>
      <c r="E120" s="37" t="s">
        <v>202</v>
      </c>
      <c r="F120" s="60" t="s">
        <v>213</v>
      </c>
      <c r="G120" s="38">
        <v>720</v>
      </c>
      <c r="H120" s="30">
        <v>598</v>
      </c>
      <c r="I120" s="30">
        <v>122</v>
      </c>
      <c r="J120" s="30">
        <v>0</v>
      </c>
    </row>
    <row r="121" spans="1:13" ht="27" customHeight="1" x14ac:dyDescent="0.2">
      <c r="A121" s="37">
        <v>69</v>
      </c>
      <c r="B121" s="37" t="s">
        <v>247</v>
      </c>
      <c r="C121" s="39"/>
      <c r="D121" s="38">
        <v>13219</v>
      </c>
      <c r="E121" s="30" t="s">
        <v>248</v>
      </c>
      <c r="F121" s="60" t="s">
        <v>249</v>
      </c>
      <c r="G121" s="38">
        <v>1322</v>
      </c>
      <c r="H121" s="30">
        <v>1097</v>
      </c>
      <c r="I121" s="30">
        <v>225</v>
      </c>
      <c r="J121" s="30">
        <v>0</v>
      </c>
    </row>
    <row r="122" spans="1:13" s="2" customFormat="1" ht="22.5" customHeight="1" x14ac:dyDescent="0.2">
      <c r="A122" s="80" t="s">
        <v>11</v>
      </c>
      <c r="B122" s="80"/>
      <c r="C122" s="80"/>
      <c r="D122" s="35">
        <f>SUM(D111:D121)</f>
        <v>64506</v>
      </c>
      <c r="E122" s="44"/>
      <c r="F122" s="44"/>
      <c r="G122" s="45">
        <f>SUM(G111:G121)</f>
        <v>31669</v>
      </c>
      <c r="H122" s="45">
        <f>SUM(H111:H121)</f>
        <v>21443</v>
      </c>
      <c r="I122" s="45">
        <f>SUM(I111:I121)</f>
        <v>10226</v>
      </c>
      <c r="J122" s="45">
        <f>SUM(J111:J121)</f>
        <v>0</v>
      </c>
      <c r="L122" s="13"/>
      <c r="M122" s="13"/>
    </row>
    <row r="123" spans="1:13" s="2" customFormat="1" ht="15" customHeight="1" x14ac:dyDescent="0.2">
      <c r="A123" s="88" t="s">
        <v>24</v>
      </c>
      <c r="B123" s="88"/>
      <c r="C123" s="88"/>
      <c r="D123" s="88"/>
      <c r="E123" s="88"/>
      <c r="F123" s="88"/>
      <c r="G123" s="88"/>
      <c r="H123" s="88"/>
      <c r="I123" s="88"/>
      <c r="J123" s="88"/>
      <c r="L123" s="13"/>
      <c r="M123" s="13"/>
    </row>
    <row r="124" spans="1:13" s="2" customFormat="1" ht="23.25" customHeight="1" x14ac:dyDescent="0.2">
      <c r="A124" s="61">
        <v>70</v>
      </c>
      <c r="B124" s="62" t="s">
        <v>32</v>
      </c>
      <c r="C124" s="63" t="s">
        <v>33</v>
      </c>
      <c r="D124" s="64">
        <v>3139</v>
      </c>
      <c r="E124" s="62" t="s">
        <v>34</v>
      </c>
      <c r="F124" s="62" t="s">
        <v>35</v>
      </c>
      <c r="G124" s="64">
        <f>H124+I124</f>
        <v>3139</v>
      </c>
      <c r="H124" s="65">
        <v>2616</v>
      </c>
      <c r="I124" s="65">
        <v>523</v>
      </c>
      <c r="J124" s="65">
        <v>0</v>
      </c>
      <c r="L124" s="13"/>
      <c r="M124" s="13"/>
    </row>
    <row r="125" spans="1:13" s="2" customFormat="1" ht="23.25" hidden="1" customHeight="1" thickBot="1" x14ac:dyDescent="0.25">
      <c r="A125" s="62"/>
      <c r="B125" s="62"/>
      <c r="C125" s="63"/>
      <c r="D125" s="64"/>
      <c r="E125" s="62"/>
      <c r="F125" s="62"/>
      <c r="G125" s="65"/>
      <c r="H125" s="65"/>
      <c r="I125" s="65"/>
      <c r="J125" s="65"/>
      <c r="L125" s="13"/>
      <c r="M125" s="13"/>
    </row>
    <row r="126" spans="1:13" ht="22.5" customHeight="1" x14ac:dyDescent="0.2">
      <c r="A126" s="80" t="s">
        <v>11</v>
      </c>
      <c r="B126" s="80"/>
      <c r="C126" s="80"/>
      <c r="D126" s="35">
        <f>SUM(D124:D125)</f>
        <v>3139</v>
      </c>
      <c r="E126" s="35"/>
      <c r="F126" s="35"/>
      <c r="G126" s="35">
        <f>SUM(G124:G125)</f>
        <v>3139</v>
      </c>
      <c r="H126" s="35">
        <f>SUM(H124:H125)</f>
        <v>2616</v>
      </c>
      <c r="I126" s="35">
        <f>SUM(I124:I125)</f>
        <v>523</v>
      </c>
      <c r="J126" s="35">
        <f>SUM(J124:J125)</f>
        <v>0</v>
      </c>
    </row>
    <row r="127" spans="1:13" ht="15" customHeight="1" x14ac:dyDescent="0.2">
      <c r="A127" s="79" t="s">
        <v>25</v>
      </c>
      <c r="B127" s="79"/>
      <c r="C127" s="79"/>
      <c r="D127" s="79"/>
      <c r="E127" s="79"/>
      <c r="F127" s="79"/>
      <c r="G127" s="79"/>
      <c r="H127" s="79"/>
      <c r="I127" s="79"/>
      <c r="J127" s="79"/>
    </row>
    <row r="128" spans="1:13" ht="27" customHeight="1" x14ac:dyDescent="0.2">
      <c r="A128" s="66">
        <v>71</v>
      </c>
      <c r="B128" s="67" t="s">
        <v>56</v>
      </c>
      <c r="C128" s="68" t="s">
        <v>105</v>
      </c>
      <c r="D128" s="38">
        <v>126559</v>
      </c>
      <c r="E128" s="67" t="s">
        <v>57</v>
      </c>
      <c r="F128" s="69" t="s">
        <v>58</v>
      </c>
      <c r="G128" s="38">
        <v>66145</v>
      </c>
      <c r="H128" s="30">
        <v>19844</v>
      </c>
      <c r="I128" s="30">
        <v>32411</v>
      </c>
      <c r="J128" s="30">
        <v>13890</v>
      </c>
    </row>
    <row r="129" spans="1:13" ht="27" customHeight="1" x14ac:dyDescent="0.2">
      <c r="A129" s="37">
        <v>72</v>
      </c>
      <c r="B129" s="37" t="s">
        <v>52</v>
      </c>
      <c r="C129" s="40" t="s">
        <v>53</v>
      </c>
      <c r="D129" s="38">
        <v>6240</v>
      </c>
      <c r="E129" s="37" t="s">
        <v>54</v>
      </c>
      <c r="F129" s="25" t="s">
        <v>55</v>
      </c>
      <c r="G129" s="38">
        <v>624</v>
      </c>
      <c r="H129" s="30">
        <v>518</v>
      </c>
      <c r="I129" s="30">
        <v>106</v>
      </c>
      <c r="J129" s="30">
        <v>0</v>
      </c>
    </row>
    <row r="130" spans="1:13" ht="27" customHeight="1" x14ac:dyDescent="0.2">
      <c r="A130" s="37">
        <v>73</v>
      </c>
      <c r="B130" s="37" t="s">
        <v>66</v>
      </c>
      <c r="C130" s="40" t="s">
        <v>67</v>
      </c>
      <c r="D130" s="38">
        <v>6011</v>
      </c>
      <c r="E130" s="37" t="s">
        <v>68</v>
      </c>
      <c r="F130" s="25" t="s">
        <v>69</v>
      </c>
      <c r="G130" s="38">
        <v>602</v>
      </c>
      <c r="H130" s="30">
        <v>500</v>
      </c>
      <c r="I130" s="30">
        <v>102</v>
      </c>
      <c r="J130" s="30">
        <v>0</v>
      </c>
    </row>
    <row r="131" spans="1:13" ht="27" customHeight="1" x14ac:dyDescent="0.2">
      <c r="A131" s="37">
        <v>74</v>
      </c>
      <c r="B131" s="37" t="s">
        <v>100</v>
      </c>
      <c r="C131" s="40" t="s">
        <v>101</v>
      </c>
      <c r="D131" s="38">
        <v>200000</v>
      </c>
      <c r="E131" s="37" t="s">
        <v>102</v>
      </c>
      <c r="F131" s="25" t="s">
        <v>103</v>
      </c>
      <c r="G131" s="38">
        <f>SUM(H131:J131)</f>
        <v>200000</v>
      </c>
      <c r="H131" s="30">
        <v>133333</v>
      </c>
      <c r="I131" s="30">
        <v>66667</v>
      </c>
      <c r="J131" s="30">
        <v>0</v>
      </c>
    </row>
    <row r="132" spans="1:13" ht="27" customHeight="1" x14ac:dyDescent="0.2">
      <c r="A132" s="78">
        <v>75</v>
      </c>
      <c r="B132" s="78" t="s">
        <v>134</v>
      </c>
      <c r="C132" s="82" t="s">
        <v>274</v>
      </c>
      <c r="D132" s="76">
        <v>250446</v>
      </c>
      <c r="E132" s="78" t="s">
        <v>135</v>
      </c>
      <c r="F132" s="25" t="s">
        <v>136</v>
      </c>
      <c r="G132" s="38">
        <v>52423</v>
      </c>
      <c r="H132" s="30">
        <v>43511</v>
      </c>
      <c r="I132" s="30">
        <v>8912</v>
      </c>
      <c r="J132" s="30">
        <v>0</v>
      </c>
    </row>
    <row r="133" spans="1:13" ht="27" customHeight="1" x14ac:dyDescent="0.2">
      <c r="A133" s="78"/>
      <c r="B133" s="78"/>
      <c r="C133" s="82"/>
      <c r="D133" s="76"/>
      <c r="E133" s="78"/>
      <c r="F133" s="25" t="s">
        <v>369</v>
      </c>
      <c r="G133" s="38">
        <v>40860</v>
      </c>
      <c r="H133" s="30">
        <v>33914</v>
      </c>
      <c r="I133" s="30">
        <v>6946</v>
      </c>
      <c r="J133" s="30">
        <v>0</v>
      </c>
    </row>
    <row r="134" spans="1:13" ht="27" customHeight="1" x14ac:dyDescent="0.2">
      <c r="A134" s="37">
        <v>76</v>
      </c>
      <c r="B134" s="37" t="s">
        <v>166</v>
      </c>
      <c r="C134" s="70">
        <v>39199</v>
      </c>
      <c r="D134" s="38">
        <v>189365</v>
      </c>
      <c r="E134" s="37" t="s">
        <v>167</v>
      </c>
      <c r="F134" s="25" t="s">
        <v>275</v>
      </c>
      <c r="G134" s="38">
        <v>189365</v>
      </c>
      <c r="H134" s="30">
        <v>0</v>
      </c>
      <c r="I134" s="30">
        <v>126243</v>
      </c>
      <c r="J134" s="30">
        <v>63122</v>
      </c>
    </row>
    <row r="135" spans="1:13" ht="46.5" customHeight="1" x14ac:dyDescent="0.2">
      <c r="A135" s="37">
        <v>77</v>
      </c>
      <c r="B135" s="37" t="s">
        <v>294</v>
      </c>
      <c r="C135" s="40" t="s">
        <v>295</v>
      </c>
      <c r="D135" s="38">
        <v>61216</v>
      </c>
      <c r="E135" s="37" t="s">
        <v>296</v>
      </c>
      <c r="F135" s="25" t="s">
        <v>297</v>
      </c>
      <c r="G135" s="38">
        <v>7000</v>
      </c>
      <c r="H135" s="30">
        <v>5810</v>
      </c>
      <c r="I135" s="30">
        <v>1190</v>
      </c>
      <c r="J135" s="30">
        <v>0</v>
      </c>
    </row>
    <row r="136" spans="1:13" ht="22.5" customHeight="1" x14ac:dyDescent="0.2">
      <c r="A136" s="80" t="s">
        <v>11</v>
      </c>
      <c r="B136" s="80"/>
      <c r="C136" s="80"/>
      <c r="D136" s="35">
        <f>SUM(D128:D135)</f>
        <v>839837</v>
      </c>
      <c r="E136" s="35"/>
      <c r="F136" s="35"/>
      <c r="G136" s="35">
        <f>SUM(G128:G135)</f>
        <v>557019</v>
      </c>
      <c r="H136" s="35">
        <f>SUM(H128:H135)</f>
        <v>237430</v>
      </c>
      <c r="I136" s="35">
        <f>SUM(I128:I135)</f>
        <v>242577</v>
      </c>
      <c r="J136" s="35">
        <f>SUM(J128:J135)</f>
        <v>77012</v>
      </c>
    </row>
    <row r="137" spans="1:13" ht="15" customHeight="1" x14ac:dyDescent="0.2">
      <c r="A137" s="79" t="s">
        <v>26</v>
      </c>
      <c r="B137" s="79"/>
      <c r="C137" s="79"/>
      <c r="D137" s="79"/>
      <c r="E137" s="79"/>
      <c r="F137" s="79"/>
      <c r="G137" s="79"/>
      <c r="H137" s="79"/>
      <c r="I137" s="79"/>
      <c r="J137" s="79"/>
    </row>
    <row r="138" spans="1:13" s="19" customFormat="1" ht="27" customHeight="1" x14ac:dyDescent="0.2">
      <c r="A138" s="37">
        <v>78</v>
      </c>
      <c r="B138" s="37" t="s">
        <v>111</v>
      </c>
      <c r="C138" s="40" t="s">
        <v>273</v>
      </c>
      <c r="D138" s="38">
        <v>129820</v>
      </c>
      <c r="E138" s="37" t="s">
        <v>112</v>
      </c>
      <c r="F138" s="29" t="s">
        <v>271</v>
      </c>
      <c r="G138" s="38">
        <v>72135.600000000006</v>
      </c>
      <c r="H138" s="30">
        <v>22362</v>
      </c>
      <c r="I138" s="30">
        <v>34625</v>
      </c>
      <c r="J138" s="30">
        <v>15148.6</v>
      </c>
      <c r="L138" s="20"/>
      <c r="M138" s="20"/>
    </row>
    <row r="139" spans="1:13" s="19" customFormat="1" ht="27" customHeight="1" x14ac:dyDescent="0.2">
      <c r="A139" s="37">
        <v>79</v>
      </c>
      <c r="B139" s="37" t="s">
        <v>117</v>
      </c>
      <c r="C139" s="40" t="s">
        <v>133</v>
      </c>
      <c r="D139" s="38">
        <v>8288</v>
      </c>
      <c r="E139" s="37" t="s">
        <v>118</v>
      </c>
      <c r="F139" s="25" t="s">
        <v>119</v>
      </c>
      <c r="G139" s="38">
        <f>SUM(H139:J139)</f>
        <v>8288</v>
      </c>
      <c r="H139" s="30">
        <v>6907</v>
      </c>
      <c r="I139" s="30">
        <v>1381</v>
      </c>
      <c r="J139" s="30">
        <v>0</v>
      </c>
      <c r="L139" s="20"/>
      <c r="M139" s="20"/>
    </row>
    <row r="140" spans="1:13" s="19" customFormat="1" ht="27" customHeight="1" x14ac:dyDescent="0.2">
      <c r="A140" s="37">
        <v>80</v>
      </c>
      <c r="B140" s="37" t="s">
        <v>157</v>
      </c>
      <c r="C140" s="40" t="s">
        <v>272</v>
      </c>
      <c r="D140" s="38">
        <v>51893</v>
      </c>
      <c r="E140" s="37" t="s">
        <v>158</v>
      </c>
      <c r="F140" s="25" t="s">
        <v>159</v>
      </c>
      <c r="G140" s="38">
        <v>51893</v>
      </c>
      <c r="H140" s="30">
        <v>43244</v>
      </c>
      <c r="I140" s="30">
        <v>8649</v>
      </c>
      <c r="J140" s="30">
        <v>0</v>
      </c>
      <c r="L140" s="20"/>
      <c r="M140" s="20"/>
    </row>
    <row r="141" spans="1:13" s="19" customFormat="1" ht="27" customHeight="1" x14ac:dyDescent="0.2">
      <c r="A141" s="37">
        <v>81</v>
      </c>
      <c r="B141" s="37" t="s">
        <v>178</v>
      </c>
      <c r="C141" s="40" t="s">
        <v>179</v>
      </c>
      <c r="D141" s="38">
        <v>49000</v>
      </c>
      <c r="E141" s="37" t="s">
        <v>180</v>
      </c>
      <c r="F141" s="25" t="s">
        <v>181</v>
      </c>
      <c r="G141" s="38">
        <f>SUM(H141:J141)</f>
        <v>49000</v>
      </c>
      <c r="H141" s="30">
        <v>25833</v>
      </c>
      <c r="I141" s="30">
        <v>17167</v>
      </c>
      <c r="J141" s="30">
        <v>6000</v>
      </c>
      <c r="L141" s="20"/>
      <c r="M141" s="20"/>
    </row>
    <row r="142" spans="1:13" s="19" customFormat="1" ht="27" customHeight="1" x14ac:dyDescent="0.2">
      <c r="A142" s="37">
        <v>82</v>
      </c>
      <c r="B142" s="37" t="s">
        <v>365</v>
      </c>
      <c r="C142" s="40" t="s">
        <v>366</v>
      </c>
      <c r="D142" s="38">
        <v>94577</v>
      </c>
      <c r="E142" s="37" t="s">
        <v>367</v>
      </c>
      <c r="F142" s="25" t="s">
        <v>368</v>
      </c>
      <c r="G142" s="38">
        <v>51331</v>
      </c>
      <c r="H142" s="30">
        <v>42605</v>
      </c>
      <c r="I142" s="30">
        <v>8726</v>
      </c>
      <c r="J142" s="30">
        <v>0</v>
      </c>
      <c r="L142" s="20"/>
      <c r="M142" s="20"/>
    </row>
    <row r="143" spans="1:13" ht="27" customHeight="1" x14ac:dyDescent="0.2">
      <c r="A143" s="37">
        <v>83</v>
      </c>
      <c r="B143" s="37" t="s">
        <v>381</v>
      </c>
      <c r="C143" s="39" t="s">
        <v>382</v>
      </c>
      <c r="D143" s="38">
        <v>90661</v>
      </c>
      <c r="E143" s="37" t="s">
        <v>383</v>
      </c>
      <c r="F143" s="25" t="s">
        <v>384</v>
      </c>
      <c r="G143" s="38">
        <v>90661</v>
      </c>
      <c r="H143" s="30">
        <v>75551</v>
      </c>
      <c r="I143" s="30">
        <v>15110</v>
      </c>
      <c r="J143" s="30">
        <v>0</v>
      </c>
    </row>
    <row r="144" spans="1:13" ht="27" hidden="1" customHeight="1" thickBot="1" x14ac:dyDescent="0.25">
      <c r="A144" s="52"/>
      <c r="B144" s="52"/>
      <c r="C144" s="71"/>
      <c r="D144" s="52"/>
      <c r="E144" s="52"/>
      <c r="F144" s="52"/>
      <c r="G144" s="52"/>
      <c r="H144" s="52"/>
      <c r="I144" s="52"/>
      <c r="J144" s="52"/>
    </row>
    <row r="145" spans="1:13" ht="22.5" customHeight="1" x14ac:dyDescent="0.2">
      <c r="A145" s="80" t="s">
        <v>11</v>
      </c>
      <c r="B145" s="80"/>
      <c r="C145" s="80"/>
      <c r="D145" s="35">
        <f>SUM(D138:D144)</f>
        <v>424239</v>
      </c>
      <c r="E145" s="35"/>
      <c r="F145" s="35"/>
      <c r="G145" s="35">
        <f>SUM(G138:G144)</f>
        <v>323308.59999999998</v>
      </c>
      <c r="H145" s="35">
        <f>SUM(H138:H144)</f>
        <v>216502</v>
      </c>
      <c r="I145" s="35">
        <f>SUM(I138:I144)</f>
        <v>85658</v>
      </c>
      <c r="J145" s="35">
        <f>SUM(J138:J144)</f>
        <v>21148.6</v>
      </c>
    </row>
    <row r="146" spans="1:13" ht="15" customHeight="1" x14ac:dyDescent="0.2">
      <c r="A146" s="79" t="s">
        <v>27</v>
      </c>
      <c r="B146" s="79"/>
      <c r="C146" s="79"/>
      <c r="D146" s="79"/>
      <c r="E146" s="79"/>
      <c r="F146" s="79"/>
      <c r="G146" s="79"/>
      <c r="H146" s="79"/>
      <c r="I146" s="79"/>
      <c r="J146" s="79"/>
    </row>
    <row r="147" spans="1:13" ht="27.75" customHeight="1" x14ac:dyDescent="0.2">
      <c r="A147" s="37">
        <v>84</v>
      </c>
      <c r="B147" s="25" t="s">
        <v>299</v>
      </c>
      <c r="C147" s="40" t="s">
        <v>300</v>
      </c>
      <c r="D147" s="30">
        <v>7281</v>
      </c>
      <c r="E147" s="37" t="s">
        <v>298</v>
      </c>
      <c r="F147" s="29" t="s">
        <v>301</v>
      </c>
      <c r="G147" s="38">
        <v>7281</v>
      </c>
      <c r="H147" s="30">
        <v>0</v>
      </c>
      <c r="I147" s="30">
        <v>4854</v>
      </c>
      <c r="J147" s="30">
        <v>2427</v>
      </c>
    </row>
    <row r="148" spans="1:13" s="2" customFormat="1" ht="22.5" customHeight="1" x14ac:dyDescent="0.2">
      <c r="A148" s="80" t="s">
        <v>11</v>
      </c>
      <c r="B148" s="80"/>
      <c r="C148" s="80"/>
      <c r="D148" s="35">
        <f>SUM(D147)</f>
        <v>7281</v>
      </c>
      <c r="E148" s="89"/>
      <c r="F148" s="89"/>
      <c r="G148" s="45">
        <f>SUM(G147)</f>
        <v>7281</v>
      </c>
      <c r="H148" s="45">
        <f>SUM(H147)</f>
        <v>0</v>
      </c>
      <c r="I148" s="45">
        <f>SUM(I147)</f>
        <v>4854</v>
      </c>
      <c r="J148" s="45">
        <f>SUM(J147)</f>
        <v>2427</v>
      </c>
      <c r="L148" s="13"/>
      <c r="M148" s="13"/>
    </row>
    <row r="149" spans="1:13" s="2" customFormat="1" ht="15" customHeight="1" x14ac:dyDescent="0.2">
      <c r="A149" s="79" t="s">
        <v>28</v>
      </c>
      <c r="B149" s="79"/>
      <c r="C149" s="79"/>
      <c r="D149" s="79"/>
      <c r="E149" s="79"/>
      <c r="F149" s="79"/>
      <c r="G149" s="79"/>
      <c r="H149" s="79"/>
      <c r="I149" s="79"/>
      <c r="J149" s="79"/>
      <c r="L149" s="13"/>
      <c r="M149" s="13"/>
    </row>
    <row r="150" spans="1:13" s="2" customFormat="1" ht="27" customHeight="1" x14ac:dyDescent="0.2">
      <c r="A150" s="37">
        <v>85</v>
      </c>
      <c r="B150" s="37" t="s">
        <v>302</v>
      </c>
      <c r="C150" s="40" t="s">
        <v>304</v>
      </c>
      <c r="D150" s="30">
        <v>127444</v>
      </c>
      <c r="E150" s="37" t="s">
        <v>303</v>
      </c>
      <c r="F150" s="25" t="s">
        <v>305</v>
      </c>
      <c r="G150" s="38">
        <v>127444</v>
      </c>
      <c r="H150" s="30">
        <v>106203</v>
      </c>
      <c r="I150" s="30">
        <v>21241</v>
      </c>
      <c r="J150" s="30">
        <v>0</v>
      </c>
      <c r="L150" s="13"/>
      <c r="M150" s="13"/>
    </row>
    <row r="151" spans="1:13" s="2" customFormat="1" ht="22.5" customHeight="1" x14ac:dyDescent="0.2">
      <c r="A151" s="80" t="s">
        <v>11</v>
      </c>
      <c r="B151" s="80"/>
      <c r="C151" s="80"/>
      <c r="D151" s="35">
        <f>SUM(D150)</f>
        <v>127444</v>
      </c>
      <c r="E151" s="44"/>
      <c r="F151" s="44"/>
      <c r="G151" s="45">
        <f>SUM(G150)</f>
        <v>127444</v>
      </c>
      <c r="H151" s="45">
        <f>SUM(H150)</f>
        <v>106203</v>
      </c>
      <c r="I151" s="45">
        <f>SUM(I150)</f>
        <v>21241</v>
      </c>
      <c r="J151" s="45">
        <f>SUM(J150)</f>
        <v>0</v>
      </c>
      <c r="L151" s="13"/>
      <c r="M151" s="13"/>
    </row>
    <row r="152" spans="1:13" s="2" customFormat="1" ht="15" customHeight="1" x14ac:dyDescent="0.2">
      <c r="A152" s="79" t="s">
        <v>29</v>
      </c>
      <c r="B152" s="79"/>
      <c r="C152" s="79"/>
      <c r="D152" s="79"/>
      <c r="E152" s="79"/>
      <c r="F152" s="79"/>
      <c r="G152" s="79"/>
      <c r="H152" s="79"/>
      <c r="I152" s="79"/>
      <c r="J152" s="79"/>
      <c r="L152" s="13"/>
      <c r="M152" s="13"/>
    </row>
    <row r="153" spans="1:13" s="17" customFormat="1" ht="26.25" customHeight="1" x14ac:dyDescent="0.2">
      <c r="A153" s="37">
        <v>86</v>
      </c>
      <c r="B153" s="37" t="s">
        <v>126</v>
      </c>
      <c r="C153" s="40" t="s">
        <v>127</v>
      </c>
      <c r="D153" s="38">
        <v>17618</v>
      </c>
      <c r="E153" s="37" t="s">
        <v>128</v>
      </c>
      <c r="F153" s="51" t="s">
        <v>270</v>
      </c>
      <c r="G153" s="38">
        <v>17618</v>
      </c>
      <c r="H153" s="30">
        <v>0</v>
      </c>
      <c r="I153" s="30">
        <v>11745</v>
      </c>
      <c r="J153" s="30">
        <v>5873</v>
      </c>
      <c r="L153" s="18"/>
      <c r="M153" s="18"/>
    </row>
    <row r="154" spans="1:13" s="2" customFormat="1" ht="27" customHeight="1" x14ac:dyDescent="0.2">
      <c r="A154" s="37">
        <v>87</v>
      </c>
      <c r="B154" s="67" t="s">
        <v>306</v>
      </c>
      <c r="C154" s="68" t="s">
        <v>308</v>
      </c>
      <c r="D154" s="38">
        <v>5554</v>
      </c>
      <c r="E154" s="67" t="s">
        <v>307</v>
      </c>
      <c r="F154" s="69" t="s">
        <v>309</v>
      </c>
      <c r="G154" s="38">
        <v>5554</v>
      </c>
      <c r="H154" s="30">
        <v>0</v>
      </c>
      <c r="I154" s="30">
        <v>3703</v>
      </c>
      <c r="J154" s="30">
        <v>1851</v>
      </c>
      <c r="L154" s="13"/>
      <c r="M154" s="13"/>
    </row>
    <row r="155" spans="1:13" s="2" customFormat="1" ht="15" hidden="1" customHeight="1" thickBot="1" x14ac:dyDescent="0.2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L155" s="13"/>
      <c r="M155" s="13"/>
    </row>
    <row r="156" spans="1:13" s="2" customFormat="1" ht="22.5" customHeight="1" x14ac:dyDescent="0.2">
      <c r="A156" s="80" t="s">
        <v>11</v>
      </c>
      <c r="B156" s="80"/>
      <c r="C156" s="80"/>
      <c r="D156" s="35">
        <f>SUM(D153:D155)</f>
        <v>23172</v>
      </c>
      <c r="E156" s="44"/>
      <c r="F156" s="44"/>
      <c r="G156" s="45">
        <f>SUM(G153:G155)</f>
        <v>23172</v>
      </c>
      <c r="H156" s="45">
        <f>SUM(H153:H155)</f>
        <v>0</v>
      </c>
      <c r="I156" s="45">
        <f>SUM(I153:I155)</f>
        <v>15448</v>
      </c>
      <c r="J156" s="45">
        <f>SUM(J153:J155)</f>
        <v>7724</v>
      </c>
      <c r="L156" s="13"/>
      <c r="M156" s="13"/>
    </row>
    <row r="157" spans="1:13" s="2" customFormat="1" ht="15" customHeight="1" x14ac:dyDescent="0.2">
      <c r="A157" s="74" t="s">
        <v>30</v>
      </c>
      <c r="B157" s="74"/>
      <c r="C157" s="74"/>
      <c r="D157" s="74"/>
      <c r="E157" s="74"/>
      <c r="F157" s="74"/>
      <c r="G157" s="74"/>
      <c r="H157" s="74"/>
      <c r="I157" s="74"/>
      <c r="J157" s="74"/>
      <c r="L157" s="13"/>
      <c r="M157" s="13"/>
    </row>
    <row r="158" spans="1:13" s="17" customFormat="1" ht="26.25" customHeight="1" x14ac:dyDescent="0.2">
      <c r="A158" s="72">
        <v>88</v>
      </c>
      <c r="B158" s="51" t="s">
        <v>92</v>
      </c>
      <c r="C158" s="70" t="s">
        <v>319</v>
      </c>
      <c r="D158" s="27">
        <v>1637</v>
      </c>
      <c r="E158" s="51" t="s">
        <v>93</v>
      </c>
      <c r="F158" s="51" t="s">
        <v>266</v>
      </c>
      <c r="G158" s="27">
        <f>SUM(H158:J158)</f>
        <v>1637</v>
      </c>
      <c r="H158" s="28">
        <v>0</v>
      </c>
      <c r="I158" s="28">
        <v>1637</v>
      </c>
      <c r="J158" s="28">
        <v>0</v>
      </c>
      <c r="L158" s="18"/>
      <c r="M158" s="18"/>
    </row>
    <row r="159" spans="1:13" s="17" customFormat="1" ht="26.25" customHeight="1" x14ac:dyDescent="0.2">
      <c r="A159" s="72">
        <v>89</v>
      </c>
      <c r="B159" s="51" t="s">
        <v>163</v>
      </c>
      <c r="C159" s="70" t="s">
        <v>164</v>
      </c>
      <c r="D159" s="27">
        <v>4346</v>
      </c>
      <c r="E159" s="51" t="s">
        <v>165</v>
      </c>
      <c r="F159" s="51" t="s">
        <v>267</v>
      </c>
      <c r="G159" s="27">
        <v>4346</v>
      </c>
      <c r="H159" s="28">
        <v>0</v>
      </c>
      <c r="I159" s="28">
        <v>4346</v>
      </c>
      <c r="J159" s="28">
        <v>0</v>
      </c>
      <c r="L159" s="18"/>
      <c r="M159" s="18"/>
    </row>
    <row r="160" spans="1:13" s="17" customFormat="1" ht="26.25" customHeight="1" x14ac:dyDescent="0.2">
      <c r="A160" s="72">
        <v>90</v>
      </c>
      <c r="B160" s="51" t="s">
        <v>310</v>
      </c>
      <c r="C160" s="70" t="s">
        <v>311</v>
      </c>
      <c r="D160" s="27">
        <v>5316</v>
      </c>
      <c r="E160" s="51" t="s">
        <v>312</v>
      </c>
      <c r="F160" s="51" t="s">
        <v>313</v>
      </c>
      <c r="G160" s="27">
        <v>5316</v>
      </c>
      <c r="H160" s="28">
        <v>0</v>
      </c>
      <c r="I160" s="28">
        <v>5316</v>
      </c>
      <c r="J160" s="28">
        <v>0</v>
      </c>
      <c r="L160" s="18"/>
      <c r="M160" s="18"/>
    </row>
    <row r="161" spans="1:13" s="17" customFormat="1" ht="26.25" customHeight="1" x14ac:dyDescent="0.2">
      <c r="A161" s="72">
        <v>91</v>
      </c>
      <c r="B161" s="73" t="s">
        <v>232</v>
      </c>
      <c r="C161" s="70" t="s">
        <v>233</v>
      </c>
      <c r="D161" s="27">
        <v>95250</v>
      </c>
      <c r="E161" s="51" t="s">
        <v>234</v>
      </c>
      <c r="F161" s="51" t="s">
        <v>268</v>
      </c>
      <c r="G161" s="27">
        <v>95250</v>
      </c>
      <c r="H161" s="28">
        <v>0</v>
      </c>
      <c r="I161" s="28">
        <v>63500</v>
      </c>
      <c r="J161" s="28">
        <v>31750</v>
      </c>
      <c r="L161" s="18"/>
      <c r="M161" s="18"/>
    </row>
    <row r="162" spans="1:13" s="2" customFormat="1" ht="22.5" customHeight="1" x14ac:dyDescent="0.2">
      <c r="A162" s="80" t="s">
        <v>11</v>
      </c>
      <c r="B162" s="80"/>
      <c r="C162" s="80"/>
      <c r="D162" s="35">
        <f>SUM(D158:D161)</f>
        <v>106549</v>
      </c>
      <c r="E162" s="44"/>
      <c r="F162" s="44"/>
      <c r="G162" s="45">
        <f>SUM(G158:G161)</f>
        <v>106549</v>
      </c>
      <c r="H162" s="45">
        <f>SUM(H158:H161)</f>
        <v>0</v>
      </c>
      <c r="I162" s="45">
        <f>SUM(I158:I161)</f>
        <v>74799</v>
      </c>
      <c r="J162" s="45">
        <f>SUM(J158:J161)</f>
        <v>31750</v>
      </c>
      <c r="L162" s="13"/>
      <c r="M162" s="13"/>
    </row>
    <row r="163" spans="1:13" s="2" customFormat="1" ht="15" customHeight="1" x14ac:dyDescent="0.2">
      <c r="A163" s="79" t="s">
        <v>197</v>
      </c>
      <c r="B163" s="79"/>
      <c r="C163" s="79"/>
      <c r="D163" s="79"/>
      <c r="E163" s="79"/>
      <c r="F163" s="79"/>
      <c r="G163" s="79"/>
      <c r="H163" s="79"/>
      <c r="I163" s="79"/>
      <c r="J163" s="79"/>
      <c r="L163" s="13"/>
      <c r="M163" s="13"/>
    </row>
    <row r="164" spans="1:13" s="17" customFormat="1" ht="26.25" customHeight="1" x14ac:dyDescent="0.2">
      <c r="A164" s="37">
        <v>92</v>
      </c>
      <c r="B164" s="53" t="s">
        <v>198</v>
      </c>
      <c r="C164" s="25" t="s">
        <v>200</v>
      </c>
      <c r="D164" s="38">
        <v>94124</v>
      </c>
      <c r="E164" s="37" t="s">
        <v>199</v>
      </c>
      <c r="F164" s="51" t="s">
        <v>269</v>
      </c>
      <c r="G164" s="38">
        <v>94124</v>
      </c>
      <c r="H164" s="30">
        <v>0</v>
      </c>
      <c r="I164" s="30">
        <v>62749</v>
      </c>
      <c r="J164" s="30">
        <v>31375</v>
      </c>
      <c r="L164" s="18"/>
      <c r="M164" s="18"/>
    </row>
    <row r="165" spans="1:13" s="2" customFormat="1" ht="22.5" customHeight="1" x14ac:dyDescent="0.2">
      <c r="A165" s="80" t="s">
        <v>11</v>
      </c>
      <c r="B165" s="80"/>
      <c r="C165" s="80"/>
      <c r="D165" s="35">
        <f>SUM(D164)</f>
        <v>94124</v>
      </c>
      <c r="E165" s="44"/>
      <c r="F165" s="44"/>
      <c r="G165" s="45">
        <f>SUM(G164)</f>
        <v>94124</v>
      </c>
      <c r="H165" s="45">
        <f>SUM(H164)</f>
        <v>0</v>
      </c>
      <c r="I165" s="45">
        <f>SUM(I164)</f>
        <v>62749</v>
      </c>
      <c r="J165" s="45">
        <f>SUM(J164)</f>
        <v>31375</v>
      </c>
      <c r="L165" s="13"/>
      <c r="M165" s="13"/>
    </row>
    <row r="166" spans="1:13" s="15" customFormat="1" ht="25.5" customHeight="1" x14ac:dyDescent="0.2">
      <c r="A166" s="94" t="s">
        <v>389</v>
      </c>
      <c r="B166" s="94"/>
      <c r="C166" s="94"/>
      <c r="D166" s="94"/>
      <c r="E166" s="94"/>
      <c r="F166" s="94"/>
      <c r="G166" s="49">
        <f>G20+G30+G42+G63+G67+G70+G81+G89+G95+G102+G105+G109+G122+G126+G136+G145+G148+G151+G156+G162+G165</f>
        <v>2926468.8000000003</v>
      </c>
      <c r="H166" s="49">
        <f>H20+H30+H42+H63+H67+H70+H81+H89+H95+H102+H105+H109+H122+H126+H136+H145+H148+H151+H156+H162+H165</f>
        <v>1343838</v>
      </c>
      <c r="I166" s="49">
        <f>I20+I30+I42+I63+I67+I70+I81+I89+I95+I102+I105+I109+I122+I126+I136+I145+I148+I151+I156+I162+I165</f>
        <v>1174158.9100000001</v>
      </c>
      <c r="J166" s="49">
        <f>J20+J30+J42+J63+J67+J70+J81+J89+J95+J102+J105+J109+J122+J126+J136+J145+J148+J151+J156+J162+J165</f>
        <v>408471.89</v>
      </c>
      <c r="L166" s="16"/>
      <c r="M166" s="16"/>
    </row>
    <row r="167" spans="1:13" ht="23.25" customHeight="1" x14ac:dyDescent="0.2">
      <c r="A167" s="95" t="s">
        <v>390</v>
      </c>
      <c r="B167" s="95"/>
      <c r="C167" s="95"/>
      <c r="D167" s="95"/>
      <c r="E167" s="95"/>
      <c r="F167" s="95"/>
      <c r="G167" s="22">
        <f>+G166/3.4528</f>
        <v>847563.94810009282</v>
      </c>
      <c r="H167" s="22">
        <f>+H166/3.4528</f>
        <v>389202.38646895275</v>
      </c>
      <c r="I167" s="22">
        <f>+I166/3.4528</f>
        <v>340059.92527803528</v>
      </c>
      <c r="J167" s="22">
        <f>+J166/3.4528</f>
        <v>118301.63635310474</v>
      </c>
    </row>
    <row r="168" spans="1:13" hidden="1" x14ac:dyDescent="0.2">
      <c r="F168" s="5"/>
    </row>
    <row r="169" spans="1:13" hidden="1" x14ac:dyDescent="0.2">
      <c r="G169" s="4"/>
      <c r="K169" s="6"/>
    </row>
    <row r="170" spans="1:13" hidden="1" x14ac:dyDescent="0.2">
      <c r="C170" s="9"/>
      <c r="F170" s="1" t="s">
        <v>230</v>
      </c>
      <c r="G170" s="9">
        <v>392721</v>
      </c>
    </row>
    <row r="171" spans="1:13" hidden="1" x14ac:dyDescent="0.2">
      <c r="C171" s="10"/>
      <c r="F171" s="1" t="s">
        <v>231</v>
      </c>
      <c r="G171" s="10">
        <v>562.29999999998836</v>
      </c>
    </row>
    <row r="172" spans="1:13" hidden="1" x14ac:dyDescent="0.2">
      <c r="C172" s="10"/>
      <c r="D172" s="8"/>
    </row>
    <row r="173" spans="1:13" hidden="1" x14ac:dyDescent="0.2"/>
    <row r="174" spans="1:13" ht="13.5" hidden="1" thickBot="1" x14ac:dyDescent="0.25">
      <c r="C174"/>
      <c r="G174" s="4">
        <v>2644376.1</v>
      </c>
      <c r="H174" s="5">
        <f>G174-G166</f>
        <v>-282092.70000000019</v>
      </c>
    </row>
    <row r="175" spans="1:13" ht="13.5" hidden="1" thickBot="1" x14ac:dyDescent="0.25">
      <c r="G175" s="14"/>
    </row>
    <row r="176" spans="1:13" hidden="1" x14ac:dyDescent="0.2"/>
    <row r="177" hidden="1" x14ac:dyDescent="0.2"/>
  </sheetData>
  <mergeCells count="102">
    <mergeCell ref="A166:F166"/>
    <mergeCell ref="A167:F167"/>
    <mergeCell ref="E63:F63"/>
    <mergeCell ref="C83:C84"/>
    <mergeCell ref="B83:B84"/>
    <mergeCell ref="E67:F67"/>
    <mergeCell ref="E81:F81"/>
    <mergeCell ref="H83:H84"/>
    <mergeCell ref="B86:B87"/>
    <mergeCell ref="A7:J7"/>
    <mergeCell ref="E3:E5"/>
    <mergeCell ref="A43:J43"/>
    <mergeCell ref="A67:C67"/>
    <mergeCell ref="A70:C70"/>
    <mergeCell ref="A20:C20"/>
    <mergeCell ref="A109:C109"/>
    <mergeCell ref="A63:C63"/>
    <mergeCell ref="C86:C87"/>
    <mergeCell ref="D86:D87"/>
    <mergeCell ref="E86:E87"/>
    <mergeCell ref="J83:J84"/>
    <mergeCell ref="A8:A12"/>
    <mergeCell ref="A45:A46"/>
    <mergeCell ref="A83:A84"/>
    <mergeCell ref="A32:A33"/>
    <mergeCell ref="E30:F30"/>
    <mergeCell ref="H8:H12"/>
    <mergeCell ref="I83:I84"/>
    <mergeCell ref="A1:J1"/>
    <mergeCell ref="A3:A5"/>
    <mergeCell ref="B3:B5"/>
    <mergeCell ref="C3:C5"/>
    <mergeCell ref="D3:D5"/>
    <mergeCell ref="J4:J5"/>
    <mergeCell ref="F3:J3"/>
    <mergeCell ref="F4:F5"/>
    <mergeCell ref="H4:H5"/>
    <mergeCell ref="I4:I5"/>
    <mergeCell ref="G4:G5"/>
    <mergeCell ref="A42:C42"/>
    <mergeCell ref="A31:J31"/>
    <mergeCell ref="A82:J82"/>
    <mergeCell ref="A102:C102"/>
    <mergeCell ref="A105:C105"/>
    <mergeCell ref="A103:J103"/>
    <mergeCell ref="A86:A87"/>
    <mergeCell ref="H32:H33"/>
    <mergeCell ref="A136:C136"/>
    <mergeCell ref="A122:C122"/>
    <mergeCell ref="A126:C126"/>
    <mergeCell ref="A123:J123"/>
    <mergeCell ref="A127:J127"/>
    <mergeCell ref="B132:B133"/>
    <mergeCell ref="C132:C133"/>
    <mergeCell ref="D132:D133"/>
    <mergeCell ref="E132:E133"/>
    <mergeCell ref="A64:J64"/>
    <mergeCell ref="A81:C81"/>
    <mergeCell ref="A96:J96"/>
    <mergeCell ref="A89:C89"/>
    <mergeCell ref="A95:C95"/>
    <mergeCell ref="A90:J90"/>
    <mergeCell ref="A71:J71"/>
    <mergeCell ref="I32:I33"/>
    <mergeCell ref="J32:J33"/>
    <mergeCell ref="B32:B33"/>
    <mergeCell ref="C32:C33"/>
    <mergeCell ref="D32:D33"/>
    <mergeCell ref="E32:E33"/>
    <mergeCell ref="I8:I12"/>
    <mergeCell ref="J8:J12"/>
    <mergeCell ref="A21:J21"/>
    <mergeCell ref="B8:B12"/>
    <mergeCell ref="C8:C12"/>
    <mergeCell ref="D8:D12"/>
    <mergeCell ref="E8:E12"/>
    <mergeCell ref="E20:F20"/>
    <mergeCell ref="A30:C30"/>
    <mergeCell ref="A157:J157"/>
    <mergeCell ref="F86:F87"/>
    <mergeCell ref="D83:D84"/>
    <mergeCell ref="E83:E84"/>
    <mergeCell ref="A132:A133"/>
    <mergeCell ref="A163:J163"/>
    <mergeCell ref="A165:C165"/>
    <mergeCell ref="B45:B46"/>
    <mergeCell ref="C45:C46"/>
    <mergeCell ref="D45:D46"/>
    <mergeCell ref="E45:E46"/>
    <mergeCell ref="A162:C162"/>
    <mergeCell ref="A106:J106"/>
    <mergeCell ref="A145:C145"/>
    <mergeCell ref="A151:C151"/>
    <mergeCell ref="A137:J137"/>
    <mergeCell ref="A148:C148"/>
    <mergeCell ref="E148:F148"/>
    <mergeCell ref="A146:J146"/>
    <mergeCell ref="A149:J149"/>
    <mergeCell ref="A152:J152"/>
    <mergeCell ref="A156:C156"/>
    <mergeCell ref="A68:J68"/>
    <mergeCell ref="A110:J110"/>
  </mergeCells>
  <phoneticPr fontId="19" type="noConversion"/>
  <pageMargins left="0.82677165354330717" right="0.75" top="0.43307086614173229" bottom="0.43" header="0.27559055118110237" footer="0.31496062992125984"/>
  <pageSetup paperSize="9" orientation="landscape" r:id="rId1"/>
  <headerFooter alignWithMargins="0">
    <oddFooter>&amp;R&amp;P</oddFooter>
  </headerFooter>
  <rowBreaks count="5" manualBreakCount="5">
    <brk id="42" max="16383" man="1"/>
    <brk id="57" max="16383" man="1"/>
    <brk id="81" max="16383" man="1"/>
    <brk id="122" max="16383" man="1"/>
    <brk id="16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1</vt:i4>
      </vt:variant>
      <vt:variant>
        <vt:lpstr>Įvardinti diapazonai</vt:lpstr>
      </vt:variant>
      <vt:variant>
        <vt:i4>2</vt:i4>
      </vt:variant>
    </vt:vector>
  </HeadingPairs>
  <TitlesOfParts>
    <vt:vector size="3" baseType="lpstr">
      <vt:lpstr>Gauta 2014</vt:lpstr>
      <vt:lpstr>'Gauta 2014'!Print_Area</vt:lpstr>
      <vt:lpstr>'Gauta 2014'!Print_Titles</vt:lpstr>
    </vt:vector>
  </TitlesOfParts>
  <Company>darbas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jurga.asmantaite</dc:creator>
  <cp:lastModifiedBy>Jurga Ašmantaitė</cp:lastModifiedBy>
  <cp:lastPrinted>2016-04-05T10:49:27Z</cp:lastPrinted>
  <dcterms:created xsi:type="dcterms:W3CDTF">2013-12-04T14:22:31Z</dcterms:created>
  <dcterms:modified xsi:type="dcterms:W3CDTF">2016-04-27T11:42:36Z</dcterms:modified>
</cp:coreProperties>
</file>