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0610" windowHeight="11640"/>
  </bookViews>
  <sheets>
    <sheet name="Lapas1" sheetId="1" r:id="rId1"/>
    <sheet name="Lapas2" sheetId="2" r:id="rId2"/>
    <sheet name="Lapas3" sheetId="3" r:id="rId3"/>
  </sheets>
  <externalReferences>
    <externalReference r:id="rId4"/>
  </externalReferences>
  <definedNames>
    <definedName name="_xlnm._FilterDatabase" localSheetId="0" hidden="1">Lapas1!$A$6:$J$64</definedName>
  </definedNames>
  <calcPr calcId="145621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D8" i="1"/>
  <c r="B7" i="1"/>
</calcChain>
</file>

<file path=xl/sharedStrings.xml><?xml version="1.0" encoding="utf-8"?>
<sst xmlns="http://schemas.openxmlformats.org/spreadsheetml/2006/main" count="201" uniqueCount="161">
  <si>
    <t>Eil. Nr.</t>
  </si>
  <si>
    <t>Prekių, paslaugų, darbų pavadinimas</t>
  </si>
  <si>
    <t>Kategorija, kodas, taisyklių punktas</t>
  </si>
  <si>
    <t>Pirkimo įvykdymo data</t>
  </si>
  <si>
    <t>Sutarties Nr., PVM sąskaitos Nr.</t>
  </si>
  <si>
    <t>Pirkimo suma su sutarties pratęsimu Lt / galutinė suma 1 metams Lt</t>
  </si>
  <si>
    <t>Laimėtojo pavadinimas</t>
  </si>
  <si>
    <t>Laimėtojo įmonės kodas</t>
  </si>
  <si>
    <t>Kiti pirkime dalyvavę / apklausti tiekėjai</t>
  </si>
  <si>
    <t>Pastabos</t>
  </si>
  <si>
    <t>Už pateiktų duomenų teisingumą atsakingas asmuo:</t>
  </si>
  <si>
    <t>Pirkimų laikotarpis: 2011 - 2014 m.</t>
  </si>
  <si>
    <t>Bernotas ir Dominas Glimstedt</t>
  </si>
  <si>
    <t xml:space="preserve"> 04-3</t>
  </si>
  <si>
    <t>geriamo vandens tiekimas</t>
  </si>
  <si>
    <t xml:space="preserve"> 04-5</t>
  </si>
  <si>
    <t>Neptūno vandens pristatymas</t>
  </si>
  <si>
    <t>spausdintuvų kasetės</t>
  </si>
  <si>
    <t xml:space="preserve"> 04-7</t>
  </si>
  <si>
    <t>Ciklonas UAB</t>
  </si>
  <si>
    <t>viešųjų ryšių paslaugos</t>
  </si>
  <si>
    <t xml:space="preserve"> 04-8</t>
  </si>
  <si>
    <t>Leidybos namai UAB</t>
  </si>
  <si>
    <t>seminarų ciklas</t>
  </si>
  <si>
    <t xml:space="preserve"> 04-9</t>
  </si>
  <si>
    <t>M. Gurskienės TŪB Verslo vadovų mokymo centras</t>
  </si>
  <si>
    <t>2010 metų finansinių ataskaitų auditas</t>
  </si>
  <si>
    <t xml:space="preserve"> 04-11</t>
  </si>
  <si>
    <t>Ernst &amp; Young Baltic UAB</t>
  </si>
  <si>
    <t>kanceliarinės prekės</t>
  </si>
  <si>
    <t xml:space="preserve"> 04-15</t>
  </si>
  <si>
    <t>Aisuva UAB</t>
  </si>
  <si>
    <t xml:space="preserve"> 04-22</t>
  </si>
  <si>
    <t>Pardavimo automatai UAB</t>
  </si>
  <si>
    <t>kavos aparato aptarnavimas</t>
  </si>
  <si>
    <t>Organizacijos pavadinimas: AB "Vilniaus šilumos tinklai"</t>
  </si>
  <si>
    <t xml:space="preserve"> 04-23</t>
  </si>
  <si>
    <t>prekių tiekimas</t>
  </si>
  <si>
    <t xml:space="preserve"> 04-40</t>
  </si>
  <si>
    <t>Vaidotas Jakštas</t>
  </si>
  <si>
    <t>Viešųjų pirkimų konsultacijos</t>
  </si>
  <si>
    <t xml:space="preserve"> 04-4</t>
  </si>
  <si>
    <t>Delfi UAB</t>
  </si>
  <si>
    <t>Reklamos paslaugos</t>
  </si>
  <si>
    <t>Staipa UAB</t>
  </si>
  <si>
    <t>biuro prekės</t>
  </si>
  <si>
    <t>Audito paslaugos</t>
  </si>
  <si>
    <t xml:space="preserve"> 04-16</t>
  </si>
  <si>
    <t>Tekila plius UAB</t>
  </si>
  <si>
    <t xml:space="preserve"> 04-26</t>
  </si>
  <si>
    <t>Tonerių pirkimas</t>
  </si>
  <si>
    <t>Konica Minolta Baltia UAB</t>
  </si>
  <si>
    <t xml:space="preserve"> 04-32</t>
  </si>
  <si>
    <t xml:space="preserve"> 04-45</t>
  </si>
  <si>
    <t>15 minučių UAB</t>
  </si>
  <si>
    <t>viešinimo spaudoje paslaugos</t>
  </si>
  <si>
    <t xml:space="preserve"> 04-46</t>
  </si>
  <si>
    <t>Balsas.lt leidiniai UAB</t>
  </si>
  <si>
    <t xml:space="preserve"> 04-47</t>
  </si>
  <si>
    <t>Lietuvos rytas UAB</t>
  </si>
  <si>
    <t xml:space="preserve"> 04-50</t>
  </si>
  <si>
    <t>Interbanga UAB</t>
  </si>
  <si>
    <t>viešinimo radijuje paslaugos</t>
  </si>
  <si>
    <t xml:space="preserve"> 04-51</t>
  </si>
  <si>
    <t>Lietuvos nacionalinis radijas ir televizija VšĮ</t>
  </si>
  <si>
    <t xml:space="preserve"> 04-52</t>
  </si>
  <si>
    <t>Žinių radijas UAB</t>
  </si>
  <si>
    <t xml:space="preserve"> 04-53</t>
  </si>
  <si>
    <t>15 min UAB</t>
  </si>
  <si>
    <t>viešinimo interneto portaluose paslaugos</t>
  </si>
  <si>
    <t>04-54</t>
  </si>
  <si>
    <t>Epasas.lt UAB</t>
  </si>
  <si>
    <t>04-55</t>
  </si>
  <si>
    <t>Lrytas UAB</t>
  </si>
  <si>
    <t>04-60</t>
  </si>
  <si>
    <t>Teniso pasaulis UAB</t>
  </si>
  <si>
    <t>Teniso aikštelių nuoma</t>
  </si>
  <si>
    <t>04-64</t>
  </si>
  <si>
    <t>SEB gyvybės draudimas UAB</t>
  </si>
  <si>
    <t>darbuotojų sveikatos draudimas</t>
  </si>
  <si>
    <t>04-65</t>
  </si>
  <si>
    <t>Čiurlionio fondo investicijos, VšĮ</t>
  </si>
  <si>
    <t>04-71</t>
  </si>
  <si>
    <t>Pastatų Sertifikavimo Ekspertų Asociacija ir UAB „Šiluminės energetikos remontas“ (pagal Jungtinės veiklos sutartį)</t>
  </si>
  <si>
    <t>energinio naudingumo sertifikatų ir modernizavimo investicijų planų parengimas</t>
  </si>
  <si>
    <t>04-74</t>
  </si>
  <si>
    <t>ON Media UAB</t>
  </si>
  <si>
    <t>gyventojų apklausa</t>
  </si>
  <si>
    <t>04-6</t>
  </si>
  <si>
    <t>Servea UAB</t>
  </si>
  <si>
    <t>04-9</t>
  </si>
  <si>
    <t>OFFICE SYSTEM UAB</t>
  </si>
  <si>
    <t>04-15</t>
  </si>
  <si>
    <t>Vilniaus teniso klubas VšĮ</t>
  </si>
  <si>
    <t>reklamos sutartis</t>
  </si>
  <si>
    <t>04-20</t>
  </si>
  <si>
    <t>Teisinių paslaugų teikimas</t>
  </si>
  <si>
    <t>04-21</t>
  </si>
  <si>
    <t>Rubisafe skaitiklių patikrinimo paslaugos</t>
  </si>
  <si>
    <t>04-30</t>
  </si>
  <si>
    <t>2012 metų audito paslaugos</t>
  </si>
  <si>
    <t>04-31</t>
  </si>
  <si>
    <t>Ober-Haus UAB</t>
  </si>
  <si>
    <t>turto vertinimo paslaugos</t>
  </si>
  <si>
    <t>04-37</t>
  </si>
  <si>
    <t>Neptana IĮ</t>
  </si>
  <si>
    <t>boilerinių įrangos demontavimas</t>
  </si>
  <si>
    <t>04-47</t>
  </si>
  <si>
    <t>04-61</t>
  </si>
  <si>
    <t>Tomas Staškevičius</t>
  </si>
  <si>
    <t>Energinio naudingumo sertifikato parengimas Žalgirio 106A</t>
  </si>
  <si>
    <t>04-62</t>
  </si>
  <si>
    <t>Lexnet UAB</t>
  </si>
  <si>
    <t>INFOLEX sistemos paslauga</t>
  </si>
  <si>
    <t>04-75</t>
  </si>
  <si>
    <t>Čiurlionio fondo investicijos</t>
  </si>
  <si>
    <t>04-76</t>
  </si>
  <si>
    <t>04-5</t>
  </si>
  <si>
    <t>Nijolė Matulaitienė</t>
  </si>
  <si>
    <t>Anglų kalbos mokymas</t>
  </si>
  <si>
    <t>2013 metų audito paslaugos</t>
  </si>
  <si>
    <t>VIP viešosios informacijos partneriai UAB</t>
  </si>
  <si>
    <t>04-23</t>
  </si>
  <si>
    <t>Reavita UAB</t>
  </si>
  <si>
    <t>tonerių pirkimas</t>
  </si>
  <si>
    <t>per CPO</t>
  </si>
  <si>
    <t>Glimstedt</t>
  </si>
  <si>
    <t>teisinės paslaugos</t>
  </si>
  <si>
    <t>04-32</t>
  </si>
  <si>
    <t>Tolimojo keleivinio transporto kompanija</t>
  </si>
  <si>
    <t>keleivių vežimas į Polaniec</t>
  </si>
  <si>
    <t>04-36</t>
  </si>
  <si>
    <t>04-38</t>
  </si>
  <si>
    <t>LABBIS UAB</t>
  </si>
  <si>
    <t>apskaitos sistemos tvarkymas</t>
  </si>
  <si>
    <t>04-42</t>
  </si>
  <si>
    <t>Znad Wilii radijo stotis UAB</t>
  </si>
  <si>
    <t>5 radijo laidų sukūrimas</t>
  </si>
  <si>
    <t>04-44</t>
  </si>
  <si>
    <t>Šaltinėlio vandenys UAB</t>
  </si>
  <si>
    <t>04-45</t>
  </si>
  <si>
    <t>kavos tiekimas</t>
  </si>
  <si>
    <t>04-46</t>
  </si>
  <si>
    <t>Konsultacija dėl Jočionių 13</t>
  </si>
  <si>
    <t>04-67</t>
  </si>
  <si>
    <t>04-68</t>
  </si>
  <si>
    <t>Ekotermija UAB</t>
  </si>
  <si>
    <t>techninio konsultavimo sutartis</t>
  </si>
  <si>
    <t>04-73</t>
  </si>
  <si>
    <t>Lietuvos paštas AB</t>
  </si>
  <si>
    <t>pašto paslaugos</t>
  </si>
  <si>
    <t>Advokatų kontora Baranauskas, Sesickas, Stukas ir partneriai, Advokato Irmanto Norkaus ir partnerių kontora, advokato kontora Korsakas ir partneriai</t>
  </si>
  <si>
    <t>UAB "Viešųjų ryšių technologijos, UAB "VIP Viešosios informacijos parneriai</t>
  </si>
  <si>
    <t>Pagal nuomos sutartį auditorių parenka ir audito kainą sumoka Vilniaus energija</t>
  </si>
  <si>
    <t>UAB „Statybos strategija“, UAB „AF-Consult“</t>
  </si>
  <si>
    <t>UAB "Viešųjų ryšių technologijos", UAB "VIP viešosios informacijos partneriai"</t>
  </si>
  <si>
    <t>UAB „Argimetas“, UAB „Vaidva“</t>
  </si>
  <si>
    <t>UAB „INREAL“, UAB "Centro Kubas – Nekilnojamasis turtas"</t>
  </si>
  <si>
    <t>UAB „INK agency“, TG Media, UAB</t>
  </si>
  <si>
    <t>Šikšniutė, Šukys ir partneriai LEXTAL, J. Judickienė ir partneriai JUREX</t>
  </si>
  <si>
    <t>Fizinis asmuo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</si>
</sst>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1"/>
      <color theme="1"/>
      <name val="Calibri"/>
      <family val="2"/>
      <charset val="186"/>
      <scheme val="minor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sz val="1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0" xfId="0" applyFont="1"/>
    <xf numFmtId="4" fontId="3" fillId="0" borderId="2" xfId="0" applyNumberFormat="1" applyFont="1" applyBorder="1"/>
    <xf numFmtId="0" fontId="1" fillId="0" borderId="2" xfId="0" applyFont="1" applyBorder="1" applyAlignment="1">
      <alignment vertical="center" wrapText="1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49" fontId="3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rbonas/Documents/Nerijaus%20kopijos/My%20Documents/VST/Sutartys/01%20Sutarciu%20registr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 m. pirkimu sutartys"/>
      <sheetName val="2010 m."/>
      <sheetName val="2011 m."/>
      <sheetName val="2012 m."/>
      <sheetName val="2013 m."/>
      <sheetName val="2014 m."/>
      <sheetName val="2015 m."/>
    </sheetNames>
    <sheetDataSet>
      <sheetData sheetId="0"/>
      <sheetData sheetId="1"/>
      <sheetData sheetId="2">
        <row r="8">
          <cell r="E8" t="str">
            <v>Teisinės paslaugos</v>
          </cell>
        </row>
        <row r="10">
          <cell r="C10">
            <v>40568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pane ySplit="6" topLeftCell="A58" activePane="bottomLeft" state="frozen"/>
      <selection pane="bottomLeft" activeCell="H65" sqref="H65"/>
    </sheetView>
  </sheetViews>
  <sheetFormatPr defaultRowHeight="12.75" x14ac:dyDescent="0.2"/>
  <cols>
    <col min="1" max="1" width="5.5703125" style="2" customWidth="1"/>
    <col min="2" max="2" width="38.28515625" style="2" customWidth="1"/>
    <col min="3" max="3" width="19.28515625" style="2" customWidth="1"/>
    <col min="4" max="4" width="13.85546875" style="2" customWidth="1"/>
    <col min="5" max="5" width="14.5703125" style="2" customWidth="1"/>
    <col min="6" max="6" width="20" style="2" customWidth="1"/>
    <col min="7" max="7" width="38.85546875" style="2" customWidth="1"/>
    <col min="8" max="8" width="11.85546875" style="2" customWidth="1"/>
    <col min="9" max="9" width="47.85546875" style="2" customWidth="1"/>
    <col min="10" max="10" width="10.85546875" style="2" customWidth="1"/>
    <col min="11" max="16384" width="9.140625" style="2"/>
  </cols>
  <sheetData>
    <row r="1" spans="1:10" x14ac:dyDescent="0.2">
      <c r="C1" s="6" t="s">
        <v>35</v>
      </c>
    </row>
    <row r="2" spans="1:10" x14ac:dyDescent="0.2">
      <c r="C2" s="6" t="s">
        <v>11</v>
      </c>
    </row>
    <row r="3" spans="1:10" x14ac:dyDescent="0.2">
      <c r="C3" s="6" t="s">
        <v>10</v>
      </c>
    </row>
    <row r="4" spans="1:10" ht="13.5" thickBot="1" x14ac:dyDescent="0.25"/>
    <row r="5" spans="1:10" s="1" customFormat="1" ht="51.75" thickBot="1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</row>
    <row r="6" spans="1:10" ht="13.5" thickBot="1" x14ac:dyDescent="0.25">
      <c r="A6" s="3"/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</row>
    <row r="7" spans="1:10" ht="38.25" x14ac:dyDescent="0.2">
      <c r="A7" s="5">
        <v>1</v>
      </c>
      <c r="B7" s="4" t="str">
        <f>'[1]2011 m.'!$E$8</f>
        <v>Teisinės paslaugos</v>
      </c>
      <c r="C7" s="4"/>
      <c r="D7" s="9">
        <v>40557</v>
      </c>
      <c r="E7" s="11" t="s">
        <v>13</v>
      </c>
      <c r="F7" s="7">
        <f>93000*1.21</f>
        <v>112530</v>
      </c>
      <c r="G7" s="8" t="s">
        <v>12</v>
      </c>
      <c r="H7" s="5">
        <v>9400026</v>
      </c>
      <c r="I7" s="10" t="s">
        <v>151</v>
      </c>
      <c r="J7" s="4"/>
    </row>
    <row r="8" spans="1:10" x14ac:dyDescent="0.2">
      <c r="A8" s="5">
        <v>2</v>
      </c>
      <c r="B8" s="4" t="s">
        <v>14</v>
      </c>
      <c r="C8" s="4"/>
      <c r="D8" s="9">
        <f>'[1]2011 m.'!$C$10</f>
        <v>40568</v>
      </c>
      <c r="E8" s="11" t="s">
        <v>15</v>
      </c>
      <c r="F8" s="7">
        <f>4949.1*1.21</f>
        <v>5988.4110000000001</v>
      </c>
      <c r="G8" s="8" t="s">
        <v>16</v>
      </c>
      <c r="H8" s="5">
        <v>300074270</v>
      </c>
      <c r="I8" s="10"/>
      <c r="J8" s="4"/>
    </row>
    <row r="9" spans="1:10" x14ac:dyDescent="0.2">
      <c r="A9" s="5">
        <v>3</v>
      </c>
      <c r="B9" s="4" t="s">
        <v>17</v>
      </c>
      <c r="C9" s="4"/>
      <c r="D9" s="9">
        <v>40591</v>
      </c>
      <c r="E9" s="11" t="s">
        <v>18</v>
      </c>
      <c r="F9" s="7">
        <f>3796.7*1.21</f>
        <v>4594.0069999999996</v>
      </c>
      <c r="G9" s="8" t="s">
        <v>19</v>
      </c>
      <c r="H9" s="5">
        <v>121729713</v>
      </c>
      <c r="I9" s="10"/>
      <c r="J9" s="4"/>
    </row>
    <row r="10" spans="1:10" ht="25.5" x14ac:dyDescent="0.2">
      <c r="A10" s="5">
        <v>4</v>
      </c>
      <c r="B10" s="4" t="s">
        <v>20</v>
      </c>
      <c r="C10" s="4"/>
      <c r="D10" s="9">
        <v>40602</v>
      </c>
      <c r="E10" s="11" t="s">
        <v>21</v>
      </c>
      <c r="F10" s="7">
        <f>90000*1.21</f>
        <v>108900</v>
      </c>
      <c r="G10" s="8" t="s">
        <v>22</v>
      </c>
      <c r="H10" s="5">
        <v>300127132</v>
      </c>
      <c r="I10" s="10" t="s">
        <v>152</v>
      </c>
      <c r="J10" s="4"/>
    </row>
    <row r="11" spans="1:10" ht="25.5" x14ac:dyDescent="0.2">
      <c r="A11" s="5">
        <v>5</v>
      </c>
      <c r="B11" s="4" t="s">
        <v>23</v>
      </c>
      <c r="C11" s="4"/>
      <c r="D11" s="9">
        <v>40591</v>
      </c>
      <c r="E11" s="11" t="s">
        <v>24</v>
      </c>
      <c r="F11" s="7">
        <f>6000*1.21</f>
        <v>7260</v>
      </c>
      <c r="G11" s="8" t="s">
        <v>25</v>
      </c>
      <c r="H11" s="5"/>
      <c r="I11" s="10"/>
      <c r="J11" s="4"/>
    </row>
    <row r="12" spans="1:10" ht="25.5" x14ac:dyDescent="0.2">
      <c r="A12" s="5"/>
      <c r="B12" s="4" t="s">
        <v>26</v>
      </c>
      <c r="C12" s="4"/>
      <c r="D12" s="9">
        <v>40603</v>
      </c>
      <c r="E12" s="11" t="s">
        <v>27</v>
      </c>
      <c r="F12" s="7">
        <f>45000*1.21</f>
        <v>54450</v>
      </c>
      <c r="G12" s="10" t="s">
        <v>28</v>
      </c>
      <c r="H12" s="5">
        <v>110878442</v>
      </c>
      <c r="I12" s="10" t="s">
        <v>153</v>
      </c>
      <c r="J12" s="4"/>
    </row>
    <row r="13" spans="1:10" x14ac:dyDescent="0.2">
      <c r="A13" s="5"/>
      <c r="B13" s="4" t="s">
        <v>29</v>
      </c>
      <c r="C13" s="4"/>
      <c r="D13" s="9">
        <v>40620</v>
      </c>
      <c r="E13" s="11" t="s">
        <v>30</v>
      </c>
      <c r="F13" s="7">
        <f>3593.27*1.21</f>
        <v>4347.8567000000003</v>
      </c>
      <c r="G13" s="10" t="s">
        <v>31</v>
      </c>
      <c r="H13" s="5"/>
      <c r="I13" s="10"/>
      <c r="J13" s="4"/>
    </row>
    <row r="14" spans="1:10" x14ac:dyDescent="0.2">
      <c r="A14" s="5"/>
      <c r="B14" s="4" t="s">
        <v>34</v>
      </c>
      <c r="C14" s="4"/>
      <c r="D14" s="9">
        <v>40708</v>
      </c>
      <c r="E14" s="11" t="s">
        <v>32</v>
      </c>
      <c r="F14" s="7">
        <f>2000*1.21</f>
        <v>2420</v>
      </c>
      <c r="G14" s="10" t="s">
        <v>33</v>
      </c>
      <c r="H14" s="5">
        <v>135502063</v>
      </c>
      <c r="I14" s="10"/>
      <c r="J14" s="4"/>
    </row>
    <row r="15" spans="1:10" x14ac:dyDescent="0.2">
      <c r="A15" s="5"/>
      <c r="B15" s="4" t="s">
        <v>37</v>
      </c>
      <c r="C15" s="4"/>
      <c r="D15" s="9">
        <v>40708</v>
      </c>
      <c r="E15" s="11" t="s">
        <v>36</v>
      </c>
      <c r="F15" s="7">
        <f>7950*1.21</f>
        <v>9619.5</v>
      </c>
      <c r="G15" s="10" t="s">
        <v>33</v>
      </c>
      <c r="H15" s="5">
        <v>135502063</v>
      </c>
      <c r="I15" s="10"/>
      <c r="J15" s="4"/>
    </row>
    <row r="16" spans="1:10" ht="25.5" x14ac:dyDescent="0.2">
      <c r="A16" s="5"/>
      <c r="B16" s="4" t="s">
        <v>40</v>
      </c>
      <c r="C16" s="4"/>
      <c r="D16" s="9">
        <v>40798</v>
      </c>
      <c r="E16" s="11" t="s">
        <v>38</v>
      </c>
      <c r="F16" s="7">
        <v>7000</v>
      </c>
      <c r="G16" s="10" t="s">
        <v>39</v>
      </c>
      <c r="H16" s="12" t="s">
        <v>160</v>
      </c>
      <c r="I16" s="10"/>
      <c r="J16" s="4"/>
    </row>
    <row r="17" spans="1:10" x14ac:dyDescent="0.2">
      <c r="A17" s="5"/>
      <c r="B17" s="4" t="s">
        <v>43</v>
      </c>
      <c r="C17" s="4"/>
      <c r="D17" s="9">
        <v>40921</v>
      </c>
      <c r="E17" s="11" t="s">
        <v>41</v>
      </c>
      <c r="F17" s="7">
        <v>12361.420499999998</v>
      </c>
      <c r="G17" s="10" t="s">
        <v>42</v>
      </c>
      <c r="H17" s="5"/>
      <c r="I17" s="10"/>
      <c r="J17" s="4"/>
    </row>
    <row r="18" spans="1:10" x14ac:dyDescent="0.2">
      <c r="A18" s="5"/>
      <c r="B18" s="4" t="s">
        <v>45</v>
      </c>
      <c r="C18" s="4"/>
      <c r="D18" s="9">
        <v>40931</v>
      </c>
      <c r="E18" s="11" t="s">
        <v>15</v>
      </c>
      <c r="F18" s="7">
        <v>4327.1172999999999</v>
      </c>
      <c r="G18" s="10" t="s">
        <v>44</v>
      </c>
      <c r="H18" s="5">
        <v>123076684</v>
      </c>
      <c r="I18" s="10"/>
      <c r="J18" s="4"/>
    </row>
    <row r="19" spans="1:10" ht="25.5" x14ac:dyDescent="0.2">
      <c r="A19" s="5"/>
      <c r="B19" s="4" t="s">
        <v>46</v>
      </c>
      <c r="C19" s="4"/>
      <c r="D19" s="9">
        <v>40970</v>
      </c>
      <c r="E19" s="11" t="s">
        <v>27</v>
      </c>
      <c r="F19" s="7">
        <v>46948</v>
      </c>
      <c r="G19" s="10" t="s">
        <v>28</v>
      </c>
      <c r="H19" s="5">
        <v>110878442</v>
      </c>
      <c r="I19" s="10" t="s">
        <v>153</v>
      </c>
      <c r="J19" s="4"/>
    </row>
    <row r="20" spans="1:10" x14ac:dyDescent="0.2">
      <c r="A20" s="5"/>
      <c r="B20" s="4" t="s">
        <v>43</v>
      </c>
      <c r="C20" s="4"/>
      <c r="D20" s="9">
        <v>40996</v>
      </c>
      <c r="E20" s="11" t="s">
        <v>47</v>
      </c>
      <c r="F20" s="7">
        <v>8470</v>
      </c>
      <c r="G20" s="10" t="s">
        <v>48</v>
      </c>
      <c r="H20" s="5">
        <v>300106323</v>
      </c>
      <c r="I20" s="10"/>
      <c r="J20" s="4"/>
    </row>
    <row r="21" spans="1:10" x14ac:dyDescent="0.2">
      <c r="A21" s="5"/>
      <c r="B21" s="4" t="s">
        <v>50</v>
      </c>
      <c r="C21" s="4"/>
      <c r="D21" s="9">
        <v>41051</v>
      </c>
      <c r="E21" s="11" t="s">
        <v>49</v>
      </c>
      <c r="F21" s="7">
        <v>7436.66</v>
      </c>
      <c r="G21" s="10" t="s">
        <v>51</v>
      </c>
      <c r="H21" s="5"/>
      <c r="I21" s="10"/>
      <c r="J21" s="4"/>
    </row>
    <row r="22" spans="1:10" ht="25.5" x14ac:dyDescent="0.2">
      <c r="A22" s="5"/>
      <c r="B22" s="10" t="s">
        <v>23</v>
      </c>
      <c r="C22" s="4"/>
      <c r="D22" s="9">
        <v>41061</v>
      </c>
      <c r="E22" s="11" t="s">
        <v>52</v>
      </c>
      <c r="F22" s="7">
        <v>7744</v>
      </c>
      <c r="G22" s="10" t="s">
        <v>25</v>
      </c>
      <c r="H22" s="5"/>
      <c r="I22" s="10"/>
      <c r="J22" s="4"/>
    </row>
    <row r="23" spans="1:10" x14ac:dyDescent="0.2">
      <c r="A23" s="5"/>
      <c r="B23" s="10" t="s">
        <v>55</v>
      </c>
      <c r="C23" s="4"/>
      <c r="D23" s="9">
        <v>41159</v>
      </c>
      <c r="E23" s="11" t="s">
        <v>53</v>
      </c>
      <c r="F23" s="7">
        <v>54450</v>
      </c>
      <c r="G23" s="10" t="s">
        <v>54</v>
      </c>
      <c r="H23" s="5">
        <v>126366874</v>
      </c>
      <c r="I23" s="10"/>
      <c r="J23" s="4"/>
    </row>
    <row r="24" spans="1:10" x14ac:dyDescent="0.2">
      <c r="A24" s="5"/>
      <c r="B24" s="10" t="s">
        <v>55</v>
      </c>
      <c r="C24" s="4"/>
      <c r="D24" s="9">
        <v>41159</v>
      </c>
      <c r="E24" s="11" t="s">
        <v>56</v>
      </c>
      <c r="F24" s="7">
        <v>32670</v>
      </c>
      <c r="G24" s="10" t="s">
        <v>57</v>
      </c>
      <c r="H24" s="5">
        <v>301864709</v>
      </c>
      <c r="I24" s="10"/>
      <c r="J24" s="4"/>
    </row>
    <row r="25" spans="1:10" x14ac:dyDescent="0.2">
      <c r="A25" s="5"/>
      <c r="B25" s="10" t="s">
        <v>55</v>
      </c>
      <c r="C25" s="4"/>
      <c r="D25" s="9">
        <v>41159</v>
      </c>
      <c r="E25" s="11" t="s">
        <v>58</v>
      </c>
      <c r="F25" s="7">
        <v>21780</v>
      </c>
      <c r="G25" s="10" t="s">
        <v>59</v>
      </c>
      <c r="H25" s="5">
        <v>120030315</v>
      </c>
      <c r="I25" s="10"/>
      <c r="J25" s="4"/>
    </row>
    <row r="26" spans="1:10" x14ac:dyDescent="0.2">
      <c r="A26" s="5"/>
      <c r="B26" s="10" t="s">
        <v>62</v>
      </c>
      <c r="C26" s="4"/>
      <c r="D26" s="9">
        <v>41163</v>
      </c>
      <c r="E26" s="11" t="s">
        <v>60</v>
      </c>
      <c r="F26" s="7">
        <v>27225</v>
      </c>
      <c r="G26" s="10" t="s">
        <v>61</v>
      </c>
      <c r="H26" s="5">
        <v>135912920</v>
      </c>
      <c r="I26" s="10"/>
      <c r="J26" s="4"/>
    </row>
    <row r="27" spans="1:10" x14ac:dyDescent="0.2">
      <c r="A27" s="5"/>
      <c r="B27" s="10" t="s">
        <v>62</v>
      </c>
      <c r="C27" s="4"/>
      <c r="D27" s="9">
        <v>41163</v>
      </c>
      <c r="E27" s="11" t="s">
        <v>63</v>
      </c>
      <c r="F27" s="7">
        <v>21175</v>
      </c>
      <c r="G27" s="10" t="s">
        <v>64</v>
      </c>
      <c r="H27" s="5">
        <v>124241078</v>
      </c>
      <c r="I27" s="10"/>
      <c r="J27" s="4"/>
    </row>
    <row r="28" spans="1:10" x14ac:dyDescent="0.2">
      <c r="A28" s="5"/>
      <c r="B28" s="10" t="s">
        <v>62</v>
      </c>
      <c r="C28" s="4"/>
      <c r="D28" s="9">
        <v>41163</v>
      </c>
      <c r="E28" s="11" t="s">
        <v>65</v>
      </c>
      <c r="F28" s="7">
        <v>12100</v>
      </c>
      <c r="G28" s="10" t="s">
        <v>66</v>
      </c>
      <c r="H28" s="5">
        <v>125834131</v>
      </c>
      <c r="I28" s="10"/>
      <c r="J28" s="4"/>
    </row>
    <row r="29" spans="1:10" x14ac:dyDescent="0.2">
      <c r="A29" s="5"/>
      <c r="B29" s="10" t="s">
        <v>69</v>
      </c>
      <c r="C29" s="4"/>
      <c r="D29" s="9">
        <v>41163</v>
      </c>
      <c r="E29" s="11" t="s">
        <v>67</v>
      </c>
      <c r="F29" s="7">
        <v>54450</v>
      </c>
      <c r="G29" s="10" t="s">
        <v>68</v>
      </c>
      <c r="H29" s="5">
        <v>301770537</v>
      </c>
      <c r="I29" s="10"/>
      <c r="J29" s="4"/>
    </row>
    <row r="30" spans="1:10" x14ac:dyDescent="0.2">
      <c r="A30" s="5"/>
      <c r="B30" s="10" t="s">
        <v>69</v>
      </c>
      <c r="C30" s="4"/>
      <c r="D30" s="9">
        <v>41163</v>
      </c>
      <c r="E30" s="11" t="s">
        <v>70</v>
      </c>
      <c r="F30" s="7">
        <v>32670</v>
      </c>
      <c r="G30" s="10" t="s">
        <v>71</v>
      </c>
      <c r="H30" s="5">
        <v>301109571</v>
      </c>
      <c r="I30" s="10"/>
      <c r="J30" s="4"/>
    </row>
    <row r="31" spans="1:10" x14ac:dyDescent="0.2">
      <c r="A31" s="5"/>
      <c r="B31" s="10" t="s">
        <v>69</v>
      </c>
      <c r="C31" s="4"/>
      <c r="D31" s="9">
        <v>41163</v>
      </c>
      <c r="E31" s="11" t="s">
        <v>72</v>
      </c>
      <c r="F31" s="7">
        <v>21780</v>
      </c>
      <c r="G31" s="10" t="s">
        <v>73</v>
      </c>
      <c r="H31" s="5">
        <v>300781534</v>
      </c>
      <c r="I31" s="10"/>
      <c r="J31" s="4"/>
    </row>
    <row r="32" spans="1:10" x14ac:dyDescent="0.2">
      <c r="A32" s="5"/>
      <c r="B32" s="10" t="s">
        <v>76</v>
      </c>
      <c r="C32" s="4"/>
      <c r="D32" s="9">
        <v>41180</v>
      </c>
      <c r="E32" s="11" t="s">
        <v>74</v>
      </c>
      <c r="F32" s="7">
        <v>6915</v>
      </c>
      <c r="G32" s="10" t="s">
        <v>75</v>
      </c>
      <c r="H32" s="5">
        <v>125915284</v>
      </c>
      <c r="I32" s="10"/>
      <c r="J32" s="4"/>
    </row>
    <row r="33" spans="1:10" x14ac:dyDescent="0.2">
      <c r="A33" s="5"/>
      <c r="B33" s="10" t="s">
        <v>79</v>
      </c>
      <c r="C33" s="4"/>
      <c r="D33" s="9">
        <v>41212</v>
      </c>
      <c r="E33" s="11" t="s">
        <v>77</v>
      </c>
      <c r="F33" s="7">
        <v>29216</v>
      </c>
      <c r="G33" s="10" t="s">
        <v>78</v>
      </c>
      <c r="H33" s="5">
        <v>110076645</v>
      </c>
      <c r="I33" s="10"/>
      <c r="J33" s="4"/>
    </row>
    <row r="34" spans="1:10" x14ac:dyDescent="0.2">
      <c r="A34" s="5"/>
      <c r="B34" s="10" t="s">
        <v>43</v>
      </c>
      <c r="C34" s="4"/>
      <c r="D34" s="9">
        <v>41218</v>
      </c>
      <c r="E34" s="11" t="s">
        <v>80</v>
      </c>
      <c r="F34" s="7">
        <v>3000</v>
      </c>
      <c r="G34" s="10" t="s">
        <v>81</v>
      </c>
      <c r="H34" s="5">
        <v>300643113</v>
      </c>
      <c r="I34" s="10"/>
      <c r="J34" s="4"/>
    </row>
    <row r="35" spans="1:10" ht="38.25" x14ac:dyDescent="0.2">
      <c r="A35" s="5"/>
      <c r="B35" s="10" t="s">
        <v>84</v>
      </c>
      <c r="C35" s="4"/>
      <c r="D35" s="9">
        <v>41260</v>
      </c>
      <c r="E35" s="11" t="s">
        <v>82</v>
      </c>
      <c r="F35" s="7">
        <v>114708</v>
      </c>
      <c r="G35" s="10" t="s">
        <v>83</v>
      </c>
      <c r="H35" s="5">
        <v>302811702</v>
      </c>
      <c r="I35" s="10" t="s">
        <v>154</v>
      </c>
      <c r="J35" s="4"/>
    </row>
    <row r="36" spans="1:10" ht="25.5" x14ac:dyDescent="0.2">
      <c r="A36" s="5"/>
      <c r="B36" s="10" t="s">
        <v>87</v>
      </c>
      <c r="C36" s="4"/>
      <c r="D36" s="9">
        <v>41257</v>
      </c>
      <c r="E36" s="11" t="s">
        <v>85</v>
      </c>
      <c r="F36" s="7">
        <v>107690</v>
      </c>
      <c r="G36" s="10" t="s">
        <v>86</v>
      </c>
      <c r="H36" s="5">
        <v>301238630</v>
      </c>
      <c r="I36" s="10" t="s">
        <v>155</v>
      </c>
      <c r="J36" s="4"/>
    </row>
    <row r="37" spans="1:10" x14ac:dyDescent="0.2">
      <c r="A37" s="5"/>
      <c r="B37" s="10" t="s">
        <v>50</v>
      </c>
      <c r="C37" s="4"/>
      <c r="D37" s="9">
        <v>41299</v>
      </c>
      <c r="E37" s="11" t="s">
        <v>88</v>
      </c>
      <c r="F37" s="7">
        <v>3511.42</v>
      </c>
      <c r="G37" s="10" t="s">
        <v>89</v>
      </c>
      <c r="H37" s="5">
        <v>110042632</v>
      </c>
      <c r="I37" s="10"/>
      <c r="J37" s="4"/>
    </row>
    <row r="38" spans="1:10" x14ac:dyDescent="0.2">
      <c r="A38" s="5"/>
      <c r="B38" s="10" t="s">
        <v>29</v>
      </c>
      <c r="C38" s="4"/>
      <c r="D38" s="9">
        <v>41313</v>
      </c>
      <c r="E38" s="11" t="s">
        <v>90</v>
      </c>
      <c r="F38" s="7">
        <v>5687.67</v>
      </c>
      <c r="G38" s="10" t="s">
        <v>91</v>
      </c>
      <c r="H38" s="5">
        <v>300051282</v>
      </c>
      <c r="I38" s="10"/>
      <c r="J38" s="4"/>
    </row>
    <row r="39" spans="1:10" x14ac:dyDescent="0.2">
      <c r="A39" s="5"/>
      <c r="B39" s="10" t="s">
        <v>94</v>
      </c>
      <c r="C39" s="4"/>
      <c r="D39" s="9">
        <v>41332</v>
      </c>
      <c r="E39" s="11" t="s">
        <v>92</v>
      </c>
      <c r="F39" s="7">
        <v>10000</v>
      </c>
      <c r="G39" s="10" t="s">
        <v>93</v>
      </c>
      <c r="H39" s="5">
        <v>124860276</v>
      </c>
      <c r="I39" s="10"/>
      <c r="J39" s="4"/>
    </row>
    <row r="40" spans="1:10" x14ac:dyDescent="0.2">
      <c r="A40" s="5"/>
      <c r="B40" s="10" t="s">
        <v>96</v>
      </c>
      <c r="C40" s="4"/>
      <c r="D40" s="9">
        <v>41353</v>
      </c>
      <c r="E40" s="11" t="s">
        <v>95</v>
      </c>
      <c r="F40" s="7">
        <v>108900</v>
      </c>
      <c r="G40" s="10" t="s">
        <v>12</v>
      </c>
      <c r="H40" s="5"/>
      <c r="I40" s="10"/>
      <c r="J40" s="4"/>
    </row>
    <row r="41" spans="1:10" x14ac:dyDescent="0.2">
      <c r="A41" s="5"/>
      <c r="B41" s="10" t="s">
        <v>98</v>
      </c>
      <c r="C41" s="4"/>
      <c r="D41" s="9">
        <v>41303</v>
      </c>
      <c r="E41" s="11" t="s">
        <v>97</v>
      </c>
      <c r="F41" s="7">
        <v>64759</v>
      </c>
      <c r="G41" s="10" t="s">
        <v>28</v>
      </c>
      <c r="H41" s="5">
        <v>110878442</v>
      </c>
      <c r="I41" s="10"/>
      <c r="J41" s="4"/>
    </row>
    <row r="42" spans="1:10" x14ac:dyDescent="0.2">
      <c r="A42" s="5"/>
      <c r="B42" s="10" t="s">
        <v>100</v>
      </c>
      <c r="C42" s="4"/>
      <c r="D42" s="9">
        <v>41319</v>
      </c>
      <c r="E42" s="11" t="s">
        <v>99</v>
      </c>
      <c r="F42" s="7">
        <v>45375</v>
      </c>
      <c r="G42" s="10" t="s">
        <v>28</v>
      </c>
      <c r="H42" s="5">
        <v>110878442</v>
      </c>
      <c r="I42" s="10"/>
      <c r="J42" s="4"/>
    </row>
    <row r="43" spans="1:10" ht="25.5" x14ac:dyDescent="0.2">
      <c r="A43" s="5"/>
      <c r="B43" s="10" t="s">
        <v>103</v>
      </c>
      <c r="C43" s="4"/>
      <c r="D43" s="9">
        <v>41389</v>
      </c>
      <c r="E43" s="11" t="s">
        <v>101</v>
      </c>
      <c r="F43" s="7">
        <v>39663.800000000003</v>
      </c>
      <c r="G43" s="10" t="s">
        <v>102</v>
      </c>
      <c r="H43" s="5">
        <v>111645042</v>
      </c>
      <c r="I43" s="10" t="s">
        <v>157</v>
      </c>
      <c r="J43" s="4"/>
    </row>
    <row r="44" spans="1:10" x14ac:dyDescent="0.2">
      <c r="A44" s="5"/>
      <c r="B44" s="10" t="s">
        <v>106</v>
      </c>
      <c r="C44" s="4"/>
      <c r="D44" s="9">
        <v>41408</v>
      </c>
      <c r="E44" s="11" t="s">
        <v>104</v>
      </c>
      <c r="F44" s="7">
        <v>75521.77</v>
      </c>
      <c r="G44" s="10" t="s">
        <v>105</v>
      </c>
      <c r="H44" s="5">
        <v>145853235</v>
      </c>
      <c r="I44" s="10" t="s">
        <v>156</v>
      </c>
      <c r="J44" s="4"/>
    </row>
    <row r="45" spans="1:10" x14ac:dyDescent="0.2">
      <c r="A45" s="5"/>
      <c r="B45" s="10" t="s">
        <v>94</v>
      </c>
      <c r="C45" s="4"/>
      <c r="D45" s="9">
        <v>41459</v>
      </c>
      <c r="E45" s="11" t="s">
        <v>107</v>
      </c>
      <c r="F45" s="7">
        <v>15000</v>
      </c>
      <c r="G45" s="10" t="s">
        <v>93</v>
      </c>
      <c r="H45" s="5">
        <v>124860276</v>
      </c>
      <c r="I45" s="10"/>
      <c r="J45" s="4"/>
    </row>
    <row r="46" spans="1:10" ht="25.5" x14ac:dyDescent="0.2">
      <c r="A46" s="5"/>
      <c r="B46" s="10" t="s">
        <v>110</v>
      </c>
      <c r="C46" s="4"/>
      <c r="D46" s="9">
        <v>41557</v>
      </c>
      <c r="E46" s="11" t="s">
        <v>108</v>
      </c>
      <c r="F46" s="7">
        <v>700</v>
      </c>
      <c r="G46" s="10" t="s">
        <v>109</v>
      </c>
      <c r="H46" s="12" t="s">
        <v>160</v>
      </c>
      <c r="I46" s="10"/>
      <c r="J46" s="4"/>
    </row>
    <row r="47" spans="1:10" x14ac:dyDescent="0.2">
      <c r="A47" s="5"/>
      <c r="B47" s="10" t="s">
        <v>113</v>
      </c>
      <c r="C47" s="4"/>
      <c r="D47" s="9">
        <v>41561</v>
      </c>
      <c r="E47" s="11" t="s">
        <v>111</v>
      </c>
      <c r="F47" s="7">
        <v>4878.72</v>
      </c>
      <c r="G47" s="10" t="s">
        <v>112</v>
      </c>
      <c r="H47" s="5">
        <v>300518138</v>
      </c>
      <c r="I47" s="10"/>
      <c r="J47" s="4"/>
    </row>
    <row r="48" spans="1:10" x14ac:dyDescent="0.2">
      <c r="A48" s="5"/>
      <c r="B48" s="10" t="s">
        <v>94</v>
      </c>
      <c r="C48" s="4"/>
      <c r="D48" s="9">
        <v>41583</v>
      </c>
      <c r="E48" s="11" t="s">
        <v>114</v>
      </c>
      <c r="F48" s="7">
        <v>2000</v>
      </c>
      <c r="G48" s="10" t="s">
        <v>115</v>
      </c>
      <c r="H48" s="5">
        <v>300643113</v>
      </c>
      <c r="I48" s="10"/>
      <c r="J48" s="4"/>
    </row>
    <row r="49" spans="1:10" x14ac:dyDescent="0.2">
      <c r="A49" s="5"/>
      <c r="B49" s="10" t="s">
        <v>79</v>
      </c>
      <c r="C49" s="4"/>
      <c r="D49" s="9">
        <v>41583</v>
      </c>
      <c r="E49" s="11" t="s">
        <v>116</v>
      </c>
      <c r="F49" s="7">
        <v>30590</v>
      </c>
      <c r="G49" s="10" t="s">
        <v>78</v>
      </c>
      <c r="H49" s="5">
        <v>110076645</v>
      </c>
      <c r="I49" s="10"/>
      <c r="J49" s="4"/>
    </row>
    <row r="50" spans="1:10" ht="25.5" x14ac:dyDescent="0.2">
      <c r="A50" s="5"/>
      <c r="B50" s="10" t="s">
        <v>119</v>
      </c>
      <c r="C50" s="4"/>
      <c r="D50" s="9">
        <v>41653</v>
      </c>
      <c r="E50" s="11" t="s">
        <v>117</v>
      </c>
      <c r="F50" s="7">
        <v>5460</v>
      </c>
      <c r="G50" s="10" t="s">
        <v>118</v>
      </c>
      <c r="H50" s="12" t="s">
        <v>160</v>
      </c>
      <c r="I50" s="10"/>
      <c r="J50" s="4"/>
    </row>
    <row r="51" spans="1:10" ht="25.5" x14ac:dyDescent="0.2">
      <c r="A51" s="5"/>
      <c r="B51" s="10" t="s">
        <v>120</v>
      </c>
      <c r="C51" s="4"/>
      <c r="D51" s="9">
        <v>41681</v>
      </c>
      <c r="E51" s="11" t="s">
        <v>90</v>
      </c>
      <c r="F51" s="7">
        <v>45133</v>
      </c>
      <c r="G51" s="10" t="s">
        <v>28</v>
      </c>
      <c r="H51" s="5">
        <v>110878442</v>
      </c>
      <c r="I51" s="10" t="s">
        <v>153</v>
      </c>
      <c r="J51" s="4"/>
    </row>
    <row r="52" spans="1:10" x14ac:dyDescent="0.2">
      <c r="A52" s="5"/>
      <c r="B52" s="10" t="s">
        <v>87</v>
      </c>
      <c r="C52" s="4"/>
      <c r="D52" s="9">
        <v>41752</v>
      </c>
      <c r="E52" s="11" t="s">
        <v>95</v>
      </c>
      <c r="F52" s="7">
        <v>107690</v>
      </c>
      <c r="G52" s="10" t="s">
        <v>121</v>
      </c>
      <c r="H52" s="5"/>
      <c r="I52" s="10" t="s">
        <v>158</v>
      </c>
      <c r="J52" s="4"/>
    </row>
    <row r="53" spans="1:10" x14ac:dyDescent="0.2">
      <c r="A53" s="5"/>
      <c r="B53" s="10" t="s">
        <v>124</v>
      </c>
      <c r="C53" s="4"/>
      <c r="D53" s="9">
        <v>41765</v>
      </c>
      <c r="E53" s="11" t="s">
        <v>122</v>
      </c>
      <c r="F53" s="7">
        <v>3496.9</v>
      </c>
      <c r="G53" s="10" t="s">
        <v>123</v>
      </c>
      <c r="H53" s="5">
        <v>300513205</v>
      </c>
      <c r="I53" s="10"/>
      <c r="J53" s="4" t="s">
        <v>125</v>
      </c>
    </row>
    <row r="54" spans="1:10" ht="25.5" x14ac:dyDescent="0.2">
      <c r="A54" s="5"/>
      <c r="B54" s="10" t="s">
        <v>127</v>
      </c>
      <c r="C54" s="4"/>
      <c r="D54" s="9">
        <v>41785</v>
      </c>
      <c r="E54" s="11" t="s">
        <v>99</v>
      </c>
      <c r="F54" s="7">
        <v>205700</v>
      </c>
      <c r="G54" s="10" t="s">
        <v>126</v>
      </c>
      <c r="H54" s="5"/>
      <c r="I54" s="10" t="s">
        <v>159</v>
      </c>
      <c r="J54" s="4"/>
    </row>
    <row r="55" spans="1:10" x14ac:dyDescent="0.2">
      <c r="A55" s="5"/>
      <c r="B55" s="10" t="s">
        <v>130</v>
      </c>
      <c r="C55" s="4"/>
      <c r="D55" s="9">
        <v>41780</v>
      </c>
      <c r="E55" s="11" t="s">
        <v>128</v>
      </c>
      <c r="F55" s="7">
        <v>5730</v>
      </c>
      <c r="G55" s="10" t="s">
        <v>129</v>
      </c>
      <c r="H55" s="5">
        <v>123836945</v>
      </c>
      <c r="I55" s="10"/>
      <c r="J55" s="4"/>
    </row>
    <row r="56" spans="1:10" x14ac:dyDescent="0.2">
      <c r="A56" s="5"/>
      <c r="B56" s="10" t="s">
        <v>94</v>
      </c>
      <c r="C56" s="4"/>
      <c r="D56" s="9">
        <v>41817</v>
      </c>
      <c r="E56" s="11" t="s">
        <v>131</v>
      </c>
      <c r="F56" s="7">
        <v>5000</v>
      </c>
      <c r="G56" s="10" t="s">
        <v>93</v>
      </c>
      <c r="H56" s="5">
        <v>124860276</v>
      </c>
      <c r="I56" s="10"/>
      <c r="J56" s="4"/>
    </row>
    <row r="57" spans="1:10" x14ac:dyDescent="0.2">
      <c r="A57" s="5"/>
      <c r="B57" s="10" t="s">
        <v>134</v>
      </c>
      <c r="C57" s="4"/>
      <c r="D57" s="9">
        <v>41802</v>
      </c>
      <c r="E57" s="11" t="s">
        <v>132</v>
      </c>
      <c r="F57" s="7">
        <v>12947</v>
      </c>
      <c r="G57" s="10" t="s">
        <v>133</v>
      </c>
      <c r="H57" s="5">
        <v>110005648</v>
      </c>
      <c r="I57" s="10"/>
      <c r="J57" s="4"/>
    </row>
    <row r="58" spans="1:10" x14ac:dyDescent="0.2">
      <c r="A58" s="5"/>
      <c r="B58" s="10" t="s">
        <v>137</v>
      </c>
      <c r="C58" s="4"/>
      <c r="D58" s="9">
        <v>41841</v>
      </c>
      <c r="E58" s="11" t="s">
        <v>135</v>
      </c>
      <c r="F58" s="7">
        <v>30000</v>
      </c>
      <c r="G58" s="10" t="s">
        <v>136</v>
      </c>
      <c r="H58" s="5">
        <v>110468728</v>
      </c>
      <c r="I58" s="10"/>
      <c r="J58" s="4"/>
    </row>
    <row r="59" spans="1:10" x14ac:dyDescent="0.2">
      <c r="A59" s="5"/>
      <c r="B59" s="10" t="s">
        <v>34</v>
      </c>
      <c r="C59" s="4"/>
      <c r="D59" s="9">
        <v>41729</v>
      </c>
      <c r="E59" s="11" t="s">
        <v>138</v>
      </c>
      <c r="F59" s="7">
        <v>2420</v>
      </c>
      <c r="G59" s="10" t="s">
        <v>139</v>
      </c>
      <c r="H59" s="5">
        <v>300035470</v>
      </c>
      <c r="I59" s="10"/>
      <c r="J59" s="4"/>
    </row>
    <row r="60" spans="1:10" x14ac:dyDescent="0.2">
      <c r="A60" s="5"/>
      <c r="B60" s="10" t="s">
        <v>141</v>
      </c>
      <c r="C60" s="4"/>
      <c r="D60" s="9">
        <v>41729</v>
      </c>
      <c r="E60" s="11" t="s">
        <v>140</v>
      </c>
      <c r="F60" s="7">
        <v>8470</v>
      </c>
      <c r="G60" s="10" t="s">
        <v>139</v>
      </c>
      <c r="H60" s="5">
        <v>300035470</v>
      </c>
      <c r="I60" s="10"/>
      <c r="J60" s="4"/>
    </row>
    <row r="61" spans="1:10" x14ac:dyDescent="0.2">
      <c r="A61" s="5"/>
      <c r="B61" s="10" t="s">
        <v>143</v>
      </c>
      <c r="C61" s="4"/>
      <c r="D61" s="9">
        <v>41871</v>
      </c>
      <c r="E61" s="11" t="s">
        <v>142</v>
      </c>
      <c r="F61" s="7">
        <v>18150</v>
      </c>
      <c r="G61" s="10" t="s">
        <v>102</v>
      </c>
      <c r="H61" s="5">
        <v>111645042</v>
      </c>
      <c r="I61" s="10"/>
      <c r="J61" s="4"/>
    </row>
    <row r="62" spans="1:10" x14ac:dyDescent="0.2">
      <c r="A62" s="5"/>
      <c r="B62" s="10" t="s">
        <v>94</v>
      </c>
      <c r="C62" s="4"/>
      <c r="D62" s="9">
        <v>41955</v>
      </c>
      <c r="E62" s="11" t="s">
        <v>144</v>
      </c>
      <c r="F62" s="7">
        <v>3630</v>
      </c>
      <c r="G62" s="10" t="s">
        <v>115</v>
      </c>
      <c r="H62" s="5">
        <v>300643113</v>
      </c>
      <c r="I62" s="10"/>
      <c r="J62" s="4"/>
    </row>
    <row r="63" spans="1:10" x14ac:dyDescent="0.2">
      <c r="A63" s="5"/>
      <c r="B63" s="10" t="s">
        <v>147</v>
      </c>
      <c r="C63" s="4"/>
      <c r="D63" s="9">
        <v>41954</v>
      </c>
      <c r="E63" s="11" t="s">
        <v>145</v>
      </c>
      <c r="F63" s="7">
        <v>90750</v>
      </c>
      <c r="G63" s="10" t="s">
        <v>146</v>
      </c>
      <c r="H63" s="5">
        <v>234780210</v>
      </c>
      <c r="I63" s="10"/>
      <c r="J63" s="4"/>
    </row>
    <row r="64" spans="1:10" x14ac:dyDescent="0.2">
      <c r="A64" s="5"/>
      <c r="B64" s="10" t="s">
        <v>150</v>
      </c>
      <c r="C64" s="4"/>
      <c r="D64" s="9">
        <v>41974</v>
      </c>
      <c r="E64" s="11" t="s">
        <v>148</v>
      </c>
      <c r="F64" s="7">
        <v>6000</v>
      </c>
      <c r="G64" s="10" t="s">
        <v>149</v>
      </c>
      <c r="H64" s="5">
        <v>121215587</v>
      </c>
      <c r="I64" s="10"/>
      <c r="J64" s="4"/>
    </row>
  </sheetData>
  <autoFilter ref="A6:J6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Nerijus Urbonas</dc:creator>
  <cp:lastModifiedBy>Povilas Poderskis</cp:lastModifiedBy>
  <dcterms:created xsi:type="dcterms:W3CDTF">2015-05-29T06:12:40Z</dcterms:created>
  <dcterms:modified xsi:type="dcterms:W3CDTF">2015-06-10T20:41:38Z</dcterms:modified>
</cp:coreProperties>
</file>