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jobs" sheetId="1" r:id="rId4"/>
    <sheet state="visible" name="Alt jobs" sheetId="2" r:id="rId5"/>
  </sheets>
  <definedNames/>
  <calcPr/>
</workbook>
</file>

<file path=xl/sharedStrings.xml><?xml version="1.0" encoding="utf-8"?>
<sst xmlns="http://schemas.openxmlformats.org/spreadsheetml/2006/main" count="477" uniqueCount="49">
  <si>
    <t xml:space="preserve">BUTTSLIDER LOOT SHEET / MAINS </t>
  </si>
  <si>
    <t>Total needed:</t>
  </si>
  <si>
    <t>Twines</t>
  </si>
  <si>
    <t>Glazes/oils</t>
  </si>
  <si>
    <t>Therad</t>
  </si>
  <si>
    <t>Siru</t>
  </si>
  <si>
    <t>Tsuki</t>
  </si>
  <si>
    <t>Ginwah</t>
  </si>
  <si>
    <t>Job</t>
  </si>
  <si>
    <t>Gunbreaker</t>
  </si>
  <si>
    <t>Paladin</t>
  </si>
  <si>
    <t>Astrologian</t>
  </si>
  <si>
    <t>Sage</t>
  </si>
  <si>
    <t>Weapon</t>
  </si>
  <si>
    <t>Raid</t>
  </si>
  <si>
    <t>Twine (gear)</t>
  </si>
  <si>
    <t>Head</t>
  </si>
  <si>
    <t>Glaze/oil (acc)</t>
  </si>
  <si>
    <t>Tome</t>
  </si>
  <si>
    <t>Body</t>
  </si>
  <si>
    <t>Hands</t>
  </si>
  <si>
    <t>Legs</t>
  </si>
  <si>
    <t>Feet</t>
  </si>
  <si>
    <t>Earring</t>
  </si>
  <si>
    <t>Necklace</t>
  </si>
  <si>
    <t>Bracelet</t>
  </si>
  <si>
    <t>Ring 1</t>
  </si>
  <si>
    <t>Ring 2</t>
  </si>
  <si>
    <t>BiS link</t>
  </si>
  <si>
    <t>https://etro.gg/gearset/291e321a-8609-4050-b00e-676f375e81fd</t>
  </si>
  <si>
    <t>Lion</t>
  </si>
  <si>
    <t>Shuu</t>
  </si>
  <si>
    <t>Helfric</t>
  </si>
  <si>
    <t>Ken</t>
  </si>
  <si>
    <t>Reaper</t>
  </si>
  <si>
    <t>Viper</t>
  </si>
  <si>
    <t>Dancer</t>
  </si>
  <si>
    <t>Black Mage</t>
  </si>
  <si>
    <t>Misc</t>
  </si>
  <si>
    <t>Raid gear (who needs):</t>
  </si>
  <si>
    <t>Ring</t>
  </si>
  <si>
    <t>BUTTSLIDER LOOT SHEET / ALTS</t>
  </si>
  <si>
    <t>Dragoon</t>
  </si>
  <si>
    <t>White Mage</t>
  </si>
  <si>
    <t>Monk</t>
  </si>
  <si>
    <t>Warrior</t>
  </si>
  <si>
    <t>Summoner</t>
  </si>
  <si>
    <t>Dark Knight</t>
  </si>
  <si>
    <t xml:space="preserve">Ring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</si>
</sst>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b/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EFEFEF"/>
        <bgColor rgb="FFEFEFEF"/>
      </patternFill>
    </fill>
  </fills>
  <borders count="34">
    <border/>
    <border>
      <left style="dotted">
        <color rgb="FF434343"/>
      </left>
      <top style="dotted">
        <color rgb="FF434343"/>
      </top>
    </border>
    <border>
      <right style="dotted">
        <color rgb="FF434343"/>
      </right>
      <top style="dotted">
        <color rgb="FF434343"/>
      </top>
    </border>
    <border>
      <left style="dotted">
        <color rgb="FF434343"/>
      </left>
    </border>
    <border>
      <right style="dotted">
        <color rgb="FF434343"/>
      </right>
    </border>
    <border>
      <left style="dotted">
        <color rgb="FF434343"/>
      </left>
      <bottom style="dotted">
        <color rgb="FF434343"/>
      </bottom>
    </border>
    <border>
      <right style="dotted">
        <color rgb="FF434343"/>
      </right>
      <bottom style="dotted">
        <color rgb="FF434343"/>
      </bottom>
    </border>
    <border>
      <left style="thick">
        <color rgb="FF4A86E8"/>
      </left>
      <top style="thick">
        <color rgb="FF4A86E8"/>
      </top>
    </border>
    <border>
      <top style="thick">
        <color rgb="FF4A86E8"/>
      </top>
    </border>
    <border>
      <right style="thick">
        <color rgb="FF4A86E8"/>
      </right>
      <top style="thick">
        <color rgb="FF4A86E8"/>
      </top>
    </border>
    <border>
      <left style="thick">
        <color rgb="FF6AA84F"/>
      </left>
      <top style="thick">
        <color rgb="FF6AA84F"/>
      </top>
    </border>
    <border>
      <top style="thick">
        <color rgb="FF6AA84F"/>
      </top>
    </border>
    <border>
      <right style="thick">
        <color rgb="FF6AA84F"/>
      </right>
      <top style="thick">
        <color rgb="FF6AA84F"/>
      </top>
    </border>
    <border>
      <left style="thick">
        <color rgb="FF4A86E8"/>
      </left>
    </border>
    <border>
      <right style="thick">
        <color rgb="FF4A86E8"/>
      </right>
    </border>
    <border>
      <left style="thick">
        <color rgb="FF6AA84F"/>
      </left>
    </border>
    <border>
      <right style="thick">
        <color rgb="FF6AA84F"/>
      </right>
    </border>
    <border>
      <left style="thick">
        <color rgb="FF4A86E8"/>
      </left>
      <bottom style="thick">
        <color rgb="FF4A86E8"/>
      </bottom>
    </border>
    <border>
      <bottom style="thick">
        <color rgb="FF4A86E8"/>
      </bottom>
    </border>
    <border>
      <right style="thick">
        <color rgb="FF4A86E8"/>
      </right>
      <bottom style="thick">
        <color rgb="FF4A86E8"/>
      </bottom>
    </border>
    <border>
      <left style="thick">
        <color rgb="FF6AA84F"/>
      </left>
      <bottom style="thick">
        <color rgb="FF6AA84F"/>
      </bottom>
    </border>
    <border>
      <bottom style="thick">
        <color rgb="FF6AA84F"/>
      </bottom>
    </border>
    <border>
      <right style="thick">
        <color rgb="FF6AA84F"/>
      </right>
      <bottom style="thick">
        <color rgb="FF6AA84F"/>
      </bottom>
    </border>
    <border>
      <left style="thick">
        <color rgb="FFCC0000"/>
      </left>
      <top style="thick">
        <color rgb="FFCC0000"/>
      </top>
    </border>
    <border>
      <top style="thick">
        <color rgb="FFCC0000"/>
      </top>
    </border>
    <border>
      <right style="thick">
        <color rgb="FFCC0000"/>
      </right>
      <top style="thick">
        <color rgb="FFCC0000"/>
      </top>
    </border>
    <border>
      <left style="thick">
        <color rgb="FFCC0000"/>
      </left>
    </border>
    <border>
      <right style="thick">
        <color rgb="FFCC0000"/>
      </right>
    </border>
    <border>
      <left style="thick">
        <color rgb="FFCC0000"/>
      </left>
      <bottom style="thick">
        <color rgb="FFCC0000"/>
      </bottom>
    </border>
    <border>
      <bottom style="thick">
        <color rgb="FFCC0000"/>
      </bottom>
    </border>
    <border>
      <right style="thick">
        <color rgb="FFCC0000"/>
      </right>
      <bottom style="thick">
        <color rgb="FFCC0000"/>
      </bottom>
    </border>
    <border>
      <left style="thick">
        <color rgb="FF666666"/>
      </left>
      <top style="thick">
        <color rgb="FF666666"/>
      </top>
    </border>
    <border>
      <top style="thick">
        <color rgb="FF666666"/>
      </top>
    </border>
    <border>
      <left style="thick">
        <color rgb="FF666666"/>
      </lef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horizontal="center"/>
    </xf>
    <xf borderId="7" fillId="0" fontId="4" numFmtId="0" xfId="0" applyBorder="1" applyFont="1"/>
    <xf borderId="8" fillId="0" fontId="3" numFmtId="0" xfId="0" applyAlignment="1" applyBorder="1" applyFont="1">
      <alignment horizontal="center" readingOrder="0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3" numFmtId="0" xfId="0" applyAlignment="1" applyBorder="1" applyFont="1">
      <alignment horizontal="center" readingOrder="0"/>
    </xf>
    <xf borderId="11" fillId="0" fontId="4" numFmtId="0" xfId="0" applyBorder="1" applyFont="1"/>
    <xf borderId="12" fillId="0" fontId="4" numFmtId="0" xfId="0" applyBorder="1" applyFont="1"/>
    <xf borderId="13" fillId="0" fontId="5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14" fillId="0" fontId="4" numFmtId="0" xfId="0" applyBorder="1" applyFont="1"/>
    <xf borderId="0" fillId="0" fontId="4" numFmtId="0" xfId="0" applyAlignment="1" applyFont="1">
      <alignment readingOrder="0" shrinkToFit="0" wrapText="0"/>
    </xf>
    <xf borderId="15" fillId="0" fontId="5" numFmtId="0" xfId="0" applyAlignment="1" applyBorder="1" applyFont="1">
      <alignment vertical="bottom"/>
    </xf>
    <xf borderId="16" fillId="0" fontId="4" numFmtId="0" xfId="0" applyBorder="1" applyFont="1"/>
    <xf borderId="0" fillId="0" fontId="4" numFmtId="0" xfId="0" applyAlignment="1" applyFont="1">
      <alignment horizontal="center" readingOrder="0"/>
    </xf>
    <xf borderId="14" fillId="0" fontId="4" numFmtId="0" xfId="0" applyAlignment="1" applyBorder="1" applyFont="1">
      <alignment horizontal="center"/>
    </xf>
    <xf borderId="16" fillId="0" fontId="4" numFmtId="0" xfId="0" applyAlignment="1" applyBorder="1" applyFont="1">
      <alignment horizontal="center"/>
    </xf>
    <xf borderId="17" fillId="0" fontId="4" numFmtId="0" xfId="0" applyAlignment="1" applyBorder="1" applyFont="1">
      <alignment readingOrder="0"/>
    </xf>
    <xf borderId="18" fillId="0" fontId="4" numFmtId="0" xfId="0" applyBorder="1" applyFont="1"/>
    <xf borderId="19" fillId="0" fontId="4" numFmtId="0" xfId="0" applyBorder="1" applyFont="1"/>
    <xf borderId="18" fillId="0" fontId="6" numFmtId="0" xfId="0" applyAlignment="1" applyBorder="1" applyFont="1">
      <alignment readingOrder="0" shrinkToFit="0" wrapText="0"/>
    </xf>
    <xf borderId="20" fillId="0" fontId="4" numFmtId="0" xfId="0" applyAlignment="1" applyBorder="1" applyFont="1">
      <alignment readingOrder="0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3" numFmtId="0" xfId="0" applyAlignment="1" applyBorder="1" applyFont="1">
      <alignment horizontal="center" readingOrder="0"/>
    </xf>
    <xf borderId="24" fillId="0" fontId="4" numFmtId="0" xfId="0" applyBorder="1" applyFont="1"/>
    <xf borderId="25" fillId="0" fontId="4" numFmtId="0" xfId="0" applyBorder="1" applyFont="1"/>
    <xf borderId="26" fillId="0" fontId="5" numFmtId="0" xfId="0" applyAlignment="1" applyBorder="1" applyFont="1">
      <alignment vertical="bottom"/>
    </xf>
    <xf borderId="27" fillId="0" fontId="4" numFmtId="0" xfId="0" applyBorder="1" applyFont="1"/>
    <xf borderId="27" fillId="0" fontId="4" numFmtId="0" xfId="0" applyAlignment="1" applyBorder="1" applyFont="1">
      <alignment horizontal="center"/>
    </xf>
    <xf borderId="28" fillId="0" fontId="4" numFmtId="0" xfId="0" applyAlignment="1" applyBorder="1" applyFont="1">
      <alignment readingOrder="0"/>
    </xf>
    <xf borderId="29" fillId="0" fontId="4" numFmtId="0" xfId="0" applyBorder="1" applyFont="1"/>
    <xf borderId="30" fillId="0" fontId="4" numFmtId="0" xfId="0" applyBorder="1" applyFont="1"/>
    <xf borderId="31" fillId="2" fontId="7" numFmtId="0" xfId="0" applyAlignment="1" applyBorder="1" applyFill="1" applyFont="1">
      <alignment readingOrder="0"/>
    </xf>
    <xf borderId="32" fillId="2" fontId="4" numFmtId="0" xfId="0" applyBorder="1" applyFont="1"/>
    <xf borderId="33" fillId="3" fontId="4" numFmtId="0" xfId="0" applyAlignment="1" applyBorder="1" applyFill="1" applyFont="1">
      <alignment readingOrder="0" shrinkToFit="0" wrapText="0"/>
    </xf>
    <xf borderId="0" fillId="0" fontId="4" numFmtId="0" xfId="0" applyAlignment="1" applyFont="1">
      <alignment shrinkToFit="0" wrapText="0"/>
    </xf>
    <xf borderId="18" fillId="0" fontId="4" numFmtId="0" xfId="0" applyAlignment="1" applyBorder="1" applyFont="1">
      <alignment readingOrder="0" shrinkToFit="0" wrapText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>
        <strike/>
      </font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>
        <strike/>
      </font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tro.gg/gearset/291e321a-8609-4050-b00e-676f375e81fd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10.75"/>
    <col customWidth="1" min="3" max="3" width="14.5"/>
    <col customWidth="1" min="4" max="4" width="3.63"/>
    <col customWidth="1" min="5" max="5" width="14.25"/>
    <col customWidth="1" min="6" max="6" width="5.25"/>
    <col customWidth="1" min="7" max="7" width="2.88"/>
    <col customWidth="1" min="8" max="8" width="10.75"/>
    <col customWidth="1" min="9" max="9" width="14.5"/>
    <col customWidth="1" min="10" max="10" width="3.63"/>
    <col customWidth="1" min="11" max="11" width="14.25"/>
    <col customWidth="1" min="12" max="12" width="5.25"/>
    <col customWidth="1" min="13" max="13" width="2.88"/>
    <col customWidth="1" min="14" max="14" width="10.75"/>
    <col customWidth="1" min="15" max="15" width="14.5"/>
    <col customWidth="1" min="16" max="16" width="3.63"/>
    <col customWidth="1" min="17" max="17" width="14.25"/>
    <col customWidth="1" min="18" max="18" width="5.25"/>
    <col customWidth="1" min="19" max="19" width="2.88"/>
    <col customWidth="1" min="20" max="20" width="10.75"/>
    <col customWidth="1" min="21" max="21" width="14.5"/>
    <col customWidth="1" min="22" max="22" width="3.63"/>
    <col customWidth="1" min="23" max="23" width="14.25"/>
    <col customWidth="1" min="24" max="24" width="5.25"/>
    <col customWidth="1" min="25" max="25" width="3.5"/>
  </cols>
  <sheetData>
    <row r="2">
      <c r="B2" s="1" t="s">
        <v>0</v>
      </c>
      <c r="H2" s="2" t="s">
        <v>1</v>
      </c>
      <c r="I2" s="3"/>
    </row>
    <row r="3">
      <c r="H3" s="4" t="s">
        <v>2</v>
      </c>
      <c r="I3" s="5">
        <f t="shared" ref="I3:I4" si="1">SUM(F8,L8,R8,X8,F23,L23,R23,X23)</f>
        <v>18</v>
      </c>
    </row>
    <row r="4">
      <c r="H4" s="6" t="s">
        <v>3</v>
      </c>
      <c r="I4" s="7">
        <f t="shared" si="1"/>
        <v>24</v>
      </c>
    </row>
    <row r="6">
      <c r="B6" s="8"/>
      <c r="C6" s="9" t="s">
        <v>4</v>
      </c>
      <c r="D6" s="10"/>
      <c r="E6" s="10"/>
      <c r="F6" s="11"/>
      <c r="H6" s="8"/>
      <c r="I6" s="9" t="s">
        <v>5</v>
      </c>
      <c r="J6" s="10"/>
      <c r="K6" s="10"/>
      <c r="L6" s="11"/>
      <c r="N6" s="12"/>
      <c r="O6" s="13" t="s">
        <v>6</v>
      </c>
      <c r="P6" s="14"/>
      <c r="Q6" s="14"/>
      <c r="R6" s="15"/>
      <c r="T6" s="12"/>
      <c r="U6" s="13" t="s">
        <v>7</v>
      </c>
      <c r="V6" s="14"/>
      <c r="W6" s="14"/>
      <c r="X6" s="15"/>
    </row>
    <row r="7">
      <c r="B7" s="16" t="s">
        <v>8</v>
      </c>
      <c r="C7" s="17" t="s">
        <v>9</v>
      </c>
      <c r="F7" s="18"/>
      <c r="H7" s="16" t="s">
        <v>8</v>
      </c>
      <c r="I7" s="17" t="s">
        <v>10</v>
      </c>
      <c r="K7" s="19"/>
      <c r="L7" s="18"/>
      <c r="N7" s="20" t="s">
        <v>8</v>
      </c>
      <c r="O7" s="17" t="s">
        <v>11</v>
      </c>
      <c r="R7" s="21"/>
      <c r="T7" s="20" t="s">
        <v>8</v>
      </c>
      <c r="U7" s="17" t="s">
        <v>12</v>
      </c>
      <c r="X7" s="21"/>
    </row>
    <row r="8">
      <c r="B8" s="16" t="s">
        <v>13</v>
      </c>
      <c r="C8" s="17" t="s">
        <v>14</v>
      </c>
      <c r="D8" s="17" t="b">
        <v>0</v>
      </c>
      <c r="E8" s="22" t="s">
        <v>15</v>
      </c>
      <c r="F8" s="23">
        <f>COUNTIF(C9:C13,"Tome")-COUNTIFS(C9:C13,"Tome",D9:D13,TRUE)</f>
        <v>1</v>
      </c>
      <c r="H8" s="16" t="s">
        <v>13</v>
      </c>
      <c r="I8" s="17" t="s">
        <v>14</v>
      </c>
      <c r="J8" s="17" t="b">
        <v>0</v>
      </c>
      <c r="K8" s="22" t="s">
        <v>15</v>
      </c>
      <c r="L8" s="23">
        <f>COUNTIF(I9:I13,"Tome")-COUNTIFS(I9:I13,"Tome",J9:J13,TRUE)</f>
        <v>2</v>
      </c>
      <c r="N8" s="20" t="s">
        <v>13</v>
      </c>
      <c r="O8" s="17" t="s">
        <v>14</v>
      </c>
      <c r="P8" s="17" t="b">
        <v>0</v>
      </c>
      <c r="Q8" s="22" t="s">
        <v>15</v>
      </c>
      <c r="R8" s="24">
        <f>COUNTIF(O9:O13,"Tome")-COUNTIFS(O9:O13,"Tome",P9:P13,TRUE)</f>
        <v>3</v>
      </c>
      <c r="T8" s="20" t="s">
        <v>13</v>
      </c>
      <c r="U8" s="17" t="s">
        <v>14</v>
      </c>
      <c r="V8" s="17" t="b">
        <v>0</v>
      </c>
      <c r="W8" s="22" t="s">
        <v>15</v>
      </c>
      <c r="X8" s="24">
        <f>COUNTIF(U9:U13,"Tome")-COUNTIFS(U9:U13,"Tome",V9:V13,TRUE)</f>
        <v>3</v>
      </c>
    </row>
    <row r="9">
      <c r="B9" s="16" t="s">
        <v>16</v>
      </c>
      <c r="C9" s="17" t="s">
        <v>14</v>
      </c>
      <c r="D9" s="17" t="b">
        <v>0</v>
      </c>
      <c r="E9" s="22" t="s">
        <v>17</v>
      </c>
      <c r="F9" s="23">
        <f>COUNTIF(C14:C18,"Tome")-COUNTIFs(C14:C18,"Tome",D14:D18,TRUE)</f>
        <v>4</v>
      </c>
      <c r="H9" s="16" t="s">
        <v>16</v>
      </c>
      <c r="I9" s="17" t="s">
        <v>14</v>
      </c>
      <c r="J9" s="17" t="b">
        <v>0</v>
      </c>
      <c r="K9" s="22" t="s">
        <v>17</v>
      </c>
      <c r="L9" s="23">
        <f>COUNTIF(I14:I18,"Tome")-COUNTIFs(I14:I18,"Tome",J14:J18,TRUE)</f>
        <v>3</v>
      </c>
      <c r="N9" s="20" t="s">
        <v>16</v>
      </c>
      <c r="O9" s="17" t="s">
        <v>18</v>
      </c>
      <c r="P9" s="17" t="b">
        <v>0</v>
      </c>
      <c r="Q9" s="22" t="s">
        <v>17</v>
      </c>
      <c r="R9" s="24">
        <f>COUNTIF(O14:O18,"Tome")-COUNTIFs(O14:O18,"Tome",P14:P18,TRUE)</f>
        <v>3</v>
      </c>
      <c r="T9" s="20" t="s">
        <v>16</v>
      </c>
      <c r="U9" s="17" t="s">
        <v>18</v>
      </c>
      <c r="V9" s="17" t="b">
        <v>0</v>
      </c>
      <c r="W9" s="22" t="s">
        <v>17</v>
      </c>
      <c r="X9" s="24">
        <f>COUNTIF(U14:U18,"Tome")-COUNTIFs(U14:U18,"Tome",V14:V18,TRUE)</f>
        <v>3</v>
      </c>
    </row>
    <row r="10">
      <c r="B10" s="16" t="s">
        <v>19</v>
      </c>
      <c r="C10" s="17" t="s">
        <v>18</v>
      </c>
      <c r="D10" s="17" t="b">
        <v>0</v>
      </c>
      <c r="F10" s="18"/>
      <c r="H10" s="16" t="s">
        <v>19</v>
      </c>
      <c r="I10" s="17" t="s">
        <v>18</v>
      </c>
      <c r="J10" s="17" t="b">
        <v>0</v>
      </c>
      <c r="L10" s="18"/>
      <c r="N10" s="20" t="s">
        <v>19</v>
      </c>
      <c r="O10" s="17" t="s">
        <v>14</v>
      </c>
      <c r="P10" s="17" t="b">
        <v>0</v>
      </c>
      <c r="R10" s="21"/>
      <c r="T10" s="20" t="s">
        <v>19</v>
      </c>
      <c r="U10" s="17" t="s">
        <v>14</v>
      </c>
      <c r="V10" s="17" t="b">
        <v>0</v>
      </c>
      <c r="X10" s="21"/>
    </row>
    <row r="11">
      <c r="B11" s="16" t="s">
        <v>20</v>
      </c>
      <c r="C11" s="17" t="s">
        <v>14</v>
      </c>
      <c r="D11" s="17" t="b">
        <v>0</v>
      </c>
      <c r="F11" s="18"/>
      <c r="H11" s="16" t="s">
        <v>20</v>
      </c>
      <c r="I11" s="17" t="s">
        <v>14</v>
      </c>
      <c r="J11" s="17" t="b">
        <v>0</v>
      </c>
      <c r="L11" s="18"/>
      <c r="N11" s="20" t="s">
        <v>20</v>
      </c>
      <c r="O11" s="17" t="s">
        <v>18</v>
      </c>
      <c r="P11" s="17" t="b">
        <v>0</v>
      </c>
      <c r="R11" s="21"/>
      <c r="T11" s="20" t="s">
        <v>20</v>
      </c>
      <c r="U11" s="17" t="s">
        <v>18</v>
      </c>
      <c r="V11" s="17" t="b">
        <v>0</v>
      </c>
      <c r="X11" s="21"/>
    </row>
    <row r="12">
      <c r="B12" s="16" t="s">
        <v>21</v>
      </c>
      <c r="C12" s="17" t="s">
        <v>14</v>
      </c>
      <c r="D12" s="17" t="b">
        <v>0</v>
      </c>
      <c r="F12" s="18"/>
      <c r="H12" s="16" t="s">
        <v>21</v>
      </c>
      <c r="I12" s="17" t="s">
        <v>14</v>
      </c>
      <c r="J12" s="17" t="b">
        <v>0</v>
      </c>
      <c r="L12" s="18"/>
      <c r="N12" s="20" t="s">
        <v>21</v>
      </c>
      <c r="O12" s="17" t="s">
        <v>18</v>
      </c>
      <c r="P12" s="17" t="b">
        <v>0</v>
      </c>
      <c r="R12" s="21"/>
      <c r="T12" s="20" t="s">
        <v>21</v>
      </c>
      <c r="U12" s="17" t="s">
        <v>18</v>
      </c>
      <c r="V12" s="17" t="b">
        <v>0</v>
      </c>
      <c r="X12" s="21"/>
    </row>
    <row r="13">
      <c r="B13" s="16" t="s">
        <v>22</v>
      </c>
      <c r="C13" s="17" t="s">
        <v>14</v>
      </c>
      <c r="D13" s="17" t="b">
        <v>0</v>
      </c>
      <c r="F13" s="18"/>
      <c r="H13" s="16" t="s">
        <v>22</v>
      </c>
      <c r="I13" s="17" t="s">
        <v>18</v>
      </c>
      <c r="J13" s="17" t="b">
        <v>0</v>
      </c>
      <c r="L13" s="18"/>
      <c r="N13" s="20" t="s">
        <v>22</v>
      </c>
      <c r="O13" s="17" t="s">
        <v>14</v>
      </c>
      <c r="P13" s="17" t="b">
        <v>0</v>
      </c>
      <c r="R13" s="21"/>
      <c r="T13" s="20" t="s">
        <v>22</v>
      </c>
      <c r="U13" s="17" t="s">
        <v>14</v>
      </c>
      <c r="V13" s="17" t="b">
        <v>0</v>
      </c>
      <c r="X13" s="21"/>
    </row>
    <row r="14">
      <c r="B14" s="16" t="s">
        <v>23</v>
      </c>
      <c r="C14" s="17" t="s">
        <v>18</v>
      </c>
      <c r="D14" s="17" t="b">
        <v>0</v>
      </c>
      <c r="F14" s="18"/>
      <c r="H14" s="16" t="s">
        <v>23</v>
      </c>
      <c r="I14" s="17" t="s">
        <v>14</v>
      </c>
      <c r="J14" s="17" t="b">
        <v>0</v>
      </c>
      <c r="L14" s="18"/>
      <c r="N14" s="20" t="s">
        <v>23</v>
      </c>
      <c r="O14" s="17" t="s">
        <v>18</v>
      </c>
      <c r="P14" s="17" t="b">
        <v>0</v>
      </c>
      <c r="R14" s="21"/>
      <c r="T14" s="20" t="s">
        <v>23</v>
      </c>
      <c r="U14" s="17" t="s">
        <v>18</v>
      </c>
      <c r="V14" s="17" t="b">
        <v>0</v>
      </c>
      <c r="X14" s="21"/>
    </row>
    <row r="15">
      <c r="B15" s="16" t="s">
        <v>24</v>
      </c>
      <c r="C15" s="17" t="s">
        <v>18</v>
      </c>
      <c r="D15" s="17" t="b">
        <v>0</v>
      </c>
      <c r="F15" s="18"/>
      <c r="H15" s="16" t="s">
        <v>24</v>
      </c>
      <c r="I15" s="17" t="s">
        <v>18</v>
      </c>
      <c r="J15" s="17" t="b">
        <v>0</v>
      </c>
      <c r="L15" s="18"/>
      <c r="N15" s="20" t="s">
        <v>24</v>
      </c>
      <c r="O15" s="17" t="s">
        <v>14</v>
      </c>
      <c r="P15" s="17" t="b">
        <v>0</v>
      </c>
      <c r="R15" s="21"/>
      <c r="T15" s="20" t="s">
        <v>24</v>
      </c>
      <c r="U15" s="17" t="s">
        <v>14</v>
      </c>
      <c r="V15" s="17" t="b">
        <v>0</v>
      </c>
      <c r="X15" s="21"/>
    </row>
    <row r="16">
      <c r="B16" s="16" t="s">
        <v>25</v>
      </c>
      <c r="C16" s="17" t="s">
        <v>18</v>
      </c>
      <c r="D16" s="17" t="b">
        <v>0</v>
      </c>
      <c r="F16" s="18"/>
      <c r="H16" s="16" t="s">
        <v>25</v>
      </c>
      <c r="I16" s="17" t="s">
        <v>18</v>
      </c>
      <c r="J16" s="17" t="b">
        <v>0</v>
      </c>
      <c r="L16" s="18"/>
      <c r="N16" s="20" t="s">
        <v>25</v>
      </c>
      <c r="O16" s="17" t="s">
        <v>18</v>
      </c>
      <c r="P16" s="17" t="b">
        <v>0</v>
      </c>
      <c r="R16" s="21"/>
      <c r="T16" s="20" t="s">
        <v>25</v>
      </c>
      <c r="U16" s="17" t="s">
        <v>18</v>
      </c>
      <c r="V16" s="17" t="b">
        <v>0</v>
      </c>
      <c r="X16" s="21"/>
    </row>
    <row r="17">
      <c r="B17" s="16" t="s">
        <v>26</v>
      </c>
      <c r="C17" s="17" t="s">
        <v>14</v>
      </c>
      <c r="D17" s="17" t="b">
        <v>0</v>
      </c>
      <c r="F17" s="18"/>
      <c r="H17" s="16" t="s">
        <v>26</v>
      </c>
      <c r="I17" s="17" t="s">
        <v>14</v>
      </c>
      <c r="J17" s="17" t="b">
        <v>0</v>
      </c>
      <c r="L17" s="18"/>
      <c r="N17" s="20" t="s">
        <v>26</v>
      </c>
      <c r="O17" s="17" t="s">
        <v>14</v>
      </c>
      <c r="P17" s="17" t="b">
        <v>0</v>
      </c>
      <c r="R17" s="21"/>
      <c r="T17" s="20" t="s">
        <v>26</v>
      </c>
      <c r="U17" s="17" t="s">
        <v>14</v>
      </c>
      <c r="V17" s="17" t="b">
        <v>0</v>
      </c>
      <c r="X17" s="21"/>
    </row>
    <row r="18">
      <c r="B18" s="16" t="s">
        <v>27</v>
      </c>
      <c r="C18" s="17" t="s">
        <v>18</v>
      </c>
      <c r="D18" s="17" t="b">
        <v>0</v>
      </c>
      <c r="F18" s="18"/>
      <c r="H18" s="16" t="s">
        <v>27</v>
      </c>
      <c r="I18" s="17" t="s">
        <v>18</v>
      </c>
      <c r="J18" s="17" t="b">
        <v>0</v>
      </c>
      <c r="L18" s="18"/>
      <c r="N18" s="20" t="s">
        <v>27</v>
      </c>
      <c r="O18" s="17" t="s">
        <v>18</v>
      </c>
      <c r="P18" s="17" t="b">
        <v>0</v>
      </c>
      <c r="R18" s="21"/>
      <c r="T18" s="20" t="s">
        <v>27</v>
      </c>
      <c r="U18" s="17" t="s">
        <v>18</v>
      </c>
      <c r="V18" s="17" t="b">
        <v>0</v>
      </c>
      <c r="X18" s="21"/>
    </row>
    <row r="19">
      <c r="B19" s="25" t="s">
        <v>28</v>
      </c>
      <c r="C19" s="26"/>
      <c r="D19" s="26"/>
      <c r="E19" s="26"/>
      <c r="F19" s="27"/>
      <c r="H19" s="25" t="s">
        <v>28</v>
      </c>
      <c r="I19" s="28" t="s">
        <v>29</v>
      </c>
      <c r="J19" s="26"/>
      <c r="K19" s="26"/>
      <c r="L19" s="27"/>
      <c r="N19" s="29" t="s">
        <v>28</v>
      </c>
      <c r="O19" s="30"/>
      <c r="P19" s="30"/>
      <c r="Q19" s="30"/>
      <c r="R19" s="31"/>
      <c r="T19" s="29" t="s">
        <v>28</v>
      </c>
      <c r="U19" s="30"/>
      <c r="V19" s="30"/>
      <c r="W19" s="30"/>
      <c r="X19" s="31"/>
    </row>
    <row r="21">
      <c r="B21" s="32"/>
      <c r="C21" s="33" t="s">
        <v>30</v>
      </c>
      <c r="D21" s="34"/>
      <c r="E21" s="34"/>
      <c r="F21" s="35"/>
      <c r="H21" s="32"/>
      <c r="I21" s="33" t="s">
        <v>31</v>
      </c>
      <c r="J21" s="34"/>
      <c r="K21" s="34"/>
      <c r="L21" s="35"/>
      <c r="N21" s="32"/>
      <c r="O21" s="33" t="s">
        <v>32</v>
      </c>
      <c r="P21" s="34"/>
      <c r="Q21" s="34"/>
      <c r="R21" s="35"/>
      <c r="T21" s="32"/>
      <c r="U21" s="33" t="s">
        <v>33</v>
      </c>
      <c r="V21" s="34"/>
      <c r="W21" s="34"/>
      <c r="X21" s="35"/>
    </row>
    <row r="22">
      <c r="B22" s="36" t="s">
        <v>8</v>
      </c>
      <c r="C22" s="17" t="s">
        <v>34</v>
      </c>
      <c r="F22" s="37"/>
      <c r="H22" s="36" t="s">
        <v>8</v>
      </c>
      <c r="I22" s="17" t="s">
        <v>35</v>
      </c>
      <c r="L22" s="37"/>
      <c r="N22" s="36" t="s">
        <v>8</v>
      </c>
      <c r="O22" s="17" t="s">
        <v>36</v>
      </c>
      <c r="R22" s="37"/>
      <c r="T22" s="36" t="s">
        <v>8</v>
      </c>
      <c r="U22" s="17" t="s">
        <v>37</v>
      </c>
      <c r="X22" s="37"/>
    </row>
    <row r="23">
      <c r="B23" s="36" t="s">
        <v>13</v>
      </c>
      <c r="C23" s="17" t="s">
        <v>14</v>
      </c>
      <c r="D23" s="17" t="b">
        <v>0</v>
      </c>
      <c r="E23" s="22" t="s">
        <v>15</v>
      </c>
      <c r="F23" s="38">
        <f>COUNTIF(C24:C28,"Tome")-COUNTIFS(C24:C28,"Tome",D24:D28,TRUE)</f>
        <v>2</v>
      </c>
      <c r="H23" s="36" t="s">
        <v>13</v>
      </c>
      <c r="I23" s="17" t="s">
        <v>14</v>
      </c>
      <c r="J23" s="17" t="b">
        <v>0</v>
      </c>
      <c r="K23" s="22" t="s">
        <v>15</v>
      </c>
      <c r="L23" s="38">
        <f>COUNTIF(I24:I28,"Tome")-COUNTIFS(I24:I28,"Tome",J24:J28,TRUE)</f>
        <v>3</v>
      </c>
      <c r="N23" s="36" t="s">
        <v>13</v>
      </c>
      <c r="O23" s="17" t="s">
        <v>14</v>
      </c>
      <c r="P23" s="17" t="b">
        <v>0</v>
      </c>
      <c r="Q23" s="22" t="s">
        <v>15</v>
      </c>
      <c r="R23" s="38">
        <f>COUNTIF(O24:O28,"Tome")-COUNTIFS(O24:O28,"Tome",P24:P28,TRUE)</f>
        <v>2</v>
      </c>
      <c r="T23" s="36" t="s">
        <v>13</v>
      </c>
      <c r="U23" s="17" t="s">
        <v>14</v>
      </c>
      <c r="V23" s="17" t="b">
        <v>0</v>
      </c>
      <c r="W23" s="22" t="s">
        <v>15</v>
      </c>
      <c r="X23" s="38">
        <f>COUNTIF(U24:U28,"Tome")-COUNTIFS(U24:U28,"Tome",V24:V28,TRUE)</f>
        <v>2</v>
      </c>
    </row>
    <row r="24">
      <c r="B24" s="36" t="s">
        <v>16</v>
      </c>
      <c r="C24" s="17" t="s">
        <v>14</v>
      </c>
      <c r="D24" s="17" t="b">
        <v>0</v>
      </c>
      <c r="E24" s="22" t="s">
        <v>17</v>
      </c>
      <c r="F24" s="38">
        <f>COUNTIF(C29:C33,"Tome")-COUNTIFs(C29:C33,"Tome",D29:D33,TRUE)</f>
        <v>2</v>
      </c>
      <c r="H24" s="36" t="s">
        <v>16</v>
      </c>
      <c r="I24" s="17" t="s">
        <v>18</v>
      </c>
      <c r="J24" s="17" t="b">
        <v>0</v>
      </c>
      <c r="K24" s="22" t="s">
        <v>17</v>
      </c>
      <c r="L24" s="38">
        <f>COUNTIF(I29:I33,"Tome")-COUNTIFs(I29:I33,"Tome",J29:J33,TRUE)</f>
        <v>3</v>
      </c>
      <c r="N24" s="36" t="s">
        <v>16</v>
      </c>
      <c r="O24" s="17" t="s">
        <v>14</v>
      </c>
      <c r="P24" s="17" t="b">
        <v>0</v>
      </c>
      <c r="Q24" s="22" t="s">
        <v>17</v>
      </c>
      <c r="R24" s="38">
        <f>COUNTIF(O29:O33,"Tome")-COUNTIFs(O29:O33,"Tome",P29:P33,TRUE)</f>
        <v>3</v>
      </c>
      <c r="T24" s="36" t="s">
        <v>16</v>
      </c>
      <c r="U24" s="17" t="s">
        <v>18</v>
      </c>
      <c r="V24" s="17" t="b">
        <v>0</v>
      </c>
      <c r="W24" s="22" t="s">
        <v>17</v>
      </c>
      <c r="X24" s="38">
        <f>COUNTIF(U29:U33,"Tome")-COUNTIFs(U29:U33,"Tome",V29:V33,TRUE)</f>
        <v>3</v>
      </c>
    </row>
    <row r="25">
      <c r="B25" s="36" t="s">
        <v>19</v>
      </c>
      <c r="C25" s="17" t="s">
        <v>18</v>
      </c>
      <c r="D25" s="17" t="b">
        <v>0</v>
      </c>
      <c r="F25" s="37"/>
      <c r="H25" s="36" t="s">
        <v>19</v>
      </c>
      <c r="I25" s="17" t="s">
        <v>14</v>
      </c>
      <c r="J25" s="17" t="b">
        <v>0</v>
      </c>
      <c r="L25" s="37"/>
      <c r="N25" s="36" t="s">
        <v>19</v>
      </c>
      <c r="O25" s="17" t="s">
        <v>18</v>
      </c>
      <c r="P25" s="17" t="b">
        <v>0</v>
      </c>
      <c r="R25" s="37"/>
      <c r="T25" s="36" t="s">
        <v>19</v>
      </c>
      <c r="U25" s="17" t="s">
        <v>14</v>
      </c>
      <c r="V25" s="17" t="b">
        <v>0</v>
      </c>
      <c r="X25" s="37"/>
    </row>
    <row r="26">
      <c r="B26" s="36" t="s">
        <v>20</v>
      </c>
      <c r="C26" s="17" t="s">
        <v>18</v>
      </c>
      <c r="D26" s="17" t="b">
        <v>0</v>
      </c>
      <c r="F26" s="37"/>
      <c r="H26" s="36" t="s">
        <v>20</v>
      </c>
      <c r="I26" s="17" t="s">
        <v>18</v>
      </c>
      <c r="J26" s="17" t="b">
        <v>0</v>
      </c>
      <c r="L26" s="37"/>
      <c r="N26" s="36" t="s">
        <v>20</v>
      </c>
      <c r="O26" s="17" t="s">
        <v>18</v>
      </c>
      <c r="P26" s="17" t="b">
        <v>0</v>
      </c>
      <c r="R26" s="37"/>
      <c r="T26" s="36" t="s">
        <v>20</v>
      </c>
      <c r="U26" s="17" t="s">
        <v>14</v>
      </c>
      <c r="V26" s="17" t="b">
        <v>0</v>
      </c>
      <c r="X26" s="37"/>
    </row>
    <row r="27">
      <c r="B27" s="36" t="s">
        <v>21</v>
      </c>
      <c r="C27" s="17" t="s">
        <v>14</v>
      </c>
      <c r="D27" s="17" t="b">
        <v>0</v>
      </c>
      <c r="F27" s="37"/>
      <c r="H27" s="36" t="s">
        <v>21</v>
      </c>
      <c r="I27" s="17" t="s">
        <v>18</v>
      </c>
      <c r="J27" s="17" t="b">
        <v>0</v>
      </c>
      <c r="L27" s="37"/>
      <c r="N27" s="36" t="s">
        <v>21</v>
      </c>
      <c r="O27" s="17" t="s">
        <v>14</v>
      </c>
      <c r="P27" s="17" t="b">
        <v>0</v>
      </c>
      <c r="R27" s="37"/>
      <c r="T27" s="36" t="s">
        <v>21</v>
      </c>
      <c r="U27" s="17" t="s">
        <v>18</v>
      </c>
      <c r="V27" s="17" t="b">
        <v>0</v>
      </c>
      <c r="X27" s="37"/>
    </row>
    <row r="28">
      <c r="B28" s="36" t="s">
        <v>22</v>
      </c>
      <c r="C28" s="17" t="s">
        <v>14</v>
      </c>
      <c r="D28" s="17" t="b">
        <v>0</v>
      </c>
      <c r="F28" s="37"/>
      <c r="H28" s="36" t="s">
        <v>22</v>
      </c>
      <c r="I28" s="17" t="s">
        <v>14</v>
      </c>
      <c r="J28" s="17" t="b">
        <v>0</v>
      </c>
      <c r="L28" s="37"/>
      <c r="N28" s="36" t="s">
        <v>22</v>
      </c>
      <c r="O28" s="17" t="s">
        <v>14</v>
      </c>
      <c r="P28" s="17" t="b">
        <v>0</v>
      </c>
      <c r="R28" s="37"/>
      <c r="T28" s="36" t="s">
        <v>22</v>
      </c>
      <c r="U28" s="17" t="s">
        <v>14</v>
      </c>
      <c r="V28" s="17" t="b">
        <v>0</v>
      </c>
      <c r="X28" s="37"/>
    </row>
    <row r="29">
      <c r="B29" s="36" t="s">
        <v>23</v>
      </c>
      <c r="C29" s="17" t="s">
        <v>18</v>
      </c>
      <c r="D29" s="17" t="b">
        <v>0</v>
      </c>
      <c r="F29" s="37"/>
      <c r="H29" s="36" t="s">
        <v>23</v>
      </c>
      <c r="I29" s="17" t="s">
        <v>18</v>
      </c>
      <c r="J29" s="17" t="b">
        <v>0</v>
      </c>
      <c r="L29" s="37"/>
      <c r="N29" s="36" t="s">
        <v>23</v>
      </c>
      <c r="O29" s="17" t="s">
        <v>18</v>
      </c>
      <c r="P29" s="17" t="b">
        <v>0</v>
      </c>
      <c r="R29" s="37"/>
      <c r="T29" s="36" t="s">
        <v>23</v>
      </c>
      <c r="U29" s="17" t="s">
        <v>18</v>
      </c>
      <c r="V29" s="17" t="b">
        <v>0</v>
      </c>
      <c r="X29" s="37"/>
    </row>
    <row r="30">
      <c r="B30" s="36" t="s">
        <v>24</v>
      </c>
      <c r="C30" s="17" t="s">
        <v>14</v>
      </c>
      <c r="D30" s="17" t="b">
        <v>0</v>
      </c>
      <c r="F30" s="37"/>
      <c r="H30" s="36" t="s">
        <v>24</v>
      </c>
      <c r="I30" s="17" t="s">
        <v>14</v>
      </c>
      <c r="J30" s="17" t="b">
        <v>0</v>
      </c>
      <c r="L30" s="37"/>
      <c r="N30" s="36" t="s">
        <v>24</v>
      </c>
      <c r="O30" s="17" t="s">
        <v>14</v>
      </c>
      <c r="P30" s="17" t="b">
        <v>0</v>
      </c>
      <c r="R30" s="37"/>
      <c r="T30" s="36" t="s">
        <v>24</v>
      </c>
      <c r="U30" s="17" t="s">
        <v>14</v>
      </c>
      <c r="V30" s="17" t="b">
        <v>0</v>
      </c>
      <c r="X30" s="37"/>
    </row>
    <row r="31">
      <c r="B31" s="36" t="s">
        <v>25</v>
      </c>
      <c r="C31" s="17" t="s">
        <v>14</v>
      </c>
      <c r="D31" s="17" t="b">
        <v>0</v>
      </c>
      <c r="F31" s="37"/>
      <c r="H31" s="36" t="s">
        <v>25</v>
      </c>
      <c r="I31" s="17" t="s">
        <v>18</v>
      </c>
      <c r="J31" s="17" t="b">
        <v>0</v>
      </c>
      <c r="L31" s="37"/>
      <c r="N31" s="36" t="s">
        <v>25</v>
      </c>
      <c r="O31" s="17" t="s">
        <v>18</v>
      </c>
      <c r="P31" s="17" t="b">
        <v>0</v>
      </c>
      <c r="R31" s="37"/>
      <c r="T31" s="36" t="s">
        <v>25</v>
      </c>
      <c r="U31" s="17" t="s">
        <v>18</v>
      </c>
      <c r="V31" s="17" t="b">
        <v>0</v>
      </c>
      <c r="X31" s="37"/>
    </row>
    <row r="32">
      <c r="B32" s="36" t="s">
        <v>26</v>
      </c>
      <c r="C32" s="17" t="s">
        <v>14</v>
      </c>
      <c r="D32" s="17" t="b">
        <v>0</v>
      </c>
      <c r="F32" s="37"/>
      <c r="H32" s="36" t="s">
        <v>26</v>
      </c>
      <c r="I32" s="17" t="s">
        <v>38</v>
      </c>
      <c r="J32" s="17" t="b">
        <v>0</v>
      </c>
      <c r="L32" s="37"/>
      <c r="N32" s="36" t="s">
        <v>26</v>
      </c>
      <c r="O32" s="17" t="s">
        <v>14</v>
      </c>
      <c r="P32" s="17" t="b">
        <v>0</v>
      </c>
      <c r="R32" s="37"/>
      <c r="T32" s="36" t="s">
        <v>26</v>
      </c>
      <c r="U32" s="17" t="s">
        <v>14</v>
      </c>
      <c r="V32" s="17" t="b">
        <v>0</v>
      </c>
      <c r="X32" s="37"/>
    </row>
    <row r="33">
      <c r="B33" s="36" t="s">
        <v>27</v>
      </c>
      <c r="C33" s="17" t="s">
        <v>18</v>
      </c>
      <c r="D33" s="17" t="b">
        <v>0</v>
      </c>
      <c r="F33" s="37"/>
      <c r="H33" s="36" t="s">
        <v>27</v>
      </c>
      <c r="I33" s="17" t="s">
        <v>18</v>
      </c>
      <c r="J33" s="17" t="b">
        <v>0</v>
      </c>
      <c r="L33" s="37"/>
      <c r="N33" s="36" t="s">
        <v>27</v>
      </c>
      <c r="O33" s="17" t="s">
        <v>18</v>
      </c>
      <c r="P33" s="17" t="b">
        <v>0</v>
      </c>
      <c r="R33" s="37"/>
      <c r="T33" s="36" t="s">
        <v>27</v>
      </c>
      <c r="U33" s="17" t="s">
        <v>18</v>
      </c>
      <c r="V33" s="17" t="b">
        <v>0</v>
      </c>
      <c r="X33" s="37"/>
    </row>
    <row r="34">
      <c r="B34" s="39" t="s">
        <v>28</v>
      </c>
      <c r="C34" s="40"/>
      <c r="D34" s="40"/>
      <c r="E34" s="40"/>
      <c r="F34" s="41"/>
      <c r="H34" s="39" t="s">
        <v>28</v>
      </c>
      <c r="I34" s="40"/>
      <c r="J34" s="40"/>
      <c r="K34" s="40"/>
      <c r="L34" s="41"/>
      <c r="N34" s="39" t="s">
        <v>28</v>
      </c>
      <c r="O34" s="40"/>
      <c r="P34" s="40"/>
      <c r="Q34" s="40"/>
      <c r="R34" s="41"/>
      <c r="T34" s="39" t="s">
        <v>28</v>
      </c>
      <c r="U34" s="40"/>
      <c r="V34" s="40"/>
      <c r="W34" s="40"/>
      <c r="X34" s="41"/>
    </row>
    <row r="36">
      <c r="B36" s="42" t="s">
        <v>39</v>
      </c>
      <c r="C36" s="43"/>
    </row>
    <row r="37">
      <c r="B37" s="44" t="s">
        <v>16</v>
      </c>
      <c r="C37" s="45" t="str">
        <f t="shared" ref="C37:C45" si="2">TEXTJOIN(" / ", TRUE,
IF(AND(D9=FALSE,C9="Raid"), $C$6, ""),
IF(AND(J9=FALSE,I9="Raid"), $I$6, ""),
IF(AND(P9=FALSE,O9="Raid"), $O$6, ""),
IF(AND(V9=FALSE,U9="Raid"), $U$6, ""),
IF(AND(D24=FALSE,C24="Raid"), $C$21, ""),
IF(AND(J24=FALSE,I24="Raid"), $I$21, ""),
IF(AND(P24=FALSE,O24="Raid"), $O$21, ""),
IF(AND(V24=FALSE,U24="Raid"), $U$21, "")
)</f>
        <v>Therad / Siru / Lion / Helfric</v>
      </c>
    </row>
    <row r="38">
      <c r="B38" s="44" t="s">
        <v>19</v>
      </c>
      <c r="C38" s="45" t="str">
        <f t="shared" si="2"/>
        <v>Tsuki / Ginwah / Shuu / Ken</v>
      </c>
    </row>
    <row r="39">
      <c r="B39" s="44" t="s">
        <v>20</v>
      </c>
      <c r="C39" s="45" t="str">
        <f t="shared" si="2"/>
        <v>Therad / Siru / Ken</v>
      </c>
    </row>
    <row r="40">
      <c r="B40" s="44" t="s">
        <v>21</v>
      </c>
      <c r="C40" s="45" t="str">
        <f t="shared" si="2"/>
        <v>Therad / Siru / Lion / Helfric</v>
      </c>
    </row>
    <row r="41">
      <c r="B41" s="44" t="s">
        <v>22</v>
      </c>
      <c r="C41" s="45" t="str">
        <f t="shared" si="2"/>
        <v>Therad / Tsuki / Ginwah / Lion / Shuu / Helfric / Ken</v>
      </c>
    </row>
    <row r="42">
      <c r="B42" s="44" t="s">
        <v>23</v>
      </c>
      <c r="C42" s="45" t="str">
        <f t="shared" si="2"/>
        <v>Siru</v>
      </c>
    </row>
    <row r="43">
      <c r="B43" s="44" t="s">
        <v>24</v>
      </c>
      <c r="C43" s="45" t="str">
        <f t="shared" si="2"/>
        <v>Tsuki / Ginwah / Lion / Shuu / Helfric / Ken</v>
      </c>
    </row>
    <row r="44">
      <c r="B44" s="44" t="s">
        <v>25</v>
      </c>
      <c r="C44" s="45" t="str">
        <f t="shared" si="2"/>
        <v>Lion</v>
      </c>
    </row>
    <row r="45">
      <c r="B45" s="44" t="s">
        <v>40</v>
      </c>
      <c r="C45" s="45" t="str">
        <f t="shared" si="2"/>
        <v>Therad / Siru / Tsuki / Ginwah / Lion / Helfric / Ken</v>
      </c>
    </row>
  </sheetData>
  <conditionalFormatting sqref="C7 I7 O7 U7 C22 I22 O22 U22">
    <cfRule type="notContainsBlanks" dxfId="0" priority="1">
      <formula>LEN(TRIM(C7))&gt;0</formula>
    </cfRule>
  </conditionalFormatting>
  <conditionalFormatting sqref="B5:B35 T5:T35 H6:H35 N6:N35">
    <cfRule type="notContainsBlanks" dxfId="1" priority="2">
      <formula>LEN(TRIM(B5))&gt;0</formula>
    </cfRule>
  </conditionalFormatting>
  <conditionalFormatting sqref="C6:D19">
    <cfRule type="expression" dxfId="2" priority="3">
      <formula>$D6</formula>
    </cfRule>
  </conditionalFormatting>
  <conditionalFormatting sqref="F8 L8 R8 X8 F23 L23 R23 X23">
    <cfRule type="expression" dxfId="3" priority="4">
      <formula>F8=0</formula>
    </cfRule>
  </conditionalFormatting>
  <conditionalFormatting sqref="F9 L9 R9 X9 F24 L24 R24 X24">
    <cfRule type="expression" dxfId="3" priority="5">
      <formula>F9=0</formula>
    </cfRule>
  </conditionalFormatting>
  <conditionalFormatting sqref="U20:V35">
    <cfRule type="expression" dxfId="2" priority="6">
      <formula>$V20</formula>
    </cfRule>
  </conditionalFormatting>
  <conditionalFormatting sqref="O20:P35">
    <cfRule type="expression" dxfId="2" priority="7">
      <formula>$P20</formula>
    </cfRule>
  </conditionalFormatting>
  <conditionalFormatting sqref="I6:J19">
    <cfRule type="expression" dxfId="2" priority="8">
      <formula>$J6</formula>
    </cfRule>
  </conditionalFormatting>
  <conditionalFormatting sqref="C20:D35">
    <cfRule type="expression" dxfId="2" priority="9">
      <formula>$D20</formula>
    </cfRule>
  </conditionalFormatting>
  <conditionalFormatting sqref="I20:J35">
    <cfRule type="expression" dxfId="2" priority="10">
      <formula>$J20</formula>
    </cfRule>
  </conditionalFormatting>
  <conditionalFormatting sqref="O6:P19">
    <cfRule type="expression" dxfId="2" priority="11">
      <formula>$P6</formula>
    </cfRule>
  </conditionalFormatting>
  <conditionalFormatting sqref="U6:V19">
    <cfRule type="expression" dxfId="4" priority="12">
      <formula>$V6</formula>
    </cfRule>
  </conditionalFormatting>
  <conditionalFormatting sqref="I3">
    <cfRule type="expression" dxfId="5" priority="13">
      <formula>I3=0</formula>
    </cfRule>
  </conditionalFormatting>
  <conditionalFormatting sqref="I4">
    <cfRule type="expression" dxfId="5" priority="14">
      <formula>I4=0</formula>
    </cfRule>
  </conditionalFormatting>
  <conditionalFormatting sqref="O3">
    <cfRule type="notContainsBlanks" dxfId="0" priority="15">
      <formula>LEN(TRIM(O3))&gt;0</formula>
    </cfRule>
  </conditionalFormatting>
  <dataValidations>
    <dataValidation type="list" allowBlank="1" showInputMessage="1" showErrorMessage="1" prompt="Klikkaa ja lisää arvo arvoluettelosta." sqref="C7 I7 O7 U7 C22 I22 O22 U22">
      <formula1>"Paladin,Warrior,Dark Knight,Gunbreaker,White Mage,Scholar,Astrologian,Sage,Dragoon,Monk,Ninja,Samurai,Reaper,Viper,Bard,Machinist,Dancer,Black Mage,Summoner,Red Mage,Pictomancer"</formula1>
    </dataValidation>
    <dataValidation type="list" allowBlank="1" showInputMessage="1" showErrorMessage="1" prompt="Select BiS" sqref="C8:C18 I8:I18 O8:O18 U8:U18 C23:C33 I23:I33 O23:O33 U23:U33">
      <formula1>"Misc,Tome,Raid"</formula1>
    </dataValidation>
  </dataValidations>
  <hyperlinks>
    <hyperlink r:id="rId1" ref="I1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10.75"/>
    <col customWidth="1" min="3" max="3" width="14.5"/>
    <col customWidth="1" min="4" max="4" width="3.63"/>
    <col customWidth="1" min="5" max="5" width="14.25"/>
    <col customWidth="1" min="6" max="6" width="5.25"/>
    <col customWidth="1" min="7" max="7" width="2.88"/>
    <col customWidth="1" min="8" max="8" width="10.75"/>
    <col customWidth="1" min="9" max="9" width="14.5"/>
    <col customWidth="1" min="10" max="10" width="3.63"/>
    <col customWidth="1" min="11" max="11" width="14.25"/>
    <col customWidth="1" min="12" max="12" width="5.25"/>
    <col customWidth="1" min="13" max="13" width="2.88"/>
    <col customWidth="1" min="14" max="14" width="10.75"/>
    <col customWidth="1" min="15" max="15" width="14.5"/>
    <col customWidth="1" min="16" max="16" width="3.63"/>
    <col customWidth="1" min="17" max="17" width="14.25"/>
    <col customWidth="1" min="18" max="18" width="5.25"/>
    <col customWidth="1" min="19" max="19" width="2.88"/>
    <col customWidth="1" min="20" max="20" width="10.75"/>
    <col customWidth="1" min="21" max="21" width="14.5"/>
    <col customWidth="1" min="22" max="22" width="3.63"/>
    <col customWidth="1" min="23" max="23" width="14.25"/>
    <col customWidth="1" min="24" max="24" width="5.25"/>
    <col customWidth="1" min="25" max="25" width="3.5"/>
  </cols>
  <sheetData>
    <row r="2">
      <c r="B2" s="1" t="s">
        <v>41</v>
      </c>
      <c r="H2" s="2" t="s">
        <v>1</v>
      </c>
      <c r="I2" s="3"/>
    </row>
    <row r="3">
      <c r="H3" s="4" t="s">
        <v>2</v>
      </c>
      <c r="I3" s="5">
        <f t="shared" ref="I3:I4" si="1">SUM(F8,L8,R8,X8,F23,L23,R23,X23)</f>
        <v>0</v>
      </c>
    </row>
    <row r="4">
      <c r="H4" s="6" t="s">
        <v>3</v>
      </c>
      <c r="I4" s="7">
        <f t="shared" si="1"/>
        <v>0</v>
      </c>
    </row>
    <row r="6">
      <c r="B6" s="8"/>
      <c r="C6" s="9" t="s">
        <v>4</v>
      </c>
      <c r="D6" s="10"/>
      <c r="E6" s="10"/>
      <c r="F6" s="11"/>
      <c r="H6" s="8"/>
      <c r="I6" s="9" t="s">
        <v>5</v>
      </c>
      <c r="J6" s="10"/>
      <c r="K6" s="10"/>
      <c r="L6" s="11"/>
      <c r="N6" s="12"/>
      <c r="O6" s="13" t="s">
        <v>6</v>
      </c>
      <c r="P6" s="14"/>
      <c r="Q6" s="14"/>
      <c r="R6" s="15"/>
      <c r="T6" s="12"/>
      <c r="U6" s="13" t="s">
        <v>7</v>
      </c>
      <c r="V6" s="14"/>
      <c r="W6" s="14"/>
      <c r="X6" s="15"/>
    </row>
    <row r="7">
      <c r="B7" s="16" t="s">
        <v>8</v>
      </c>
      <c r="C7" s="17" t="s">
        <v>42</v>
      </c>
      <c r="F7" s="18"/>
      <c r="H7" s="16" t="s">
        <v>8</v>
      </c>
      <c r="I7" s="17" t="s">
        <v>43</v>
      </c>
      <c r="K7" s="19"/>
      <c r="L7" s="18"/>
      <c r="N7" s="20" t="s">
        <v>8</v>
      </c>
      <c r="O7" s="17" t="s">
        <v>44</v>
      </c>
      <c r="R7" s="21"/>
      <c r="T7" s="20" t="s">
        <v>8</v>
      </c>
      <c r="U7" s="17" t="s">
        <v>9</v>
      </c>
      <c r="X7" s="21"/>
    </row>
    <row r="8">
      <c r="B8" s="16" t="s">
        <v>13</v>
      </c>
      <c r="C8" s="17" t="s">
        <v>38</v>
      </c>
      <c r="D8" s="17" t="b">
        <v>0</v>
      </c>
      <c r="E8" s="22" t="s">
        <v>15</v>
      </c>
      <c r="F8" s="23">
        <f>COUNTIF(C9:C13,"Tome")-COUNTIFS(C9:C13,"Tome",D9:D13,TRUE)</f>
        <v>0</v>
      </c>
      <c r="H8" s="16" t="s">
        <v>13</v>
      </c>
      <c r="I8" s="17" t="s">
        <v>38</v>
      </c>
      <c r="J8" s="17" t="b">
        <v>0</v>
      </c>
      <c r="K8" s="22" t="s">
        <v>15</v>
      </c>
      <c r="L8" s="23">
        <f>COUNTIF(I9:I13,"Tome")-COUNTIFS(I9:I13,"Tome",J9:J13,TRUE)</f>
        <v>0</v>
      </c>
      <c r="N8" s="20" t="s">
        <v>13</v>
      </c>
      <c r="O8" s="17" t="s">
        <v>38</v>
      </c>
      <c r="P8" s="17" t="b">
        <v>0</v>
      </c>
      <c r="Q8" s="22" t="s">
        <v>15</v>
      </c>
      <c r="R8" s="24">
        <f>COUNTIF(O9:O13,"Tome")-COUNTIFS(O9:O13,"Tome",P9:P13,TRUE)</f>
        <v>0</v>
      </c>
      <c r="T8" s="20" t="s">
        <v>13</v>
      </c>
      <c r="U8" s="17" t="s">
        <v>38</v>
      </c>
      <c r="V8" s="17" t="b">
        <v>0</v>
      </c>
      <c r="W8" s="22" t="s">
        <v>15</v>
      </c>
      <c r="X8" s="24">
        <f>COUNTIF(U9:U13,"Tome")-COUNTIFS(U9:U13,"Tome",V9:V13,TRUE)</f>
        <v>0</v>
      </c>
    </row>
    <row r="9">
      <c r="B9" s="16" t="s">
        <v>16</v>
      </c>
      <c r="C9" s="17" t="s">
        <v>38</v>
      </c>
      <c r="D9" s="17" t="b">
        <v>0</v>
      </c>
      <c r="E9" s="22" t="s">
        <v>17</v>
      </c>
      <c r="F9" s="23">
        <f>COUNTIF(C14:C18,"Tome")-COUNTIFs(C14:C18,"Tome",D14:D18,TRUE)</f>
        <v>0</v>
      </c>
      <c r="H9" s="16" t="s">
        <v>16</v>
      </c>
      <c r="I9" s="17" t="s">
        <v>38</v>
      </c>
      <c r="J9" s="17" t="b">
        <v>0</v>
      </c>
      <c r="K9" s="22" t="s">
        <v>17</v>
      </c>
      <c r="L9" s="23">
        <f>COUNTIF(I14:I18,"Tome")-COUNTIFs(I14:I18,"Tome",J14:J18,TRUE)</f>
        <v>0</v>
      </c>
      <c r="N9" s="20" t="s">
        <v>16</v>
      </c>
      <c r="O9" s="17" t="s">
        <v>38</v>
      </c>
      <c r="P9" s="17" t="b">
        <v>0</v>
      </c>
      <c r="Q9" s="22" t="s">
        <v>17</v>
      </c>
      <c r="R9" s="24">
        <f>COUNTIF(O14:O18,"Tome")-COUNTIFs(O14:O18,"Tome",P14:P18,TRUE)</f>
        <v>0</v>
      </c>
      <c r="T9" s="20" t="s">
        <v>16</v>
      </c>
      <c r="U9" s="17" t="s">
        <v>38</v>
      </c>
      <c r="V9" s="17" t="b">
        <v>0</v>
      </c>
      <c r="W9" s="22" t="s">
        <v>17</v>
      </c>
      <c r="X9" s="24">
        <f>COUNTIF(U14:U18,"Tome")-COUNTIFs(U14:U18,"Tome",V14:V18,TRUE)</f>
        <v>0</v>
      </c>
    </row>
    <row r="10">
      <c r="B10" s="16" t="s">
        <v>19</v>
      </c>
      <c r="C10" s="17" t="s">
        <v>38</v>
      </c>
      <c r="D10" s="17" t="b">
        <v>0</v>
      </c>
      <c r="F10" s="18"/>
      <c r="H10" s="16" t="s">
        <v>19</v>
      </c>
      <c r="I10" s="17" t="s">
        <v>38</v>
      </c>
      <c r="J10" s="17" t="b">
        <v>0</v>
      </c>
      <c r="L10" s="18"/>
      <c r="N10" s="20" t="s">
        <v>19</v>
      </c>
      <c r="O10" s="17" t="s">
        <v>38</v>
      </c>
      <c r="P10" s="17" t="b">
        <v>0</v>
      </c>
      <c r="R10" s="21"/>
      <c r="T10" s="20" t="s">
        <v>19</v>
      </c>
      <c r="U10" s="17" t="s">
        <v>38</v>
      </c>
      <c r="V10" s="17" t="b">
        <v>0</v>
      </c>
      <c r="X10" s="21"/>
    </row>
    <row r="11">
      <c r="B11" s="16" t="s">
        <v>20</v>
      </c>
      <c r="C11" s="17" t="s">
        <v>38</v>
      </c>
      <c r="D11" s="17" t="b">
        <v>0</v>
      </c>
      <c r="F11" s="18"/>
      <c r="H11" s="16" t="s">
        <v>20</v>
      </c>
      <c r="I11" s="17" t="s">
        <v>38</v>
      </c>
      <c r="J11" s="17" t="b">
        <v>0</v>
      </c>
      <c r="L11" s="18"/>
      <c r="N11" s="20" t="s">
        <v>20</v>
      </c>
      <c r="O11" s="17" t="s">
        <v>38</v>
      </c>
      <c r="P11" s="17" t="b">
        <v>0</v>
      </c>
      <c r="R11" s="21"/>
      <c r="T11" s="20" t="s">
        <v>20</v>
      </c>
      <c r="U11" s="17" t="s">
        <v>38</v>
      </c>
      <c r="V11" s="17" t="b">
        <v>0</v>
      </c>
      <c r="X11" s="21"/>
    </row>
    <row r="12">
      <c r="B12" s="16" t="s">
        <v>21</v>
      </c>
      <c r="C12" s="17" t="s">
        <v>38</v>
      </c>
      <c r="D12" s="17" t="b">
        <v>0</v>
      </c>
      <c r="F12" s="18"/>
      <c r="H12" s="16" t="s">
        <v>21</v>
      </c>
      <c r="I12" s="17" t="s">
        <v>38</v>
      </c>
      <c r="J12" s="17" t="b">
        <v>0</v>
      </c>
      <c r="L12" s="18"/>
      <c r="N12" s="20" t="s">
        <v>21</v>
      </c>
      <c r="O12" s="17" t="s">
        <v>38</v>
      </c>
      <c r="P12" s="17" t="b">
        <v>0</v>
      </c>
      <c r="R12" s="21"/>
      <c r="T12" s="20" t="s">
        <v>21</v>
      </c>
      <c r="U12" s="17" t="s">
        <v>38</v>
      </c>
      <c r="V12" s="17" t="b">
        <v>0</v>
      </c>
      <c r="X12" s="21"/>
    </row>
    <row r="13">
      <c r="B13" s="16" t="s">
        <v>22</v>
      </c>
      <c r="C13" s="17" t="s">
        <v>38</v>
      </c>
      <c r="D13" s="17" t="b">
        <v>0</v>
      </c>
      <c r="F13" s="18"/>
      <c r="H13" s="16" t="s">
        <v>22</v>
      </c>
      <c r="I13" s="17" t="s">
        <v>38</v>
      </c>
      <c r="J13" s="17" t="b">
        <v>0</v>
      </c>
      <c r="L13" s="18"/>
      <c r="N13" s="20" t="s">
        <v>22</v>
      </c>
      <c r="O13" s="17" t="s">
        <v>38</v>
      </c>
      <c r="P13" s="17" t="b">
        <v>0</v>
      </c>
      <c r="R13" s="21"/>
      <c r="T13" s="20" t="s">
        <v>22</v>
      </c>
      <c r="U13" s="17" t="s">
        <v>38</v>
      </c>
      <c r="V13" s="17" t="b">
        <v>0</v>
      </c>
      <c r="X13" s="21"/>
    </row>
    <row r="14">
      <c r="B14" s="16" t="s">
        <v>23</v>
      </c>
      <c r="C14" s="17" t="s">
        <v>38</v>
      </c>
      <c r="D14" s="17" t="b">
        <v>0</v>
      </c>
      <c r="F14" s="18"/>
      <c r="H14" s="16" t="s">
        <v>23</v>
      </c>
      <c r="I14" s="17" t="s">
        <v>38</v>
      </c>
      <c r="J14" s="17" t="b">
        <v>0</v>
      </c>
      <c r="L14" s="18"/>
      <c r="N14" s="20" t="s">
        <v>23</v>
      </c>
      <c r="O14" s="17" t="s">
        <v>38</v>
      </c>
      <c r="P14" s="17" t="b">
        <v>0</v>
      </c>
      <c r="R14" s="21"/>
      <c r="T14" s="20" t="s">
        <v>23</v>
      </c>
      <c r="U14" s="17" t="s">
        <v>38</v>
      </c>
      <c r="V14" s="17" t="b">
        <v>0</v>
      </c>
      <c r="X14" s="21"/>
    </row>
    <row r="15">
      <c r="B15" s="16" t="s">
        <v>24</v>
      </c>
      <c r="C15" s="17" t="s">
        <v>38</v>
      </c>
      <c r="D15" s="17" t="b">
        <v>0</v>
      </c>
      <c r="F15" s="18"/>
      <c r="H15" s="16" t="s">
        <v>24</v>
      </c>
      <c r="I15" s="17" t="s">
        <v>38</v>
      </c>
      <c r="J15" s="17" t="b">
        <v>0</v>
      </c>
      <c r="L15" s="18"/>
      <c r="N15" s="20" t="s">
        <v>24</v>
      </c>
      <c r="O15" s="17" t="s">
        <v>38</v>
      </c>
      <c r="P15" s="17" t="b">
        <v>0</v>
      </c>
      <c r="R15" s="21"/>
      <c r="T15" s="20" t="s">
        <v>24</v>
      </c>
      <c r="U15" s="17" t="s">
        <v>38</v>
      </c>
      <c r="V15" s="17" t="b">
        <v>0</v>
      </c>
      <c r="X15" s="21"/>
    </row>
    <row r="16">
      <c r="B16" s="16" t="s">
        <v>25</v>
      </c>
      <c r="C16" s="17" t="s">
        <v>38</v>
      </c>
      <c r="D16" s="17" t="b">
        <v>0</v>
      </c>
      <c r="F16" s="18"/>
      <c r="H16" s="16" t="s">
        <v>25</v>
      </c>
      <c r="I16" s="17" t="s">
        <v>38</v>
      </c>
      <c r="J16" s="17" t="b">
        <v>0</v>
      </c>
      <c r="L16" s="18"/>
      <c r="N16" s="20" t="s">
        <v>25</v>
      </c>
      <c r="O16" s="17" t="s">
        <v>38</v>
      </c>
      <c r="P16" s="17" t="b">
        <v>0</v>
      </c>
      <c r="R16" s="21"/>
      <c r="T16" s="20" t="s">
        <v>25</v>
      </c>
      <c r="U16" s="17" t="s">
        <v>38</v>
      </c>
      <c r="V16" s="17" t="b">
        <v>0</v>
      </c>
      <c r="X16" s="21"/>
    </row>
    <row r="17">
      <c r="B17" s="16" t="s">
        <v>26</v>
      </c>
      <c r="C17" s="17" t="s">
        <v>38</v>
      </c>
      <c r="D17" s="17" t="b">
        <v>0</v>
      </c>
      <c r="F17" s="18"/>
      <c r="H17" s="16" t="s">
        <v>26</v>
      </c>
      <c r="I17" s="17" t="s">
        <v>38</v>
      </c>
      <c r="J17" s="17" t="b">
        <v>0</v>
      </c>
      <c r="L17" s="18"/>
      <c r="N17" s="20" t="s">
        <v>26</v>
      </c>
      <c r="O17" s="17" t="s">
        <v>38</v>
      </c>
      <c r="P17" s="17" t="b">
        <v>0</v>
      </c>
      <c r="R17" s="21"/>
      <c r="T17" s="20" t="s">
        <v>26</v>
      </c>
      <c r="U17" s="17" t="s">
        <v>38</v>
      </c>
      <c r="V17" s="17" t="b">
        <v>0</v>
      </c>
      <c r="X17" s="21"/>
    </row>
    <row r="18">
      <c r="B18" s="16" t="s">
        <v>27</v>
      </c>
      <c r="C18" s="17" t="s">
        <v>38</v>
      </c>
      <c r="D18" s="17" t="b">
        <v>0</v>
      </c>
      <c r="F18" s="18"/>
      <c r="H18" s="16" t="s">
        <v>27</v>
      </c>
      <c r="I18" s="17" t="s">
        <v>38</v>
      </c>
      <c r="J18" s="17" t="b">
        <v>0</v>
      </c>
      <c r="L18" s="18"/>
      <c r="N18" s="20" t="s">
        <v>27</v>
      </c>
      <c r="O18" s="17" t="s">
        <v>38</v>
      </c>
      <c r="P18" s="17" t="b">
        <v>0</v>
      </c>
      <c r="R18" s="21"/>
      <c r="T18" s="20" t="s">
        <v>27</v>
      </c>
      <c r="U18" s="17" t="s">
        <v>38</v>
      </c>
      <c r="V18" s="17" t="b">
        <v>0</v>
      </c>
      <c r="X18" s="21"/>
    </row>
    <row r="19">
      <c r="B19" s="25" t="s">
        <v>28</v>
      </c>
      <c r="C19" s="26"/>
      <c r="D19" s="26"/>
      <c r="E19" s="26"/>
      <c r="F19" s="27"/>
      <c r="H19" s="25" t="s">
        <v>28</v>
      </c>
      <c r="I19" s="46"/>
      <c r="J19" s="26"/>
      <c r="K19" s="26"/>
      <c r="L19" s="27"/>
      <c r="N19" s="29" t="s">
        <v>28</v>
      </c>
      <c r="O19" s="30"/>
      <c r="P19" s="30"/>
      <c r="Q19" s="30"/>
      <c r="R19" s="31"/>
      <c r="T19" s="29" t="s">
        <v>28</v>
      </c>
      <c r="U19" s="30"/>
      <c r="V19" s="30"/>
      <c r="W19" s="30"/>
      <c r="X19" s="31"/>
    </row>
    <row r="21">
      <c r="B21" s="32"/>
      <c r="C21" s="33" t="s">
        <v>30</v>
      </c>
      <c r="D21" s="34"/>
      <c r="E21" s="34"/>
      <c r="F21" s="35"/>
      <c r="H21" s="32"/>
      <c r="I21" s="33" t="s">
        <v>31</v>
      </c>
      <c r="J21" s="34"/>
      <c r="K21" s="34"/>
      <c r="L21" s="35"/>
      <c r="N21" s="32"/>
      <c r="O21" s="33" t="s">
        <v>32</v>
      </c>
      <c r="P21" s="34"/>
      <c r="Q21" s="34"/>
      <c r="R21" s="35"/>
      <c r="T21" s="32"/>
      <c r="U21" s="33" t="s">
        <v>33</v>
      </c>
      <c r="V21" s="34"/>
      <c r="W21" s="34"/>
      <c r="X21" s="35"/>
    </row>
    <row r="22">
      <c r="B22" s="36" t="s">
        <v>8</v>
      </c>
      <c r="C22" s="17" t="s">
        <v>45</v>
      </c>
      <c r="F22" s="37"/>
      <c r="H22" s="36" t="s">
        <v>8</v>
      </c>
      <c r="I22" s="17" t="s">
        <v>43</v>
      </c>
      <c r="L22" s="37"/>
      <c r="N22" s="36" t="s">
        <v>8</v>
      </c>
      <c r="O22" s="17" t="s">
        <v>46</v>
      </c>
      <c r="R22" s="37"/>
      <c r="T22" s="36" t="s">
        <v>8</v>
      </c>
      <c r="U22" s="17" t="s">
        <v>47</v>
      </c>
      <c r="X22" s="37"/>
    </row>
    <row r="23">
      <c r="B23" s="36" t="s">
        <v>13</v>
      </c>
      <c r="C23" s="17" t="s">
        <v>38</v>
      </c>
      <c r="D23" s="17" t="b">
        <v>0</v>
      </c>
      <c r="E23" s="22" t="s">
        <v>15</v>
      </c>
      <c r="F23" s="38">
        <f>COUNTIF(C24:C28,"Tome")-COUNTIFS(C24:C28,"Tome",D24:D28,TRUE)</f>
        <v>0</v>
      </c>
      <c r="H23" s="36" t="s">
        <v>13</v>
      </c>
      <c r="I23" s="17" t="s">
        <v>38</v>
      </c>
      <c r="J23" s="17" t="b">
        <v>0</v>
      </c>
      <c r="K23" s="22" t="s">
        <v>15</v>
      </c>
      <c r="L23" s="38">
        <f>COUNTIF(I24:I28,"Tome")-COUNTIFS(I24:I28,"Tome",J24:J28,TRUE)</f>
        <v>0</v>
      </c>
      <c r="N23" s="36" t="s">
        <v>13</v>
      </c>
      <c r="O23" s="17" t="s">
        <v>38</v>
      </c>
      <c r="P23" s="17" t="b">
        <v>0</v>
      </c>
      <c r="Q23" s="22" t="s">
        <v>15</v>
      </c>
      <c r="R23" s="38">
        <f>COUNTIF(O24:O28,"Tome")-COUNTIFS(O24:O28,"Tome",P24:P28,TRUE)</f>
        <v>0</v>
      </c>
      <c r="T23" s="36" t="s">
        <v>13</v>
      </c>
      <c r="U23" s="17" t="s">
        <v>38</v>
      </c>
      <c r="V23" s="17" t="b">
        <v>0</v>
      </c>
      <c r="W23" s="22" t="s">
        <v>15</v>
      </c>
      <c r="X23" s="38">
        <f>COUNTIF(U24:U28,"Tome")-COUNTIFS(U24:U28,"Tome",V24:V28,TRUE)</f>
        <v>0</v>
      </c>
    </row>
    <row r="24">
      <c r="B24" s="36" t="s">
        <v>16</v>
      </c>
      <c r="C24" s="17" t="s">
        <v>38</v>
      </c>
      <c r="D24" s="17" t="b">
        <v>0</v>
      </c>
      <c r="E24" s="22" t="s">
        <v>17</v>
      </c>
      <c r="F24" s="38">
        <f>COUNTIF(C29:C33,"Tome")-COUNTIFs(C29:C33,"Tome",D29:D33,TRUE)</f>
        <v>0</v>
      </c>
      <c r="H24" s="36" t="s">
        <v>16</v>
      </c>
      <c r="I24" s="17" t="s">
        <v>38</v>
      </c>
      <c r="J24" s="17" t="b">
        <v>0</v>
      </c>
      <c r="K24" s="22" t="s">
        <v>17</v>
      </c>
      <c r="L24" s="38">
        <f>COUNTIF(I29:I33,"Tome")-COUNTIFs(I29:I33,"Tome",J29:J33,TRUE)</f>
        <v>0</v>
      </c>
      <c r="N24" s="36" t="s">
        <v>16</v>
      </c>
      <c r="O24" s="17" t="s">
        <v>38</v>
      </c>
      <c r="P24" s="17" t="b">
        <v>0</v>
      </c>
      <c r="Q24" s="22" t="s">
        <v>17</v>
      </c>
      <c r="R24" s="38">
        <f>COUNTIF(O29:O33,"Tome")-COUNTIFs(O29:O33,"Tome",P29:P33,TRUE)</f>
        <v>0</v>
      </c>
      <c r="T24" s="36" t="s">
        <v>16</v>
      </c>
      <c r="U24" s="17" t="s">
        <v>38</v>
      </c>
      <c r="V24" s="17" t="b">
        <v>0</v>
      </c>
      <c r="W24" s="22" t="s">
        <v>17</v>
      </c>
      <c r="X24" s="38">
        <f>COUNTIF(U29:U33,"Tome")-COUNTIFs(U29:U33,"Tome",V29:V33,TRUE)</f>
        <v>0</v>
      </c>
    </row>
    <row r="25">
      <c r="B25" s="36" t="s">
        <v>19</v>
      </c>
      <c r="C25" s="17" t="s">
        <v>38</v>
      </c>
      <c r="D25" s="17" t="b">
        <v>0</v>
      </c>
      <c r="F25" s="37"/>
      <c r="H25" s="36" t="s">
        <v>19</v>
      </c>
      <c r="I25" s="17" t="s">
        <v>38</v>
      </c>
      <c r="J25" s="17" t="b">
        <v>0</v>
      </c>
      <c r="L25" s="37"/>
      <c r="N25" s="36" t="s">
        <v>19</v>
      </c>
      <c r="O25" s="17" t="s">
        <v>38</v>
      </c>
      <c r="P25" s="17" t="b">
        <v>0</v>
      </c>
      <c r="R25" s="37"/>
      <c r="T25" s="36" t="s">
        <v>19</v>
      </c>
      <c r="U25" s="17" t="s">
        <v>38</v>
      </c>
      <c r="V25" s="17" t="b">
        <v>0</v>
      </c>
      <c r="X25" s="37"/>
    </row>
    <row r="26">
      <c r="B26" s="36" t="s">
        <v>20</v>
      </c>
      <c r="C26" s="17" t="s">
        <v>38</v>
      </c>
      <c r="D26" s="17" t="b">
        <v>0</v>
      </c>
      <c r="F26" s="37"/>
      <c r="H26" s="36" t="s">
        <v>20</v>
      </c>
      <c r="I26" s="17" t="s">
        <v>38</v>
      </c>
      <c r="J26" s="17" t="b">
        <v>0</v>
      </c>
      <c r="L26" s="37"/>
      <c r="N26" s="36" t="s">
        <v>20</v>
      </c>
      <c r="O26" s="17" t="s">
        <v>38</v>
      </c>
      <c r="P26" s="17" t="b">
        <v>0</v>
      </c>
      <c r="R26" s="37"/>
      <c r="T26" s="36" t="s">
        <v>20</v>
      </c>
      <c r="U26" s="17" t="s">
        <v>38</v>
      </c>
      <c r="V26" s="17" t="b">
        <v>0</v>
      </c>
      <c r="X26" s="37"/>
    </row>
    <row r="27">
      <c r="B27" s="36" t="s">
        <v>21</v>
      </c>
      <c r="C27" s="17" t="s">
        <v>38</v>
      </c>
      <c r="D27" s="17" t="b">
        <v>0</v>
      </c>
      <c r="F27" s="37"/>
      <c r="H27" s="36" t="s">
        <v>21</v>
      </c>
      <c r="I27" s="17" t="s">
        <v>38</v>
      </c>
      <c r="J27" s="17" t="b">
        <v>0</v>
      </c>
      <c r="L27" s="37"/>
      <c r="N27" s="36" t="s">
        <v>21</v>
      </c>
      <c r="O27" s="17" t="s">
        <v>38</v>
      </c>
      <c r="P27" s="17" t="b">
        <v>0</v>
      </c>
      <c r="R27" s="37"/>
      <c r="T27" s="36" t="s">
        <v>21</v>
      </c>
      <c r="U27" s="17" t="s">
        <v>38</v>
      </c>
      <c r="V27" s="17" t="b">
        <v>0</v>
      </c>
      <c r="X27" s="37"/>
    </row>
    <row r="28">
      <c r="B28" s="36" t="s">
        <v>22</v>
      </c>
      <c r="C28" s="17" t="s">
        <v>38</v>
      </c>
      <c r="D28" s="17" t="b">
        <v>0</v>
      </c>
      <c r="F28" s="37"/>
      <c r="H28" s="36" t="s">
        <v>22</v>
      </c>
      <c r="I28" s="17" t="s">
        <v>38</v>
      </c>
      <c r="J28" s="17" t="b">
        <v>0</v>
      </c>
      <c r="L28" s="37"/>
      <c r="N28" s="36" t="s">
        <v>22</v>
      </c>
      <c r="O28" s="17" t="s">
        <v>38</v>
      </c>
      <c r="P28" s="17" t="b">
        <v>0</v>
      </c>
      <c r="R28" s="37"/>
      <c r="T28" s="36" t="s">
        <v>22</v>
      </c>
      <c r="U28" s="17" t="s">
        <v>38</v>
      </c>
      <c r="V28" s="17" t="b">
        <v>0</v>
      </c>
      <c r="X28" s="37"/>
    </row>
    <row r="29">
      <c r="B29" s="36" t="s">
        <v>23</v>
      </c>
      <c r="C29" s="17" t="s">
        <v>38</v>
      </c>
      <c r="D29" s="17" t="b">
        <v>0</v>
      </c>
      <c r="F29" s="37"/>
      <c r="H29" s="36" t="s">
        <v>23</v>
      </c>
      <c r="I29" s="17" t="s">
        <v>38</v>
      </c>
      <c r="J29" s="17" t="b">
        <v>0</v>
      </c>
      <c r="L29" s="37"/>
      <c r="N29" s="36" t="s">
        <v>23</v>
      </c>
      <c r="O29" s="17" t="s">
        <v>38</v>
      </c>
      <c r="P29" s="17" t="b">
        <v>0</v>
      </c>
      <c r="R29" s="37"/>
      <c r="T29" s="36" t="s">
        <v>23</v>
      </c>
      <c r="U29" s="17" t="s">
        <v>38</v>
      </c>
      <c r="V29" s="17" t="b">
        <v>0</v>
      </c>
      <c r="X29" s="37"/>
    </row>
    <row r="30">
      <c r="B30" s="36" t="s">
        <v>24</v>
      </c>
      <c r="C30" s="17" t="s">
        <v>38</v>
      </c>
      <c r="D30" s="17" t="b">
        <v>0</v>
      </c>
      <c r="F30" s="37"/>
      <c r="H30" s="36" t="s">
        <v>24</v>
      </c>
      <c r="I30" s="17" t="s">
        <v>38</v>
      </c>
      <c r="J30" s="17" t="b">
        <v>0</v>
      </c>
      <c r="L30" s="37"/>
      <c r="N30" s="36" t="s">
        <v>24</v>
      </c>
      <c r="O30" s="17" t="s">
        <v>38</v>
      </c>
      <c r="P30" s="17" t="b">
        <v>0</v>
      </c>
      <c r="R30" s="37"/>
      <c r="T30" s="36" t="s">
        <v>24</v>
      </c>
      <c r="U30" s="17" t="s">
        <v>38</v>
      </c>
      <c r="V30" s="17" t="b">
        <v>0</v>
      </c>
      <c r="X30" s="37"/>
    </row>
    <row r="31">
      <c r="B31" s="36" t="s">
        <v>25</v>
      </c>
      <c r="C31" s="17" t="s">
        <v>38</v>
      </c>
      <c r="D31" s="17" t="b">
        <v>0</v>
      </c>
      <c r="F31" s="37"/>
      <c r="H31" s="36" t="s">
        <v>25</v>
      </c>
      <c r="I31" s="17" t="s">
        <v>38</v>
      </c>
      <c r="J31" s="17" t="b">
        <v>0</v>
      </c>
      <c r="L31" s="37"/>
      <c r="N31" s="36" t="s">
        <v>25</v>
      </c>
      <c r="O31" s="17" t="s">
        <v>38</v>
      </c>
      <c r="P31" s="17" t="b">
        <v>0</v>
      </c>
      <c r="R31" s="37"/>
      <c r="T31" s="36" t="s">
        <v>25</v>
      </c>
      <c r="U31" s="17" t="s">
        <v>38</v>
      </c>
      <c r="V31" s="17" t="b">
        <v>0</v>
      </c>
      <c r="X31" s="37"/>
    </row>
    <row r="32">
      <c r="B32" s="36" t="s">
        <v>26</v>
      </c>
      <c r="C32" s="17" t="s">
        <v>38</v>
      </c>
      <c r="D32" s="17" t="b">
        <v>0</v>
      </c>
      <c r="F32" s="37"/>
      <c r="H32" s="36" t="s">
        <v>26</v>
      </c>
      <c r="I32" s="17" t="s">
        <v>38</v>
      </c>
      <c r="J32" s="17" t="b">
        <v>0</v>
      </c>
      <c r="L32" s="37"/>
      <c r="N32" s="36" t="s">
        <v>26</v>
      </c>
      <c r="O32" s="17" t="s">
        <v>38</v>
      </c>
      <c r="P32" s="17" t="b">
        <v>0</v>
      </c>
      <c r="R32" s="37"/>
      <c r="T32" s="36" t="s">
        <v>26</v>
      </c>
      <c r="U32" s="17" t="s">
        <v>38</v>
      </c>
      <c r="V32" s="17" t="b">
        <v>0</v>
      </c>
      <c r="X32" s="37"/>
    </row>
    <row r="33">
      <c r="B33" s="36" t="s">
        <v>27</v>
      </c>
      <c r="C33" s="17" t="s">
        <v>38</v>
      </c>
      <c r="D33" s="17" t="b">
        <v>0</v>
      </c>
      <c r="F33" s="37"/>
      <c r="H33" s="36" t="s">
        <v>27</v>
      </c>
      <c r="I33" s="17" t="s">
        <v>38</v>
      </c>
      <c r="J33" s="17" t="b">
        <v>0</v>
      </c>
      <c r="L33" s="37"/>
      <c r="N33" s="36" t="s">
        <v>27</v>
      </c>
      <c r="O33" s="17" t="s">
        <v>38</v>
      </c>
      <c r="P33" s="17" t="b">
        <v>0</v>
      </c>
      <c r="R33" s="37"/>
      <c r="T33" s="36" t="s">
        <v>27</v>
      </c>
      <c r="U33" s="17" t="s">
        <v>38</v>
      </c>
      <c r="V33" s="17" t="b">
        <v>0</v>
      </c>
      <c r="X33" s="37"/>
    </row>
    <row r="34">
      <c r="B34" s="39" t="s">
        <v>28</v>
      </c>
      <c r="C34" s="40"/>
      <c r="D34" s="40"/>
      <c r="E34" s="40"/>
      <c r="F34" s="41"/>
      <c r="H34" s="39" t="s">
        <v>28</v>
      </c>
      <c r="I34" s="40"/>
      <c r="J34" s="40"/>
      <c r="K34" s="40"/>
      <c r="L34" s="41"/>
      <c r="N34" s="39" t="s">
        <v>28</v>
      </c>
      <c r="O34" s="40"/>
      <c r="P34" s="40"/>
      <c r="Q34" s="40"/>
      <c r="R34" s="41"/>
      <c r="T34" s="39" t="s">
        <v>28</v>
      </c>
      <c r="U34" s="40"/>
      <c r="V34" s="40"/>
      <c r="W34" s="40"/>
      <c r="X34" s="41"/>
    </row>
    <row r="36">
      <c r="B36" s="42" t="s">
        <v>39</v>
      </c>
      <c r="C36" s="43"/>
    </row>
    <row r="37">
      <c r="B37" s="44" t="s">
        <v>16</v>
      </c>
      <c r="C37" s="45" t="str">
        <f t="shared" ref="C37:C45" si="2">TEXTJOIN(" / ", TRUE,
IF(AND(D9=FALSE,C9="Raid"), $C$6, ""),
IF(AND(J9=FALSE,I9="Raid"), $I$6, ""),
IF(AND(P9=FALSE,O9="Raid"), $O$6, ""),
IF(AND(V9=FALSE,U9="Raid"), $U$6, ""),
IF(AND(D24=FALSE,C24="Raid"), $C$21, ""),
IF(AND(J24=FALSE,I24="Raid"), $I$21, ""),
IF(AND(P24=FALSE,O24="Raid"), $O$21, ""),
IF(AND(V24=FALSE,U24="Raid"), $U$21, "")
)</f>
        <v/>
      </c>
    </row>
    <row r="38">
      <c r="B38" s="44" t="s">
        <v>19</v>
      </c>
      <c r="C38" s="45" t="str">
        <f t="shared" si="2"/>
        <v/>
      </c>
    </row>
    <row r="39">
      <c r="B39" s="44" t="s">
        <v>20</v>
      </c>
      <c r="C39" s="45" t="str">
        <f t="shared" si="2"/>
        <v/>
      </c>
    </row>
    <row r="40">
      <c r="B40" s="44" t="s">
        <v>21</v>
      </c>
      <c r="C40" s="45" t="str">
        <f t="shared" si="2"/>
        <v/>
      </c>
    </row>
    <row r="41">
      <c r="B41" s="44" t="s">
        <v>22</v>
      </c>
      <c r="C41" s="45" t="str">
        <f t="shared" si="2"/>
        <v/>
      </c>
    </row>
    <row r="42">
      <c r="B42" s="44" t="s">
        <v>23</v>
      </c>
      <c r="C42" s="45" t="str">
        <f t="shared" si="2"/>
        <v/>
      </c>
    </row>
    <row r="43">
      <c r="B43" s="44" t="s">
        <v>24</v>
      </c>
      <c r="C43" s="45" t="str">
        <f t="shared" si="2"/>
        <v/>
      </c>
    </row>
    <row r="44">
      <c r="B44" s="44" t="s">
        <v>25</v>
      </c>
      <c r="C44" s="45" t="str">
        <f t="shared" si="2"/>
        <v/>
      </c>
    </row>
    <row r="45">
      <c r="B45" s="44" t="s">
        <v>48</v>
      </c>
      <c r="C45" s="45" t="str">
        <f t="shared" si="2"/>
        <v/>
      </c>
    </row>
  </sheetData>
  <conditionalFormatting sqref="C7 I7 O7 U7 C22 I22 O22 U22">
    <cfRule type="notContainsBlanks" dxfId="0" priority="1">
      <formula>LEN(TRIM(C7))&gt;0</formula>
    </cfRule>
  </conditionalFormatting>
  <conditionalFormatting sqref="B5:B35 T5:T35 H6:H35 N6:N35">
    <cfRule type="notContainsBlanks" dxfId="1" priority="2">
      <formula>LEN(TRIM(B5))&gt;0</formula>
    </cfRule>
  </conditionalFormatting>
  <conditionalFormatting sqref="C6:D19">
    <cfRule type="expression" dxfId="2" priority="3">
      <formula>$D6</formula>
    </cfRule>
  </conditionalFormatting>
  <conditionalFormatting sqref="F8 L8 R8 X8 F23 L23 R23 X23">
    <cfRule type="expression" dxfId="3" priority="4">
      <formula>F8=0</formula>
    </cfRule>
  </conditionalFormatting>
  <conditionalFormatting sqref="F9 L9 R9 X9 F24 L24 R24 X24">
    <cfRule type="expression" dxfId="3" priority="5">
      <formula>F9=0</formula>
    </cfRule>
  </conditionalFormatting>
  <conditionalFormatting sqref="U20:V35">
    <cfRule type="expression" dxfId="2" priority="6">
      <formula>$V20</formula>
    </cfRule>
  </conditionalFormatting>
  <conditionalFormatting sqref="O20:P35">
    <cfRule type="expression" dxfId="2" priority="7">
      <formula>$P20</formula>
    </cfRule>
  </conditionalFormatting>
  <conditionalFormatting sqref="I6:J19">
    <cfRule type="expression" dxfId="2" priority="8">
      <formula>$J6</formula>
    </cfRule>
  </conditionalFormatting>
  <conditionalFormatting sqref="C20:D35">
    <cfRule type="expression" dxfId="2" priority="9">
      <formula>$D20</formula>
    </cfRule>
  </conditionalFormatting>
  <conditionalFormatting sqref="I20:J35">
    <cfRule type="expression" dxfId="2" priority="10">
      <formula>$J20</formula>
    </cfRule>
  </conditionalFormatting>
  <conditionalFormatting sqref="O6:P19">
    <cfRule type="expression" dxfId="2" priority="11">
      <formula>$P6</formula>
    </cfRule>
  </conditionalFormatting>
  <conditionalFormatting sqref="U6:V19">
    <cfRule type="expression" dxfId="4" priority="12">
      <formula>$V6</formula>
    </cfRule>
  </conditionalFormatting>
  <conditionalFormatting sqref="I3">
    <cfRule type="expression" dxfId="5" priority="13">
      <formula>I3=0</formula>
    </cfRule>
  </conditionalFormatting>
  <conditionalFormatting sqref="I4">
    <cfRule type="expression" dxfId="5" priority="14">
      <formula>I4=0</formula>
    </cfRule>
  </conditionalFormatting>
  <dataValidations>
    <dataValidation type="list" allowBlank="1" showInputMessage="1" showErrorMessage="1" prompt="Klikkaa ja lisää arvo arvoluettelosta." sqref="C7 I7 O7 U7 C22 I22 O22 U22">
      <formula1>"Paladin,Warrior,Dark Knight,Gunbreaker,White Mage,Scholar,Astrologian,Sage,Dragoon,Monk,Ninja,Samurai,Reaper,Viper,Bard,Machinist,Dancer,Black Mage,Summoner,Red Mage,Pictomancer"</formula1>
    </dataValidation>
    <dataValidation type="list" allowBlank="1" showInputMessage="1" showErrorMessage="1" prompt="Select BiS" sqref="C8:C18 I8:I18 O8:O18 U8:U18 C23:C33 I23:I33 O23:O33 U23:U33">
      <formula1>"Misc,Tome,Raid"</formula1>
    </dataValidation>
  </dataValidations>
  <drawing r:id="rId1"/>
</worksheet>
</file>