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repaid Solar Metering" sheetId="1" r:id="rId1"/>
    <sheet name="Prepaid Metering" sheetId="3" r:id="rId2"/>
    <sheet name="Prepaid Loader" sheetId="4" r:id="rId3"/>
  </sheets>
  <definedNames>
    <definedName name="_xlnm.Print_Area" localSheetId="1">'Prepaid Metering'!$A$1:$D$29</definedName>
  </definedNames>
  <calcPr calcId="152511"/>
</workbook>
</file>

<file path=xl/calcChain.xml><?xml version="1.0" encoding="utf-8"?>
<calcChain xmlns="http://schemas.openxmlformats.org/spreadsheetml/2006/main">
  <c r="D28" i="3" l="1"/>
  <c r="D8" i="3"/>
  <c r="D19" i="3"/>
  <c r="D25" i="3"/>
  <c r="D26" i="3"/>
  <c r="D27" i="3"/>
  <c r="A26" i="3"/>
  <c r="D24" i="3"/>
  <c r="D23" i="3"/>
  <c r="D22" i="3"/>
  <c r="A22" i="3"/>
  <c r="D21" i="3"/>
  <c r="A21" i="3"/>
  <c r="D20" i="3"/>
  <c r="D18" i="3"/>
  <c r="D17" i="3"/>
  <c r="D16" i="3"/>
  <c r="D9" i="3"/>
  <c r="D21" i="4" l="1"/>
  <c r="D14" i="4"/>
  <c r="D34" i="3"/>
  <c r="D14" i="1"/>
  <c r="D33" i="1" s="1"/>
  <c r="D49" i="3"/>
  <c r="D24" i="4"/>
  <c r="D10" i="4"/>
  <c r="D23" i="4"/>
  <c r="D22" i="4"/>
  <c r="D28" i="4"/>
  <c r="D27" i="4"/>
  <c r="D20" i="4"/>
  <c r="D19" i="4"/>
  <c r="D18" i="4"/>
  <c r="D17" i="4"/>
  <c r="D16" i="4"/>
  <c r="D15" i="4"/>
  <c r="D13" i="4"/>
  <c r="D12" i="4"/>
  <c r="D11" i="4"/>
  <c r="D9" i="4"/>
  <c r="D8" i="4"/>
  <c r="D7" i="4"/>
  <c r="D6" i="4"/>
  <c r="D5" i="4"/>
  <c r="D4" i="4"/>
  <c r="D32" i="1"/>
  <c r="D15" i="3"/>
  <c r="D26" i="1"/>
  <c r="D10" i="3"/>
  <c r="D53" i="3"/>
  <c r="D52" i="3"/>
  <c r="D48" i="3"/>
  <c r="D14" i="3"/>
  <c r="D47" i="3"/>
  <c r="D46" i="3"/>
  <c r="D7" i="3"/>
  <c r="D11" i="3"/>
  <c r="D12" i="3"/>
  <c r="D13" i="3"/>
  <c r="D37" i="3"/>
  <c r="D36" i="3"/>
  <c r="D35" i="3"/>
  <c r="D33" i="3"/>
  <c r="D32" i="3"/>
  <c r="D31" i="3"/>
  <c r="D5" i="3"/>
  <c r="D29" i="3" s="1"/>
  <c r="D37" i="1"/>
  <c r="D36" i="1"/>
  <c r="D35" i="1"/>
  <c r="D31" i="1"/>
  <c r="D20" i="1"/>
  <c r="D21" i="1"/>
  <c r="D22" i="1"/>
  <c r="D23" i="1"/>
  <c r="D24" i="1"/>
  <c r="D25" i="1"/>
  <c r="D27" i="1"/>
  <c r="D28" i="1"/>
  <c r="D29" i="1"/>
  <c r="D30" i="1"/>
  <c r="D19" i="1"/>
  <c r="D18" i="1"/>
  <c r="D17" i="1"/>
  <c r="D5" i="1"/>
  <c r="D6" i="1"/>
  <c r="D7" i="1"/>
  <c r="D8" i="1"/>
  <c r="D9" i="1"/>
  <c r="D10" i="1"/>
  <c r="D11" i="1"/>
  <c r="D12" i="1"/>
  <c r="D13" i="1"/>
  <c r="D15" i="1"/>
  <c r="D16" i="1"/>
  <c r="D4" i="1"/>
  <c r="D54" i="3" l="1"/>
  <c r="D25" i="4"/>
  <c r="D50" i="3"/>
  <c r="D29" i="4"/>
  <c r="D40" i="1"/>
  <c r="D57" i="3" l="1"/>
  <c r="D32" i="4"/>
</calcChain>
</file>

<file path=xl/sharedStrings.xml><?xml version="1.0" encoding="utf-8"?>
<sst xmlns="http://schemas.openxmlformats.org/spreadsheetml/2006/main" count="117" uniqueCount="69">
  <si>
    <t>Qty</t>
  </si>
  <si>
    <t>Particulars</t>
  </si>
  <si>
    <t>Gizduino X</t>
  </si>
  <si>
    <t>Price</t>
  </si>
  <si>
    <t>RTC DS1302 breakout</t>
  </si>
  <si>
    <t>MP1584EN 3A DC-DC buck</t>
  </si>
  <si>
    <t>Buzzer</t>
  </si>
  <si>
    <t>1.3" I2C OLED</t>
  </si>
  <si>
    <t>RC522 RF ID Reader Module</t>
  </si>
  <si>
    <t>Total</t>
  </si>
  <si>
    <t>300 x 250 x 150 Metal Box Enclosure</t>
  </si>
  <si>
    <t>Acrylic Laser cutting cost</t>
  </si>
  <si>
    <t>Lead Acid battery</t>
  </si>
  <si>
    <t>Battery lugs</t>
  </si>
  <si>
    <t>Amount</t>
  </si>
  <si>
    <t>1/8 12x12 clear acrylic</t>
  </si>
  <si>
    <t>1/8 12x12 black acrylic</t>
  </si>
  <si>
    <t>Fuse Holder</t>
  </si>
  <si>
    <t>Hook up wires</t>
  </si>
  <si>
    <t>M3 Bolt and nuts</t>
  </si>
  <si>
    <t>1/4W Resistors</t>
  </si>
  <si>
    <t>5W Resistors</t>
  </si>
  <si>
    <t>Capacitor 100uF/35V</t>
  </si>
  <si>
    <t>Capacitor ceramic</t>
  </si>
  <si>
    <t>Transistor 2SA1015</t>
  </si>
  <si>
    <t>Transistor 2N3055</t>
  </si>
  <si>
    <t>IC LM723</t>
  </si>
  <si>
    <t>4x6 PCB</t>
  </si>
  <si>
    <t>Crown Plug</t>
  </si>
  <si>
    <t>Push Button Switch</t>
  </si>
  <si>
    <t>Trimmer</t>
  </si>
  <si>
    <t>Grand Total</t>
  </si>
  <si>
    <t>Enclosure labor</t>
  </si>
  <si>
    <t>Programming labor</t>
  </si>
  <si>
    <t>Transistor 2N3904</t>
  </si>
  <si>
    <t>NEMA 5X8 Metal Box Enclosure</t>
  </si>
  <si>
    <t>24V to 12V DC-DC converter</t>
  </si>
  <si>
    <t>Charge controller</t>
  </si>
  <si>
    <t>Self adhesive 20mm footing</t>
  </si>
  <si>
    <t>Super Glue</t>
  </si>
  <si>
    <t>4.5mm 17x17 black acrylic</t>
  </si>
  <si>
    <t>1/8 10x10 clear acrylic</t>
  </si>
  <si>
    <t>Mini thermal printer</t>
  </si>
  <si>
    <t>57mm x 30m thermal paper</t>
  </si>
  <si>
    <t>Terminal screw Block</t>
  </si>
  <si>
    <t>Faceplate Sticker</t>
  </si>
  <si>
    <t>Faceplace sticker</t>
  </si>
  <si>
    <t>Faceplate sticker</t>
  </si>
  <si>
    <t>12V power adaptor</t>
  </si>
  <si>
    <t>Prepaid Solar Metering Kit (Solar Home Kit)</t>
  </si>
  <si>
    <t>Prepaid Metering Kit (CSPG connected)</t>
  </si>
  <si>
    <t>Prepaid Loader (Vendor)</t>
  </si>
  <si>
    <t>1Ohm 5W Resistors</t>
  </si>
  <si>
    <t>5K Trimmer</t>
  </si>
  <si>
    <t>5Ohms Trimmer</t>
  </si>
  <si>
    <t>10 Ohm 1/4W Resistors</t>
  </si>
  <si>
    <t>100K 1/4W Resistors</t>
  </si>
  <si>
    <t>3.3K 1/4W Resistors</t>
  </si>
  <si>
    <t>5K 1W Resistors</t>
  </si>
  <si>
    <t>2.2K 1/4W Resistors</t>
  </si>
  <si>
    <t>470 Ohm 1/4W Resistors</t>
  </si>
  <si>
    <t>10K 1/4W Resistors</t>
  </si>
  <si>
    <t>47 Ohm 1/4W Resistors</t>
  </si>
  <si>
    <t>0.047uF 50V Capacitor ceramic</t>
  </si>
  <si>
    <t>0.1uF 50V Capacitor ceramic</t>
  </si>
  <si>
    <t>14-pin IC socket</t>
  </si>
  <si>
    <t>12x12 Presensitize PCB</t>
  </si>
  <si>
    <t>partial 10/22/2019</t>
  </si>
  <si>
    <t>budget given to ariel on 10-22-2019 (a total of 35000)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</si>
</sst>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/>
  </sheetViews>
  <sheetFormatPr defaultRowHeight="15" x14ac:dyDescent="0.25"/>
  <cols>
    <col min="2" max="2" width="32.7109375" bestFit="1" customWidth="1"/>
    <col min="3" max="3" width="7" bestFit="1" customWidth="1"/>
  </cols>
  <sheetData>
    <row r="1" spans="1:4" x14ac:dyDescent="0.25">
      <c r="A1" s="3" t="s">
        <v>49</v>
      </c>
    </row>
    <row r="3" spans="1:4" x14ac:dyDescent="0.25">
      <c r="A3" s="3" t="s">
        <v>0</v>
      </c>
      <c r="B3" s="3" t="s">
        <v>1</v>
      </c>
      <c r="C3" s="3" t="s">
        <v>3</v>
      </c>
      <c r="D3" s="3" t="s">
        <v>14</v>
      </c>
    </row>
    <row r="4" spans="1:4" x14ac:dyDescent="0.25">
      <c r="A4" s="6">
        <v>1</v>
      </c>
      <c r="B4" s="6" t="s">
        <v>2</v>
      </c>
      <c r="C4" s="6">
        <v>796</v>
      </c>
      <c r="D4" s="6">
        <f>A4*C4</f>
        <v>796</v>
      </c>
    </row>
    <row r="5" spans="1:4" x14ac:dyDescent="0.25">
      <c r="A5" s="6">
        <v>1</v>
      </c>
      <c r="B5" s="6" t="s">
        <v>4</v>
      </c>
      <c r="C5" s="6">
        <v>50</v>
      </c>
      <c r="D5" s="6">
        <f t="shared" ref="D5:D32" si="0">A5*C5</f>
        <v>50</v>
      </c>
    </row>
    <row r="6" spans="1:4" x14ac:dyDescent="0.25">
      <c r="A6" s="6">
        <v>1</v>
      </c>
      <c r="B6" s="6" t="s">
        <v>5</v>
      </c>
      <c r="C6" s="6">
        <v>100</v>
      </c>
      <c r="D6" s="6">
        <f t="shared" si="0"/>
        <v>100</v>
      </c>
    </row>
    <row r="7" spans="1:4" x14ac:dyDescent="0.25">
      <c r="A7" s="6">
        <v>1</v>
      </c>
      <c r="B7" s="6" t="s">
        <v>6</v>
      </c>
      <c r="C7" s="6">
        <v>10</v>
      </c>
      <c r="D7" s="6">
        <f t="shared" si="0"/>
        <v>10</v>
      </c>
    </row>
    <row r="8" spans="1:4" x14ac:dyDescent="0.25">
      <c r="A8" s="6">
        <v>1</v>
      </c>
      <c r="B8" s="6" t="s">
        <v>7</v>
      </c>
      <c r="C8" s="6">
        <v>449.75</v>
      </c>
      <c r="D8" s="6">
        <f t="shared" si="0"/>
        <v>449.75</v>
      </c>
    </row>
    <row r="9" spans="1:4" x14ac:dyDescent="0.25">
      <c r="A9" s="6">
        <v>1</v>
      </c>
      <c r="B9" s="6" t="s">
        <v>8</v>
      </c>
      <c r="C9" s="6">
        <v>198.25</v>
      </c>
      <c r="D9" s="6">
        <f t="shared" si="0"/>
        <v>198.25</v>
      </c>
    </row>
    <row r="10" spans="1:4" x14ac:dyDescent="0.25">
      <c r="A10">
        <v>1</v>
      </c>
      <c r="B10" t="s">
        <v>10</v>
      </c>
      <c r="C10">
        <v>2000</v>
      </c>
      <c r="D10">
        <f t="shared" si="0"/>
        <v>2000</v>
      </c>
    </row>
    <row r="11" spans="1:4" x14ac:dyDescent="0.25">
      <c r="A11">
        <v>1</v>
      </c>
      <c r="B11" t="s">
        <v>11</v>
      </c>
      <c r="C11">
        <v>500</v>
      </c>
      <c r="D11">
        <f t="shared" si="0"/>
        <v>500</v>
      </c>
    </row>
    <row r="12" spans="1:4" x14ac:dyDescent="0.25">
      <c r="A12">
        <v>1</v>
      </c>
      <c r="B12" t="s">
        <v>15</v>
      </c>
      <c r="C12">
        <v>110</v>
      </c>
      <c r="D12">
        <f t="shared" si="0"/>
        <v>110</v>
      </c>
    </row>
    <row r="13" spans="1:4" x14ac:dyDescent="0.25">
      <c r="A13">
        <v>1</v>
      </c>
      <c r="B13" t="s">
        <v>16</v>
      </c>
      <c r="C13">
        <v>120</v>
      </c>
      <c r="D13">
        <f t="shared" si="0"/>
        <v>120</v>
      </c>
    </row>
    <row r="14" spans="1:4" x14ac:dyDescent="0.25">
      <c r="A14">
        <v>1</v>
      </c>
      <c r="B14" t="s">
        <v>45</v>
      </c>
      <c r="C14">
        <v>10</v>
      </c>
      <c r="D14">
        <f t="shared" si="0"/>
        <v>10</v>
      </c>
    </row>
    <row r="15" spans="1:4" x14ac:dyDescent="0.25">
      <c r="A15" s="5">
        <v>1</v>
      </c>
      <c r="B15" s="5" t="s">
        <v>12</v>
      </c>
      <c r="C15" s="5">
        <v>1150</v>
      </c>
      <c r="D15" s="5">
        <f t="shared" si="0"/>
        <v>1150</v>
      </c>
    </row>
    <row r="16" spans="1:4" x14ac:dyDescent="0.25">
      <c r="A16" s="5">
        <v>2</v>
      </c>
      <c r="B16" s="5" t="s">
        <v>13</v>
      </c>
      <c r="C16" s="5">
        <v>5</v>
      </c>
      <c r="D16" s="5">
        <f t="shared" si="0"/>
        <v>10</v>
      </c>
    </row>
    <row r="17" spans="1:4" x14ac:dyDescent="0.25">
      <c r="A17" s="5">
        <v>1</v>
      </c>
      <c r="B17" s="5" t="s">
        <v>17</v>
      </c>
      <c r="C17" s="5">
        <v>39</v>
      </c>
      <c r="D17" s="5">
        <f t="shared" si="0"/>
        <v>39</v>
      </c>
    </row>
    <row r="18" spans="1:4" x14ac:dyDescent="0.25">
      <c r="A18" s="5">
        <v>5</v>
      </c>
      <c r="B18" s="5" t="s">
        <v>18</v>
      </c>
      <c r="C18" s="5">
        <v>15</v>
      </c>
      <c r="D18" s="5">
        <f t="shared" si="0"/>
        <v>75</v>
      </c>
    </row>
    <row r="19" spans="1:4" x14ac:dyDescent="0.25">
      <c r="A19" s="5">
        <v>1</v>
      </c>
      <c r="B19" s="5" t="s">
        <v>19</v>
      </c>
      <c r="C19" s="5">
        <v>100</v>
      </c>
      <c r="D19" s="5">
        <f t="shared" si="0"/>
        <v>100</v>
      </c>
    </row>
    <row r="20" spans="1:4" x14ac:dyDescent="0.25">
      <c r="A20" s="5">
        <v>11</v>
      </c>
      <c r="B20" s="5" t="s">
        <v>20</v>
      </c>
      <c r="C20" s="5">
        <v>0.3</v>
      </c>
      <c r="D20" s="5">
        <f t="shared" si="0"/>
        <v>3.3</v>
      </c>
    </row>
    <row r="21" spans="1:4" x14ac:dyDescent="0.25">
      <c r="A21" s="5">
        <v>1</v>
      </c>
      <c r="B21" s="5" t="s">
        <v>21</v>
      </c>
      <c r="C21" s="5">
        <v>5</v>
      </c>
      <c r="D21" s="5">
        <f t="shared" si="0"/>
        <v>5</v>
      </c>
    </row>
    <row r="22" spans="1:4" x14ac:dyDescent="0.25">
      <c r="A22" s="5">
        <v>1</v>
      </c>
      <c r="B22" s="5" t="s">
        <v>22</v>
      </c>
      <c r="C22" s="5">
        <v>3</v>
      </c>
      <c r="D22" s="5">
        <f t="shared" si="0"/>
        <v>3</v>
      </c>
    </row>
    <row r="23" spans="1:4" x14ac:dyDescent="0.25">
      <c r="A23" s="5">
        <v>2</v>
      </c>
      <c r="B23" s="5" t="s">
        <v>23</v>
      </c>
      <c r="C23" s="5">
        <v>1</v>
      </c>
      <c r="D23" s="5">
        <f t="shared" si="0"/>
        <v>2</v>
      </c>
    </row>
    <row r="24" spans="1:4" x14ac:dyDescent="0.25">
      <c r="A24" s="5">
        <v>2</v>
      </c>
      <c r="B24" s="5" t="s">
        <v>24</v>
      </c>
      <c r="C24" s="5">
        <v>5</v>
      </c>
      <c r="D24" s="5">
        <f t="shared" si="0"/>
        <v>10</v>
      </c>
    </row>
    <row r="25" spans="1:4" x14ac:dyDescent="0.25">
      <c r="A25" s="5">
        <v>1</v>
      </c>
      <c r="B25" s="5" t="s">
        <v>25</v>
      </c>
      <c r="C25" s="5">
        <v>65</v>
      </c>
      <c r="D25" s="5">
        <f t="shared" si="0"/>
        <v>65</v>
      </c>
    </row>
    <row r="26" spans="1:4" x14ac:dyDescent="0.25">
      <c r="A26" s="5">
        <v>1</v>
      </c>
      <c r="B26" s="5" t="s">
        <v>34</v>
      </c>
      <c r="C26" s="5">
        <v>10</v>
      </c>
      <c r="D26" s="5">
        <f t="shared" si="0"/>
        <v>10</v>
      </c>
    </row>
    <row r="27" spans="1:4" x14ac:dyDescent="0.25">
      <c r="A27" s="5">
        <v>1</v>
      </c>
      <c r="B27" s="5" t="s">
        <v>26</v>
      </c>
      <c r="C27" s="5">
        <v>25</v>
      </c>
      <c r="D27" s="5">
        <f t="shared" si="0"/>
        <v>25</v>
      </c>
    </row>
    <row r="28" spans="1:4" x14ac:dyDescent="0.25">
      <c r="A28" s="5">
        <v>1</v>
      </c>
      <c r="B28" s="5" t="s">
        <v>27</v>
      </c>
      <c r="C28" s="5">
        <v>55</v>
      </c>
      <c r="D28" s="5">
        <f t="shared" si="0"/>
        <v>55</v>
      </c>
    </row>
    <row r="29" spans="1:4" x14ac:dyDescent="0.25">
      <c r="A29" s="5">
        <v>4</v>
      </c>
      <c r="B29" s="5" t="s">
        <v>28</v>
      </c>
      <c r="C29" s="5">
        <v>10</v>
      </c>
      <c r="D29" s="5">
        <f t="shared" si="0"/>
        <v>40</v>
      </c>
    </row>
    <row r="30" spans="1:4" x14ac:dyDescent="0.25">
      <c r="A30" s="5">
        <v>1</v>
      </c>
      <c r="B30" s="5" t="s">
        <v>29</v>
      </c>
      <c r="C30" s="5">
        <v>18</v>
      </c>
      <c r="D30" s="5">
        <f t="shared" si="0"/>
        <v>18</v>
      </c>
    </row>
    <row r="31" spans="1:4" x14ac:dyDescent="0.25">
      <c r="A31" s="5">
        <v>1</v>
      </c>
      <c r="B31" s="5" t="s">
        <v>30</v>
      </c>
      <c r="C31" s="5">
        <v>5</v>
      </c>
      <c r="D31" s="5">
        <f t="shared" si="0"/>
        <v>5</v>
      </c>
    </row>
    <row r="32" spans="1:4" ht="15.75" thickBot="1" x14ac:dyDescent="0.3">
      <c r="A32" s="5">
        <v>1</v>
      </c>
      <c r="B32" s="5" t="s">
        <v>37</v>
      </c>
      <c r="C32" s="5">
        <v>850</v>
      </c>
      <c r="D32" s="5">
        <f t="shared" si="0"/>
        <v>850</v>
      </c>
    </row>
    <row r="33" spans="1:4" x14ac:dyDescent="0.25">
      <c r="A33" s="2"/>
      <c r="B33" s="2" t="s">
        <v>9</v>
      </c>
      <c r="C33" s="2"/>
      <c r="D33">
        <f>SUM(D4:D32)</f>
        <v>6809.3</v>
      </c>
    </row>
    <row r="35" spans="1:4" x14ac:dyDescent="0.25">
      <c r="A35">
        <v>1</v>
      </c>
      <c r="B35" t="s">
        <v>33</v>
      </c>
      <c r="C35">
        <v>2000</v>
      </c>
      <c r="D35">
        <f>A35*C35</f>
        <v>2000</v>
      </c>
    </row>
    <row r="36" spans="1:4" ht="15.75" thickBot="1" x14ac:dyDescent="0.3">
      <c r="A36">
        <v>1</v>
      </c>
      <c r="B36" t="s">
        <v>32</v>
      </c>
      <c r="C36">
        <v>500</v>
      </c>
      <c r="D36">
        <f>A36*C36</f>
        <v>500</v>
      </c>
    </row>
    <row r="37" spans="1:4" x14ac:dyDescent="0.25">
      <c r="A37" s="2"/>
      <c r="B37" s="2" t="s">
        <v>9</v>
      </c>
      <c r="C37" s="2"/>
      <c r="D37" s="1">
        <f>SUM(D35:D36)</f>
        <v>2500</v>
      </c>
    </row>
    <row r="39" spans="1:4" ht="15.75" thickBot="1" x14ac:dyDescent="0.3"/>
    <row r="40" spans="1:4" x14ac:dyDescent="0.25">
      <c r="A40" s="2"/>
      <c r="B40" s="2" t="s">
        <v>31</v>
      </c>
      <c r="C40" s="2"/>
      <c r="D40" s="3">
        <f>SUM(D33+D37)</f>
        <v>9309.2999999999993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topLeftCell="A13" zoomScaleNormal="100" workbookViewId="0">
      <selection activeCell="E30" sqref="E30"/>
    </sheetView>
  </sheetViews>
  <sheetFormatPr defaultRowHeight="15" x14ac:dyDescent="0.25"/>
  <cols>
    <col min="2" max="2" width="32.7109375" bestFit="1" customWidth="1"/>
    <col min="3" max="3" width="7" bestFit="1" customWidth="1"/>
  </cols>
  <sheetData>
    <row r="1" spans="1:4" x14ac:dyDescent="0.25">
      <c r="A1" s="3" t="s">
        <v>50</v>
      </c>
    </row>
    <row r="2" spans="1:4" x14ac:dyDescent="0.25">
      <c r="A2" t="s">
        <v>67</v>
      </c>
    </row>
    <row r="4" spans="1:4" x14ac:dyDescent="0.25">
      <c r="A4" s="3" t="s">
        <v>0</v>
      </c>
      <c r="B4" s="3" t="s">
        <v>1</v>
      </c>
      <c r="C4" s="3" t="s">
        <v>3</v>
      </c>
      <c r="D4" s="3" t="s">
        <v>14</v>
      </c>
    </row>
    <row r="5" spans="1:4" x14ac:dyDescent="0.25">
      <c r="A5">
        <v>25</v>
      </c>
      <c r="B5" t="s">
        <v>35</v>
      </c>
      <c r="C5">
        <v>380</v>
      </c>
      <c r="D5">
        <f t="shared" ref="D5:D49" si="0">A5*C5</f>
        <v>9500</v>
      </c>
    </row>
    <row r="7" spans="1:4" x14ac:dyDescent="0.25">
      <c r="A7">
        <v>25</v>
      </c>
      <c r="B7" t="s">
        <v>26</v>
      </c>
      <c r="C7">
        <v>25</v>
      </c>
      <c r="D7">
        <f>A7*C7</f>
        <v>625</v>
      </c>
    </row>
    <row r="8" spans="1:4" x14ac:dyDescent="0.25">
      <c r="A8">
        <v>25</v>
      </c>
      <c r="B8" t="s">
        <v>65</v>
      </c>
      <c r="C8">
        <v>8</v>
      </c>
      <c r="D8">
        <f>A8*C8</f>
        <v>200</v>
      </c>
    </row>
    <row r="9" spans="1:4" x14ac:dyDescent="0.25">
      <c r="A9">
        <v>50</v>
      </c>
      <c r="B9" t="s">
        <v>24</v>
      </c>
      <c r="C9">
        <v>5</v>
      </c>
      <c r="D9">
        <f t="shared" ref="D9" si="1">A9*C9</f>
        <v>250</v>
      </c>
    </row>
    <row r="10" spans="1:4" x14ac:dyDescent="0.25">
      <c r="A10">
        <v>25</v>
      </c>
      <c r="B10" t="s">
        <v>34</v>
      </c>
      <c r="C10">
        <v>10</v>
      </c>
      <c r="D10">
        <f>A10*C10</f>
        <v>250</v>
      </c>
    </row>
    <row r="11" spans="1:4" x14ac:dyDescent="0.25">
      <c r="A11">
        <v>25</v>
      </c>
      <c r="B11" t="s">
        <v>25</v>
      </c>
      <c r="C11">
        <v>65</v>
      </c>
      <c r="D11">
        <f>A11*C11</f>
        <v>1625</v>
      </c>
    </row>
    <row r="12" spans="1:4" x14ac:dyDescent="0.25">
      <c r="A12">
        <v>25</v>
      </c>
      <c r="B12" t="s">
        <v>22</v>
      </c>
      <c r="C12">
        <v>3</v>
      </c>
      <c r="D12">
        <f>A12*C12</f>
        <v>75</v>
      </c>
    </row>
    <row r="13" spans="1:4" x14ac:dyDescent="0.25">
      <c r="A13">
        <v>25</v>
      </c>
      <c r="B13" t="s">
        <v>52</v>
      </c>
      <c r="C13">
        <v>5</v>
      </c>
      <c r="D13">
        <f>A13*C13</f>
        <v>125</v>
      </c>
    </row>
    <row r="14" spans="1:4" x14ac:dyDescent="0.25">
      <c r="A14">
        <v>25</v>
      </c>
      <c r="B14" t="s">
        <v>29</v>
      </c>
      <c r="C14">
        <v>18</v>
      </c>
      <c r="D14">
        <f>A14*C14</f>
        <v>450</v>
      </c>
    </row>
    <row r="15" spans="1:4" x14ac:dyDescent="0.25">
      <c r="A15">
        <v>25</v>
      </c>
      <c r="B15" t="s">
        <v>36</v>
      </c>
      <c r="C15">
        <v>680</v>
      </c>
      <c r="D15">
        <f>A15*C15</f>
        <v>17000</v>
      </c>
    </row>
    <row r="16" spans="1:4" x14ac:dyDescent="0.25">
      <c r="A16">
        <v>50</v>
      </c>
      <c r="B16" t="s">
        <v>53</v>
      </c>
      <c r="C16">
        <v>5</v>
      </c>
      <c r="D16">
        <f t="shared" ref="D16:D28" si="2">A16*C16</f>
        <v>250</v>
      </c>
    </row>
    <row r="17" spans="1:5" x14ac:dyDescent="0.25">
      <c r="A17">
        <v>25</v>
      </c>
      <c r="B17" t="s">
        <v>54</v>
      </c>
      <c r="C17">
        <v>5</v>
      </c>
      <c r="D17">
        <f t="shared" si="2"/>
        <v>125</v>
      </c>
    </row>
    <row r="18" spans="1:5" x14ac:dyDescent="0.25">
      <c r="A18">
        <v>50</v>
      </c>
      <c r="B18" t="s">
        <v>63</v>
      </c>
      <c r="C18">
        <v>1</v>
      </c>
      <c r="D18">
        <f t="shared" si="2"/>
        <v>50</v>
      </c>
    </row>
    <row r="19" spans="1:5" x14ac:dyDescent="0.25">
      <c r="A19">
        <v>25</v>
      </c>
      <c r="B19" t="s">
        <v>64</v>
      </c>
      <c r="C19">
        <v>1</v>
      </c>
      <c r="D19">
        <f t="shared" si="2"/>
        <v>25</v>
      </c>
    </row>
    <row r="20" spans="1:5" x14ac:dyDescent="0.25">
      <c r="A20">
        <v>25</v>
      </c>
      <c r="B20" t="s">
        <v>55</v>
      </c>
      <c r="C20">
        <v>0.3</v>
      </c>
      <c r="D20">
        <f t="shared" si="2"/>
        <v>7.5</v>
      </c>
    </row>
    <row r="21" spans="1:5" x14ac:dyDescent="0.25">
      <c r="A21">
        <f>3*25</f>
        <v>75</v>
      </c>
      <c r="B21" t="s">
        <v>56</v>
      </c>
      <c r="C21">
        <v>0.3</v>
      </c>
      <c r="D21">
        <f t="shared" si="2"/>
        <v>22.5</v>
      </c>
    </row>
    <row r="22" spans="1:5" x14ac:dyDescent="0.25">
      <c r="A22">
        <f>2*25</f>
        <v>50</v>
      </c>
      <c r="B22" t="s">
        <v>57</v>
      </c>
      <c r="C22">
        <v>0.3</v>
      </c>
      <c r="D22">
        <f t="shared" si="2"/>
        <v>15</v>
      </c>
    </row>
    <row r="23" spans="1:5" x14ac:dyDescent="0.25">
      <c r="A23">
        <v>25</v>
      </c>
      <c r="B23" t="s">
        <v>58</v>
      </c>
      <c r="C23">
        <v>1</v>
      </c>
      <c r="D23">
        <f t="shared" si="2"/>
        <v>25</v>
      </c>
    </row>
    <row r="24" spans="1:5" x14ac:dyDescent="0.25">
      <c r="A24">
        <v>25</v>
      </c>
      <c r="B24" t="s">
        <v>59</v>
      </c>
      <c r="C24">
        <v>0.3</v>
      </c>
      <c r="D24">
        <f t="shared" si="2"/>
        <v>7.5</v>
      </c>
    </row>
    <row r="25" spans="1:5" x14ac:dyDescent="0.25">
      <c r="A25">
        <v>25</v>
      </c>
      <c r="B25" t="s">
        <v>60</v>
      </c>
      <c r="C25">
        <v>0.3</v>
      </c>
      <c r="D25">
        <f t="shared" si="2"/>
        <v>7.5</v>
      </c>
    </row>
    <row r="26" spans="1:5" x14ac:dyDescent="0.25">
      <c r="A26">
        <f>2*25</f>
        <v>50</v>
      </c>
      <c r="B26" t="s">
        <v>61</v>
      </c>
      <c r="C26">
        <v>0.3</v>
      </c>
      <c r="D26">
        <f t="shared" si="2"/>
        <v>15</v>
      </c>
    </row>
    <row r="27" spans="1:5" x14ac:dyDescent="0.25">
      <c r="A27">
        <v>25</v>
      </c>
      <c r="B27" t="s">
        <v>62</v>
      </c>
      <c r="C27">
        <v>0.3</v>
      </c>
      <c r="D27">
        <f t="shared" si="2"/>
        <v>7.5</v>
      </c>
    </row>
    <row r="28" spans="1:5" x14ac:dyDescent="0.25">
      <c r="A28">
        <v>2</v>
      </c>
      <c r="B28" t="s">
        <v>66</v>
      </c>
      <c r="C28">
        <v>500</v>
      </c>
      <c r="D28">
        <f t="shared" si="2"/>
        <v>1000</v>
      </c>
    </row>
    <row r="29" spans="1:5" x14ac:dyDescent="0.25">
      <c r="A29" s="8"/>
      <c r="B29" s="8" t="s">
        <v>9</v>
      </c>
      <c r="C29" s="8"/>
      <c r="D29" s="8">
        <f>SUM(D5:D28)</f>
        <v>31657.5</v>
      </c>
      <c r="E29" t="s">
        <v>68</v>
      </c>
    </row>
    <row r="31" spans="1:5" x14ac:dyDescent="0.25">
      <c r="A31">
        <v>1</v>
      </c>
      <c r="B31" t="s">
        <v>11</v>
      </c>
      <c r="C31">
        <v>500</v>
      </c>
      <c r="D31">
        <f t="shared" si="0"/>
        <v>500</v>
      </c>
    </row>
    <row r="32" spans="1:5" x14ac:dyDescent="0.25">
      <c r="A32">
        <v>1</v>
      </c>
      <c r="B32" t="s">
        <v>15</v>
      </c>
      <c r="C32">
        <v>110</v>
      </c>
      <c r="D32">
        <f t="shared" si="0"/>
        <v>110</v>
      </c>
    </row>
    <row r="33" spans="1:4" x14ac:dyDescent="0.25">
      <c r="A33">
        <v>1</v>
      </c>
      <c r="B33" t="s">
        <v>16</v>
      </c>
      <c r="C33">
        <v>120</v>
      </c>
      <c r="D33">
        <f t="shared" si="0"/>
        <v>120</v>
      </c>
    </row>
    <row r="34" spans="1:4" x14ac:dyDescent="0.25">
      <c r="A34">
        <v>1</v>
      </c>
      <c r="B34" t="s">
        <v>46</v>
      </c>
      <c r="C34">
        <v>10</v>
      </c>
      <c r="D34">
        <f t="shared" si="0"/>
        <v>10</v>
      </c>
    </row>
    <row r="35" spans="1:4" x14ac:dyDescent="0.25">
      <c r="A35">
        <v>1</v>
      </c>
      <c r="B35" t="s">
        <v>17</v>
      </c>
      <c r="C35">
        <v>39</v>
      </c>
      <c r="D35">
        <f t="shared" si="0"/>
        <v>39</v>
      </c>
    </row>
    <row r="36" spans="1:4" x14ac:dyDescent="0.25">
      <c r="A36">
        <v>5</v>
      </c>
      <c r="B36" t="s">
        <v>18</v>
      </c>
      <c r="C36">
        <v>15</v>
      </c>
      <c r="D36">
        <f t="shared" si="0"/>
        <v>75</v>
      </c>
    </row>
    <row r="37" spans="1:4" x14ac:dyDescent="0.25">
      <c r="A37">
        <v>1</v>
      </c>
      <c r="B37" t="s">
        <v>19</v>
      </c>
      <c r="C37">
        <v>100</v>
      </c>
      <c r="D37">
        <f t="shared" si="0"/>
        <v>100</v>
      </c>
    </row>
    <row r="46" spans="1:4" x14ac:dyDescent="0.25">
      <c r="A46">
        <v>1</v>
      </c>
      <c r="B46" t="s">
        <v>27</v>
      </c>
      <c r="C46">
        <v>55</v>
      </c>
      <c r="D46">
        <f t="shared" si="0"/>
        <v>55</v>
      </c>
    </row>
    <row r="47" spans="1:4" x14ac:dyDescent="0.25">
      <c r="A47">
        <v>4</v>
      </c>
      <c r="B47" t="s">
        <v>28</v>
      </c>
      <c r="C47">
        <v>10</v>
      </c>
      <c r="D47">
        <f t="shared" si="0"/>
        <v>40</v>
      </c>
    </row>
    <row r="48" spans="1:4" x14ac:dyDescent="0.25">
      <c r="A48">
        <v>1</v>
      </c>
      <c r="B48" t="s">
        <v>30</v>
      </c>
      <c r="C48">
        <v>5</v>
      </c>
      <c r="D48">
        <f t="shared" si="0"/>
        <v>5</v>
      </c>
    </row>
    <row r="49" spans="1:4" ht="15.75" thickBot="1" x14ac:dyDescent="0.3">
      <c r="A49">
        <v>1</v>
      </c>
      <c r="B49" t="s">
        <v>44</v>
      </c>
      <c r="C49">
        <v>50</v>
      </c>
      <c r="D49">
        <f t="shared" si="0"/>
        <v>50</v>
      </c>
    </row>
    <row r="50" spans="1:4" x14ac:dyDescent="0.25">
      <c r="A50" s="2"/>
      <c r="B50" s="2" t="s">
        <v>9</v>
      </c>
      <c r="C50" s="2"/>
      <c r="D50">
        <f>SUM(D5:D49)</f>
        <v>64419</v>
      </c>
    </row>
    <row r="52" spans="1:4" x14ac:dyDescent="0.25">
      <c r="A52">
        <v>1</v>
      </c>
      <c r="B52" t="s">
        <v>33</v>
      </c>
      <c r="C52">
        <v>2000</v>
      </c>
      <c r="D52">
        <f>A52*C52</f>
        <v>2000</v>
      </c>
    </row>
    <row r="53" spans="1:4" ht="15.75" thickBot="1" x14ac:dyDescent="0.3">
      <c r="A53">
        <v>1</v>
      </c>
      <c r="B53" t="s">
        <v>32</v>
      </c>
      <c r="C53">
        <v>500</v>
      </c>
      <c r="D53">
        <f>A53*C53</f>
        <v>500</v>
      </c>
    </row>
    <row r="54" spans="1:4" x14ac:dyDescent="0.25">
      <c r="A54" s="2"/>
      <c r="B54" s="2" t="s">
        <v>9</v>
      </c>
      <c r="C54" s="2"/>
      <c r="D54" s="1">
        <f>SUM(D52:D53)</f>
        <v>2500</v>
      </c>
    </row>
    <row r="56" spans="1:4" ht="15.75" thickBot="1" x14ac:dyDescent="0.3"/>
    <row r="57" spans="1:4" x14ac:dyDescent="0.25">
      <c r="A57" s="2"/>
      <c r="B57" s="2" t="s">
        <v>31</v>
      </c>
      <c r="C57" s="2"/>
      <c r="D57" s="3">
        <f>SUM(D50+D54)</f>
        <v>66919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2" sqref="A2"/>
    </sheetView>
  </sheetViews>
  <sheetFormatPr defaultRowHeight="15" x14ac:dyDescent="0.25"/>
  <cols>
    <col min="2" max="2" width="32.7109375" bestFit="1" customWidth="1"/>
    <col min="3" max="3" width="7" bestFit="1" customWidth="1"/>
  </cols>
  <sheetData>
    <row r="1" spans="1:4" x14ac:dyDescent="0.25">
      <c r="A1" s="3" t="s">
        <v>51</v>
      </c>
    </row>
    <row r="3" spans="1:4" x14ac:dyDescent="0.25">
      <c r="A3" s="3" t="s">
        <v>0</v>
      </c>
      <c r="B3" s="3" t="s">
        <v>1</v>
      </c>
      <c r="C3" s="3" t="s">
        <v>3</v>
      </c>
      <c r="D3" s="3" t="s">
        <v>14</v>
      </c>
    </row>
    <row r="4" spans="1:4" x14ac:dyDescent="0.25">
      <c r="A4" s="4">
        <v>1</v>
      </c>
      <c r="B4" s="4" t="s">
        <v>2</v>
      </c>
      <c r="C4" s="4">
        <v>796</v>
      </c>
      <c r="D4" s="4">
        <f>A4*C4</f>
        <v>796</v>
      </c>
    </row>
    <row r="5" spans="1:4" x14ac:dyDescent="0.25">
      <c r="A5" s="4">
        <v>1</v>
      </c>
      <c r="B5" s="4" t="s">
        <v>4</v>
      </c>
      <c r="C5" s="4">
        <v>50</v>
      </c>
      <c r="D5" s="4">
        <f t="shared" ref="D5:D24" si="0">A5*C5</f>
        <v>50</v>
      </c>
    </row>
    <row r="6" spans="1:4" x14ac:dyDescent="0.25">
      <c r="A6" s="4">
        <v>1</v>
      </c>
      <c r="B6" s="4" t="s">
        <v>5</v>
      </c>
      <c r="C6" s="4">
        <v>100</v>
      </c>
      <c r="D6" s="4">
        <f t="shared" si="0"/>
        <v>100</v>
      </c>
    </row>
    <row r="7" spans="1:4" x14ac:dyDescent="0.25">
      <c r="A7" s="4">
        <v>1</v>
      </c>
      <c r="B7" s="4" t="s">
        <v>6</v>
      </c>
      <c r="C7" s="4">
        <v>10</v>
      </c>
      <c r="D7" s="4">
        <f t="shared" si="0"/>
        <v>10</v>
      </c>
    </row>
    <row r="8" spans="1:4" x14ac:dyDescent="0.25">
      <c r="A8" s="4">
        <v>1</v>
      </c>
      <c r="B8" s="4" t="s">
        <v>7</v>
      </c>
      <c r="C8" s="4">
        <v>449.75</v>
      </c>
      <c r="D8" s="4">
        <f t="shared" si="0"/>
        <v>449.75</v>
      </c>
    </row>
    <row r="9" spans="1:4" x14ac:dyDescent="0.25">
      <c r="A9" s="4">
        <v>1</v>
      </c>
      <c r="B9" s="4" t="s">
        <v>8</v>
      </c>
      <c r="C9" s="4">
        <v>198.25</v>
      </c>
      <c r="D9" s="4">
        <f t="shared" si="0"/>
        <v>198.25</v>
      </c>
    </row>
    <row r="10" spans="1:4" x14ac:dyDescent="0.25">
      <c r="A10" s="4">
        <v>1</v>
      </c>
      <c r="B10" s="4" t="s">
        <v>42</v>
      </c>
      <c r="C10" s="4">
        <v>1700</v>
      </c>
      <c r="D10" s="4">
        <f t="shared" si="0"/>
        <v>1700</v>
      </c>
    </row>
    <row r="11" spans="1:4" x14ac:dyDescent="0.25">
      <c r="A11">
        <v>1</v>
      </c>
      <c r="B11" t="s">
        <v>11</v>
      </c>
      <c r="C11">
        <v>500</v>
      </c>
      <c r="D11">
        <f t="shared" si="0"/>
        <v>500</v>
      </c>
    </row>
    <row r="12" spans="1:4" x14ac:dyDescent="0.25">
      <c r="A12">
        <v>1</v>
      </c>
      <c r="B12" t="s">
        <v>41</v>
      </c>
      <c r="C12">
        <v>75</v>
      </c>
      <c r="D12">
        <f t="shared" si="0"/>
        <v>75</v>
      </c>
    </row>
    <row r="13" spans="1:4" x14ac:dyDescent="0.25">
      <c r="A13">
        <v>1</v>
      </c>
      <c r="B13" t="s">
        <v>40</v>
      </c>
      <c r="C13">
        <v>394</v>
      </c>
      <c r="D13">
        <f t="shared" si="0"/>
        <v>394</v>
      </c>
    </row>
    <row r="14" spans="1:4" x14ac:dyDescent="0.25">
      <c r="A14">
        <v>1</v>
      </c>
      <c r="B14" t="s">
        <v>47</v>
      </c>
      <c r="C14">
        <v>10</v>
      </c>
      <c r="D14">
        <f t="shared" si="0"/>
        <v>10</v>
      </c>
    </row>
    <row r="15" spans="1:4" x14ac:dyDescent="0.25">
      <c r="A15" s="5">
        <v>1</v>
      </c>
      <c r="B15" s="5" t="s">
        <v>17</v>
      </c>
      <c r="C15" s="5">
        <v>39</v>
      </c>
      <c r="D15" s="5">
        <f t="shared" si="0"/>
        <v>39</v>
      </c>
    </row>
    <row r="16" spans="1:4" x14ac:dyDescent="0.25">
      <c r="A16" s="5">
        <v>5</v>
      </c>
      <c r="B16" s="5" t="s">
        <v>18</v>
      </c>
      <c r="C16" s="5">
        <v>15</v>
      </c>
      <c r="D16" s="5">
        <f t="shared" si="0"/>
        <v>75</v>
      </c>
    </row>
    <row r="17" spans="1:4" x14ac:dyDescent="0.25">
      <c r="A17" s="5">
        <v>1</v>
      </c>
      <c r="B17" s="5" t="s">
        <v>19</v>
      </c>
      <c r="C17" s="5">
        <v>100</v>
      </c>
      <c r="D17" s="5">
        <f t="shared" si="0"/>
        <v>100</v>
      </c>
    </row>
    <row r="18" spans="1:4" x14ac:dyDescent="0.25">
      <c r="A18" s="5">
        <v>1</v>
      </c>
      <c r="B18" s="5" t="s">
        <v>27</v>
      </c>
      <c r="C18" s="5">
        <v>55</v>
      </c>
      <c r="D18" s="5">
        <f t="shared" si="0"/>
        <v>55</v>
      </c>
    </row>
    <row r="19" spans="1:4" x14ac:dyDescent="0.25">
      <c r="A19" s="5">
        <v>1</v>
      </c>
      <c r="B19" s="5" t="s">
        <v>28</v>
      </c>
      <c r="C19" s="5">
        <v>10</v>
      </c>
      <c r="D19" s="5">
        <f t="shared" si="0"/>
        <v>10</v>
      </c>
    </row>
    <row r="20" spans="1:4" x14ac:dyDescent="0.25">
      <c r="A20" s="5">
        <v>1</v>
      </c>
      <c r="B20" s="5" t="s">
        <v>29</v>
      </c>
      <c r="C20" s="5">
        <v>18</v>
      </c>
      <c r="D20" s="5">
        <f t="shared" si="0"/>
        <v>18</v>
      </c>
    </row>
    <row r="21" spans="1:4" x14ac:dyDescent="0.25">
      <c r="A21" s="5">
        <v>1</v>
      </c>
      <c r="B21" s="5" t="s">
        <v>48</v>
      </c>
      <c r="C21" s="5">
        <v>300</v>
      </c>
      <c r="D21" s="5">
        <f t="shared" si="0"/>
        <v>300</v>
      </c>
    </row>
    <row r="22" spans="1:4" x14ac:dyDescent="0.25">
      <c r="A22" s="7">
        <v>1</v>
      </c>
      <c r="B22" s="7" t="s">
        <v>38</v>
      </c>
      <c r="C22" s="7">
        <v>60</v>
      </c>
      <c r="D22" s="7">
        <f t="shared" si="0"/>
        <v>60</v>
      </c>
    </row>
    <row r="23" spans="1:4" x14ac:dyDescent="0.25">
      <c r="A23" s="7">
        <v>1</v>
      </c>
      <c r="B23" s="7" t="s">
        <v>39</v>
      </c>
      <c r="C23" s="7">
        <v>89</v>
      </c>
      <c r="D23" s="7">
        <f t="shared" si="0"/>
        <v>89</v>
      </c>
    </row>
    <row r="24" spans="1:4" ht="15.75" thickBot="1" x14ac:dyDescent="0.3">
      <c r="A24" s="7">
        <v>1</v>
      </c>
      <c r="B24" s="7" t="s">
        <v>43</v>
      </c>
      <c r="C24" s="7">
        <v>35</v>
      </c>
      <c r="D24" s="7">
        <f t="shared" si="0"/>
        <v>35</v>
      </c>
    </row>
    <row r="25" spans="1:4" x14ac:dyDescent="0.25">
      <c r="A25" s="2"/>
      <c r="B25" s="2" t="s">
        <v>9</v>
      </c>
      <c r="C25" s="2"/>
      <c r="D25">
        <f>SUM(D4:D24)</f>
        <v>5064</v>
      </c>
    </row>
    <row r="27" spans="1:4" x14ac:dyDescent="0.25">
      <c r="A27">
        <v>1</v>
      </c>
      <c r="B27" t="s">
        <v>33</v>
      </c>
      <c r="C27">
        <v>2000</v>
      </c>
      <c r="D27">
        <f>A27*C27</f>
        <v>2000</v>
      </c>
    </row>
    <row r="28" spans="1:4" ht="15.75" thickBot="1" x14ac:dyDescent="0.3">
      <c r="A28">
        <v>1</v>
      </c>
      <c r="B28" t="s">
        <v>32</v>
      </c>
      <c r="C28">
        <v>500</v>
      </c>
      <c r="D28">
        <f>A28*C28</f>
        <v>500</v>
      </c>
    </row>
    <row r="29" spans="1:4" x14ac:dyDescent="0.25">
      <c r="A29" s="2"/>
      <c r="B29" s="2" t="s">
        <v>9</v>
      </c>
      <c r="C29" s="2"/>
      <c r="D29" s="1">
        <f>SUM(D27:D28)</f>
        <v>2500</v>
      </c>
    </row>
    <row r="31" spans="1:4" ht="15.75" thickBot="1" x14ac:dyDescent="0.3"/>
    <row r="32" spans="1:4" x14ac:dyDescent="0.25">
      <c r="A32" s="2"/>
      <c r="B32" s="2" t="s">
        <v>31</v>
      </c>
      <c r="C32" s="2"/>
      <c r="D32" s="3">
        <f>SUM(D25+D29)</f>
        <v>7564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Prepaid Solar Metering</vt:lpstr>
      <vt:lpstr>Prepaid Metering</vt:lpstr>
      <vt:lpstr>Prepaid Loader</vt:lpstr>
      <vt:lpstr>'Prepaid Metering'!Print_Area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2019-10-22T20:00:40Z</dcterms:modified>
</cp:coreProperties>
</file>