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ramamoorthy\Desktop\Timesheet Dump\July Timesheet\Updated Timesheet\"/>
    </mc:Choice>
  </mc:AlternateContent>
  <xr:revisionPtr revIDLastSave="0" documentId="13_ncr:1_{6FFDAED4-93CA-4227-8632-38CB8C1BEE81}" xr6:coauthVersionLast="47" xr6:coauthVersionMax="47" xr10:uidLastSave="{00000000-0000-0000-0000-000000000000}"/>
  <bookViews>
    <workbookView xWindow="-110" yWindow="-110" windowWidth="19420" windowHeight="10300" tabRatio="801" firstSheet="9" activeTab="10" xr2:uid="{C10920FE-6058-4DA9-8AC6-C0A848AF3988}"/>
  </bookViews>
  <sheets>
    <sheet name="Chander Thumma" sheetId="32" r:id="rId1"/>
    <sheet name="Chaytali Gajarmal" sheetId="16" r:id="rId2"/>
    <sheet name="Deepa Kesa" sheetId="27" r:id="rId3"/>
    <sheet name="Ganesh Sultane" sheetId="19" r:id="rId4"/>
    <sheet name="Satish Gunda" sheetId="8" r:id="rId5"/>
    <sheet name="Naseer Ahmed" sheetId="23" r:id="rId6"/>
    <sheet name="Jyothi Madamanchi" sheetId="4" r:id="rId7"/>
    <sheet name="Suneel Kumar Komandla" sheetId="25" r:id="rId8"/>
    <sheet name="Mukesh Manjhi" sheetId="2" r:id="rId9"/>
    <sheet name="Sunil Kumar P" sheetId="5" r:id="rId10"/>
    <sheet name="Sabarinath Shanmugasundaram" sheetId="3" r:id="rId11"/>
    <sheet name="Sridhar Achary" sheetId="7" r:id="rId12"/>
    <sheet name="Suresh Kumar Sekhar" sheetId="20" r:id="rId13"/>
    <sheet name="Vamshi Venkat Rajesh Machiraju" sheetId="30" r:id="rId14"/>
    <sheet name="Venkatramana Buddisetty" sheetId="24" r:id="rId15"/>
    <sheet name="VenuMadhav Reddy" sheetId="29" r:id="rId16"/>
    <sheet name="Vikram Pawar" sheetId="9" r:id="rId17"/>
    <sheet name="Vinod Reddy" sheetId="28" r:id="rId18"/>
  </sheets>
  <definedNames>
    <definedName name="_xlnm._FilterDatabase" localSheetId="0" hidden="1">'Chander Thumma'!$A$1:$F$33</definedName>
    <definedName name="_xlnm._FilterDatabase" localSheetId="6" hidden="1">'Jyothi Madamanchi'!$A$1:$F$33</definedName>
    <definedName name="_xlnm._FilterDatabase" localSheetId="8" hidden="1">'Mukesh Manjhi'!$A$1:$F$33</definedName>
    <definedName name="_xlnm._FilterDatabase" localSheetId="10" hidden="1">'Sabarinath Shanmugasundaram'!$A$1:$F$34</definedName>
    <definedName name="_xlnm._FilterDatabase" localSheetId="4" hidden="1">'Satish Gunda'!$A$1:$F$33</definedName>
    <definedName name="_xlnm._FilterDatabase" localSheetId="11" hidden="1">'Sridhar Achary'!$A$1:$F$33</definedName>
    <definedName name="_xlnm._FilterDatabase" localSheetId="9" hidden="1">'Sunil Kumar P'!$A$1:$F$33</definedName>
    <definedName name="_xlnm._FilterDatabase" localSheetId="16" hidden="1">'Vikram Pawar'!$A$1:$F$33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8" l="1"/>
  <c r="D36" i="28"/>
  <c r="B36" i="28"/>
  <c r="I7" i="28"/>
  <c r="B37" i="9"/>
  <c r="D36" i="9"/>
  <c r="B36" i="9"/>
  <c r="B37" i="29"/>
  <c r="D36" i="29"/>
  <c r="B36" i="29"/>
  <c r="B37" i="24"/>
  <c r="D36" i="24"/>
  <c r="B36" i="24"/>
  <c r="B37" i="30"/>
  <c r="D36" i="30"/>
  <c r="B36" i="30"/>
  <c r="B37" i="20"/>
  <c r="D36" i="20"/>
  <c r="B36" i="20"/>
  <c r="B37" i="7"/>
  <c r="D36" i="7"/>
  <c r="B36" i="7"/>
  <c r="B37" i="3"/>
  <c r="D36" i="3"/>
  <c r="B36" i="3"/>
  <c r="B37" i="5"/>
  <c r="D36" i="5"/>
  <c r="B36" i="5"/>
  <c r="B37" i="2"/>
  <c r="D36" i="2"/>
  <c r="B36" i="2"/>
  <c r="B37" i="32"/>
  <c r="D36" i="32"/>
  <c r="B36" i="32"/>
  <c r="B37" i="25"/>
  <c r="D36" i="25"/>
  <c r="B36" i="25"/>
  <c r="B37" i="4"/>
  <c r="D36" i="4"/>
  <c r="B36" i="4"/>
  <c r="B37" i="23"/>
  <c r="D36" i="23"/>
  <c r="B36" i="23"/>
  <c r="B37" i="8"/>
  <c r="D36" i="8"/>
  <c r="B36" i="8"/>
  <c r="B37" i="19"/>
  <c r="D36" i="19"/>
  <c r="B36" i="19"/>
  <c r="B37" i="27"/>
  <c r="D36" i="27"/>
  <c r="B36" i="27"/>
  <c r="B37" i="16"/>
  <c r="D36" i="16"/>
  <c r="B36" i="16"/>
</calcChain>
</file>

<file path=xl/sharedStrings.xml><?xml version="1.0" encoding="utf-8"?>
<sst xmlns="http://schemas.openxmlformats.org/spreadsheetml/2006/main" count="1147" uniqueCount="65">
  <si>
    <t>Vendor Organization</t>
  </si>
  <si>
    <t>Hitachi Vantara</t>
  </si>
  <si>
    <t>Point of Contact</t>
  </si>
  <si>
    <t>Srihari Jonnalagadda</t>
  </si>
  <si>
    <t>Adjustments from Last Month</t>
  </si>
  <si>
    <t>Week Off</t>
  </si>
  <si>
    <t>Resource Name</t>
  </si>
  <si>
    <t>Sabarinath Shanmugasundaram</t>
  </si>
  <si>
    <t>5-2-1</t>
  </si>
  <si>
    <t>SHANMSAA</t>
  </si>
  <si>
    <t>Personal/Sick Leave</t>
  </si>
  <si>
    <t>Month</t>
  </si>
  <si>
    <t>Working Days</t>
  </si>
  <si>
    <t>Date</t>
  </si>
  <si>
    <t>Day</t>
  </si>
  <si>
    <t>Working Status</t>
  </si>
  <si>
    <t>Remarks</t>
  </si>
  <si>
    <t>Leaves Taken</t>
  </si>
  <si>
    <t>Billable Days</t>
  </si>
  <si>
    <t>Weekends</t>
  </si>
  <si>
    <t>Public Holidays</t>
  </si>
  <si>
    <t>Chander Thumma</t>
  </si>
  <si>
    <t>THUMMCH1</t>
  </si>
  <si>
    <t>Ganesh Sultane</t>
  </si>
  <si>
    <t>SULTAGA2</t>
  </si>
  <si>
    <t>Vikram Pawar</t>
  </si>
  <si>
    <t>JETLIVI1</t>
  </si>
  <si>
    <t>Satish Gunda</t>
  </si>
  <si>
    <t>GUNDASA5</t>
  </si>
  <si>
    <t>Sridhar Achary</t>
  </si>
  <si>
    <t>NAGAVSR1</t>
  </si>
  <si>
    <t>Mukesh Manjhi</t>
  </si>
  <si>
    <t>MANJHMU1</t>
  </si>
  <si>
    <t>Jyothi Madamanchi</t>
  </si>
  <si>
    <t>MADAMJY1</t>
  </si>
  <si>
    <t>Chaytali Gajarmal</t>
  </si>
  <si>
    <t>GAJARCH1</t>
  </si>
  <si>
    <t>Sunil Kumar P</t>
  </si>
  <si>
    <t>KUMARSJZ</t>
  </si>
  <si>
    <t>Suresh Kumar Sekhar</t>
  </si>
  <si>
    <t>SEKARSU4</t>
  </si>
  <si>
    <t>AHMEDNAQ</t>
  </si>
  <si>
    <t>Naseer Ahmed</t>
  </si>
  <si>
    <t>BUDISVE1</t>
  </si>
  <si>
    <t>Venkatramana Budisetty</t>
  </si>
  <si>
    <t>KOMANSU1</t>
  </si>
  <si>
    <t>Suneel Kumar Komandla</t>
  </si>
  <si>
    <t>Deepa Kesa</t>
  </si>
  <si>
    <t>KESADE1</t>
  </si>
  <si>
    <t>Vinod Reddy</t>
  </si>
  <si>
    <t>KONATVI1</t>
  </si>
  <si>
    <t>Leave</t>
  </si>
  <si>
    <t>Weekend</t>
  </si>
  <si>
    <t>Thu</t>
  </si>
  <si>
    <t>Fri</t>
  </si>
  <si>
    <t>Sat</t>
  </si>
  <si>
    <t>Sun</t>
  </si>
  <si>
    <t>Mon</t>
  </si>
  <si>
    <t>Tue</t>
  </si>
  <si>
    <t>Wed</t>
  </si>
  <si>
    <t>VenuMadhav Reddy</t>
  </si>
  <si>
    <t>Vamshi Venkat Rajesh Machiraju</t>
  </si>
  <si>
    <t>CHILUVE3</t>
  </si>
  <si>
    <t>MACHIVA3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</si>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</sst>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9">
    <xf numFmtId="0" fontId="0" fillId="0" borderId="0" xfId="0"/>
    <xf numFmtId="0" fontId="3" fillId="2" borderId="1" xfId="1" applyFont="1" applyFill="1" applyBorder="1" applyAlignment="1">
      <alignment horizontal="left"/>
    </xf>
    <xf numFmtId="0" fontId="1" fillId="0" borderId="1" xfId="1" applyFont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1" fillId="0" borderId="3" xfId="1" applyFont="1" applyBorder="1" applyAlignment="1">
      <alignment horizontal="center"/>
    </xf>
    <xf numFmtId="15" fontId="1" fillId="3" borderId="1" xfId="1" applyNumberFormat="1" applyFont="1" applyFill="1" applyBorder="1" applyAlignment="1">
      <alignment horizontal="left"/>
    </xf>
    <xf numFmtId="0" fontId="1" fillId="0" borderId="0" xfId="1" applyFont="1" applyAlignment="1">
      <alignment horizontal="left"/>
    </xf>
    <xf numFmtId="0" fontId="5" fillId="0" borderId="1" xfId="1" applyFont="1" applyBorder="1" applyAlignment="1">
      <alignment horizontal="left" vertical="center"/>
    </xf>
    <xf numFmtId="14" fontId="3" fillId="2" borderId="1" xfId="1" quotePrefix="1" applyNumberFormat="1" applyFont="1" applyFill="1" applyBorder="1" applyAlignment="1">
      <alignment horizontal="left"/>
    </xf>
    <xf numFmtId="0" fontId="6" fillId="0" borderId="1" xfId="1" applyFont="1" applyBorder="1" applyAlignment="1">
      <alignment horizontal="left" vertical="center"/>
    </xf>
    <xf numFmtId="0" fontId="4" fillId="0" borderId="4" xfId="1" applyBorder="1" applyAlignment="1">
      <alignment horizontal="left"/>
    </xf>
    <xf numFmtId="0" fontId="1" fillId="4" borderId="1" xfId="1" applyFont="1" applyFill="1" applyBorder="1" applyAlignment="1">
      <alignment horizontal="left"/>
    </xf>
    <xf numFmtId="0" fontId="1" fillId="0" borderId="1" xfId="1" applyFont="1" applyBorder="1" applyAlignment="1">
      <alignment horizontal="center"/>
    </xf>
    <xf numFmtId="0" fontId="1" fillId="0" borderId="5" xfId="1" applyFont="1" applyBorder="1" applyAlignment="1">
      <alignment horizontal="left"/>
    </xf>
    <xf numFmtId="0" fontId="1" fillId="0" borderId="6" xfId="1" applyFont="1" applyBorder="1" applyAlignment="1">
      <alignment horizontal="left"/>
    </xf>
    <xf numFmtId="0" fontId="4" fillId="0" borderId="0" xfId="1" applyAlignment="1">
      <alignment horizontal="left"/>
    </xf>
    <xf numFmtId="0" fontId="2" fillId="5" borderId="1" xfId="1" applyFont="1" applyFill="1" applyBorder="1" applyAlignment="1">
      <alignment horizontal="left"/>
    </xf>
    <xf numFmtId="0" fontId="2" fillId="5" borderId="7" xfId="1" applyFont="1" applyFill="1" applyBorder="1" applyAlignment="1">
      <alignment horizontal="left"/>
    </xf>
    <xf numFmtId="0" fontId="1" fillId="3" borderId="1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5" borderId="8" xfId="1" applyFont="1" applyFill="1" applyBorder="1" applyAlignment="1">
      <alignment horizontal="left"/>
    </xf>
    <xf numFmtId="0" fontId="2" fillId="5" borderId="9" xfId="1" applyFont="1" applyFill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0" borderId="10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</cellXfs>
  <cellStyles count="3">
    <cellStyle name="Normal" xfId="0" builtinId="0"/>
    <cellStyle name="Normal 2" xfId="1" xr:uid="{D7C752D3-04C1-47FB-ABA9-8F6280B546D1}"/>
    <cellStyle name="Normal 3" xfId="2" xr:uid="{15594CC2-EBAB-47EB-8250-5DAF325C9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4D25-84E4-4DF3-AEFB-CD88B11F2AF5}">
  <dimension ref="A1:H38"/>
  <sheetViews>
    <sheetView topLeftCell="A21" workbookViewId="0">
      <selection activeCell="G13" sqref="G13"/>
    </sheetView>
  </sheetViews>
  <sheetFormatPr defaultRowHeight="14.5" x14ac:dyDescent="0.35"/>
  <cols>
    <col min="1" max="1" width="18.453125" bestFit="1" customWidth="1"/>
    <col min="2" max="2" width="24.453125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21</v>
      </c>
      <c r="C2" s="8" t="s">
        <v>8</v>
      </c>
      <c r="D2" s="9" t="s">
        <v>22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0</v>
      </c>
      <c r="D32" s="23" t="s">
        <v>51</v>
      </c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1</v>
      </c>
      <c r="C36" s="21" t="s">
        <v>18</v>
      </c>
      <c r="D36" s="22">
        <f>COUNTIF(C5:C35,1)</f>
        <v>20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autoFilter ref="A1:F33" xr:uid="{F555FF51-60C4-4700-BBB5-32F793239424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5111-FC6B-4A5C-AA06-E612400C985B}">
  <dimension ref="A1:H38"/>
  <sheetViews>
    <sheetView topLeftCell="A18" workbookViewId="0">
      <selection activeCell="F9" sqref="F9"/>
    </sheetView>
  </sheetViews>
  <sheetFormatPr defaultRowHeight="14.5" x14ac:dyDescent="0.35"/>
  <cols>
    <col min="1" max="1" width="18.453125" bestFit="1" customWidth="1"/>
    <col min="2" max="2" width="29.1796875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37</v>
      </c>
      <c r="C2" s="8" t="s">
        <v>8</v>
      </c>
      <c r="D2" s="9" t="s">
        <v>38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21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autoFilter ref="A1:F33" xr:uid="{9E9C5111-FC6B-4A5C-AA06-E612400C985B}"/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F07D-18D1-4D91-8C03-E274FC1268BE}">
  <dimension ref="A1:H38"/>
  <sheetViews>
    <sheetView tabSelected="1" workbookViewId="0">
      <selection activeCell="E14" sqref="E14"/>
    </sheetView>
  </sheetViews>
  <sheetFormatPr defaultRowHeight="14.5" x14ac:dyDescent="0.35"/>
  <cols>
    <col min="1" max="1" width="18.453125" bestFit="1" customWidth="1"/>
    <col min="2" max="2" width="29.1796875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7</v>
      </c>
      <c r="C2" s="8" t="s">
        <v>8</v>
      </c>
      <c r="D2" s="9" t="s">
        <v>9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0</v>
      </c>
      <c r="D18" s="23" t="s">
        <v>51</v>
      </c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  <c r="E34" s="6"/>
      <c r="F34" s="19"/>
      <c r="G34" s="19"/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1</v>
      </c>
      <c r="C36" s="21" t="s">
        <v>18</v>
      </c>
      <c r="D36" s="22">
        <f>COUNTIF(C5:C35,1)</f>
        <v>20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autoFilter ref="A1:F34" xr:uid="{DEF8F07D-18D1-4D91-8C03-E274FC1268BE}"/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99F9-8500-419B-A222-E24391BA3305}">
  <dimension ref="A1:H38"/>
  <sheetViews>
    <sheetView topLeftCell="A21" workbookViewId="0">
      <selection activeCell="G18" sqref="G18"/>
    </sheetView>
  </sheetViews>
  <sheetFormatPr defaultRowHeight="14.5" x14ac:dyDescent="0.35"/>
  <cols>
    <col min="1" max="1" width="18.453125" bestFit="1" customWidth="1"/>
    <col min="2" max="2" width="29.1796875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29</v>
      </c>
      <c r="C2" s="8" t="s">
        <v>8</v>
      </c>
      <c r="D2" s="9" t="s">
        <v>30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21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FE46-976B-4782-B54A-D5E7F93FC126}">
  <dimension ref="A1:H38"/>
  <sheetViews>
    <sheetView topLeftCell="A21" workbookViewId="0">
      <selection activeCell="G11" sqref="G11"/>
    </sheetView>
  </sheetViews>
  <sheetFormatPr defaultRowHeight="14.5" x14ac:dyDescent="0.35"/>
  <cols>
    <col min="1" max="1" width="21.81640625" bestFit="1" customWidth="1"/>
    <col min="2" max="2" width="19.54296875" bestFit="1" customWidth="1"/>
    <col min="3" max="3" width="17.54296875" bestFit="1" customWidth="1"/>
    <col min="4" max="4" width="21.7265625" bestFit="1" customWidth="1"/>
    <col min="5" max="5" width="30.1796875" bestFit="1" customWidth="1"/>
    <col min="6" max="6" width="4.5429687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39</v>
      </c>
      <c r="C2" s="8" t="s">
        <v>8</v>
      </c>
      <c r="D2" s="9" t="s">
        <v>40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3" t="s">
        <v>51</v>
      </c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0</v>
      </c>
      <c r="D30" s="23" t="s">
        <v>51</v>
      </c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0</v>
      </c>
      <c r="D31" s="23" t="s">
        <v>51</v>
      </c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3</v>
      </c>
      <c r="C36" s="21" t="s">
        <v>18</v>
      </c>
      <c r="D36" s="22">
        <f>COUNTIF(C5:C35,1)</f>
        <v>19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3E66-9451-49AF-9CCF-C3DA728C45AE}">
  <dimension ref="A1:H38"/>
  <sheetViews>
    <sheetView topLeftCell="A21" workbookViewId="0">
      <selection activeCell="F13" sqref="F13"/>
    </sheetView>
  </sheetViews>
  <sheetFormatPr defaultRowHeight="14.5" x14ac:dyDescent="0.35"/>
  <cols>
    <col min="1" max="1" width="21.81640625" bestFit="1" customWidth="1"/>
    <col min="2" max="2" width="20.54296875" bestFit="1" customWidth="1"/>
    <col min="3" max="3" width="17.54296875" bestFit="1" customWidth="1"/>
    <col min="4" max="4" width="21.7265625" bestFit="1" customWidth="1"/>
    <col min="5" max="5" width="30.1796875" bestFit="1" customWidth="1"/>
    <col min="6" max="6" width="4.81640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61</v>
      </c>
      <c r="C2" s="8" t="s">
        <v>8</v>
      </c>
      <c r="D2" s="9" t="s">
        <v>63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21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9610-0678-4DDE-992C-181C4E57AEFE}">
  <dimension ref="A1:H38"/>
  <sheetViews>
    <sheetView topLeftCell="A18" workbookViewId="0">
      <selection activeCell="E9" sqref="E9"/>
    </sheetView>
  </sheetViews>
  <sheetFormatPr defaultRowHeight="14.5" x14ac:dyDescent="0.35"/>
  <cols>
    <col min="1" max="1" width="19.54296875" bestFit="1" customWidth="1"/>
    <col min="2" max="2" width="28" bestFit="1" customWidth="1"/>
    <col min="3" max="3" width="15.26953125" bestFit="1" customWidth="1"/>
    <col min="4" max="4" width="19.453125" bestFit="1" customWidth="1"/>
    <col min="5" max="5" width="27.81640625" bestFit="1" customWidth="1"/>
    <col min="6" max="6" width="3.81640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44</v>
      </c>
      <c r="C2" s="8" t="s">
        <v>8</v>
      </c>
      <c r="D2" s="9" t="s">
        <v>43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0</v>
      </c>
      <c r="D28" s="23" t="s">
        <v>51</v>
      </c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</row>
    <row r="33" spans="1:5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</row>
    <row r="34" spans="1:5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5" ht="15" thickBot="1" x14ac:dyDescent="0.4">
      <c r="A35" s="26">
        <v>45138</v>
      </c>
      <c r="B35" s="27" t="s">
        <v>57</v>
      </c>
      <c r="C35" s="12">
        <v>1</v>
      </c>
      <c r="D35" s="24"/>
    </row>
    <row r="36" spans="1:5" ht="15" thickBot="1" x14ac:dyDescent="0.4">
      <c r="A36" s="20" t="s">
        <v>17</v>
      </c>
      <c r="B36" s="12">
        <f>COUNTIF($D$5:$D$35,"Leave")</f>
        <v>1</v>
      </c>
      <c r="C36" s="21" t="s">
        <v>18</v>
      </c>
      <c r="D36" s="22">
        <f>COUNTIF(C5:C35,1)</f>
        <v>20</v>
      </c>
    </row>
    <row r="37" spans="1:5" x14ac:dyDescent="0.35">
      <c r="A37" s="16" t="s">
        <v>19</v>
      </c>
      <c r="B37" s="12">
        <f>COUNTIF($D$5:$D$35,"Weekend")</f>
        <v>10</v>
      </c>
      <c r="C37" s="6"/>
      <c r="D37" s="6"/>
    </row>
    <row r="38" spans="1:5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6B47-53ED-4BBA-8FE3-31F72527E639}">
  <dimension ref="A1:H38"/>
  <sheetViews>
    <sheetView workbookViewId="0">
      <selection activeCell="G18" sqref="G18"/>
    </sheetView>
  </sheetViews>
  <sheetFormatPr defaultRowHeight="14.5" x14ac:dyDescent="0.35"/>
  <cols>
    <col min="1" max="1" width="21.81640625" bestFit="1" customWidth="1"/>
    <col min="2" max="2" width="20.54296875" bestFit="1" customWidth="1"/>
    <col min="3" max="3" width="17.54296875" bestFit="1" customWidth="1"/>
    <col min="4" max="4" width="21.7265625" bestFit="1" customWidth="1"/>
    <col min="5" max="5" width="30.1796875" bestFit="1" customWidth="1"/>
    <col min="6" max="6" width="4.81640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60</v>
      </c>
      <c r="C2" s="8" t="s">
        <v>8</v>
      </c>
      <c r="D2" s="9" t="s">
        <v>62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21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0E06B-708E-4A47-BDDA-68C5C2872231}">
  <dimension ref="A1:H38"/>
  <sheetViews>
    <sheetView workbookViewId="0">
      <selection activeCell="F14" sqref="F14"/>
    </sheetView>
  </sheetViews>
  <sheetFormatPr defaultRowHeight="14.5" x14ac:dyDescent="0.35"/>
  <cols>
    <col min="1" max="1" width="18.453125" bestFit="1" customWidth="1"/>
    <col min="2" max="2" width="25.54296875" bestFit="1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25</v>
      </c>
      <c r="C2" s="8" t="s">
        <v>8</v>
      </c>
      <c r="D2" s="9" t="s">
        <v>26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0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0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0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0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0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0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0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0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0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0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0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0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0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0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0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0</v>
      </c>
      <c r="D35" s="24"/>
    </row>
    <row r="36" spans="1:7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5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0977A-7999-4497-9C84-FEB49814F372}">
  <dimension ref="A1:I38"/>
  <sheetViews>
    <sheetView topLeftCell="A3" workbookViewId="0">
      <selection activeCell="E11" sqref="E11"/>
    </sheetView>
  </sheetViews>
  <sheetFormatPr defaultRowHeight="14.5" x14ac:dyDescent="0.35"/>
  <cols>
    <col min="1" max="1" width="19.54296875" bestFit="1" customWidth="1"/>
    <col min="2" max="2" width="22" bestFit="1" customWidth="1"/>
    <col min="3" max="3" width="15.26953125" bestFit="1" customWidth="1"/>
    <col min="4" max="4" width="19.453125" bestFit="1" customWidth="1"/>
    <col min="5" max="5" width="27.81640625" bestFit="1" customWidth="1"/>
    <col min="6" max="6" width="2" bestFit="1" customWidth="1"/>
    <col min="8" max="8" width="18.81640625" bestFit="1" customWidth="1"/>
  </cols>
  <sheetData>
    <row r="1" spans="1:9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9" x14ac:dyDescent="0.35">
      <c r="A2" s="1" t="s">
        <v>6</v>
      </c>
      <c r="B2" s="7" t="s">
        <v>49</v>
      </c>
      <c r="C2" s="8" t="s">
        <v>8</v>
      </c>
      <c r="D2" s="9" t="s">
        <v>50</v>
      </c>
      <c r="E2" s="2"/>
      <c r="F2" s="10"/>
      <c r="G2" s="11"/>
      <c r="H2" s="6" t="s">
        <v>10</v>
      </c>
    </row>
    <row r="3" spans="1:9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9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9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9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9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  <c r="I7">
        <f>21*8</f>
        <v>168</v>
      </c>
    </row>
    <row r="8" spans="1:9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9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9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9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9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9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9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9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9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0</v>
      </c>
      <c r="D31" s="23" t="s">
        <v>51</v>
      </c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</row>
    <row r="33" spans="1:5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</row>
    <row r="34" spans="1:5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5" ht="15" thickBot="1" x14ac:dyDescent="0.4">
      <c r="A35" s="26">
        <v>45138</v>
      </c>
      <c r="B35" s="27" t="s">
        <v>57</v>
      </c>
      <c r="C35" s="12">
        <v>1</v>
      </c>
      <c r="D35" s="24"/>
    </row>
    <row r="36" spans="1:5" ht="15" thickBot="1" x14ac:dyDescent="0.4">
      <c r="A36" s="20" t="s">
        <v>17</v>
      </c>
      <c r="B36" s="12">
        <f>COUNTIF($D$5:$D$35,"Leave")</f>
        <v>1</v>
      </c>
      <c r="C36" s="21" t="s">
        <v>18</v>
      </c>
      <c r="D36" s="22">
        <f>COUNTIF(C5:C35,1)</f>
        <v>20</v>
      </c>
    </row>
    <row r="37" spans="1:5" x14ac:dyDescent="0.35">
      <c r="A37" s="16" t="s">
        <v>19</v>
      </c>
      <c r="B37" s="12">
        <f>COUNTIF($D$5:$D$35,"Weekend")</f>
        <v>10</v>
      </c>
      <c r="C37" s="6"/>
      <c r="D37" s="6"/>
    </row>
    <row r="38" spans="1:5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4966-F445-478C-BE27-F02D2FC0A0FD}">
  <dimension ref="A1:H38"/>
  <sheetViews>
    <sheetView topLeftCell="A21" workbookViewId="0">
      <selection activeCell="E10" sqref="E10"/>
    </sheetView>
  </sheetViews>
  <sheetFormatPr defaultRowHeight="14.5" x14ac:dyDescent="0.35"/>
  <cols>
    <col min="1" max="1" width="19.54296875" bestFit="1" customWidth="1"/>
    <col min="2" max="2" width="20" bestFit="1" customWidth="1"/>
    <col min="3" max="3" width="15.26953125" bestFit="1" customWidth="1"/>
    <col min="4" max="4" width="19.453125" bestFit="1" customWidth="1"/>
    <col min="5" max="5" width="27.81640625" bestFit="1" customWidth="1"/>
    <col min="6" max="6" width="4.1796875" customWidth="1"/>
    <col min="8" max="8" width="18.81640625" bestFit="1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35</v>
      </c>
      <c r="C2" s="8" t="s">
        <v>8</v>
      </c>
      <c r="D2" s="9" t="s">
        <v>36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0</v>
      </c>
      <c r="D17" s="23" t="s">
        <v>51</v>
      </c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1</v>
      </c>
      <c r="C36" s="21" t="s">
        <v>18</v>
      </c>
      <c r="D36" s="22">
        <f>COUNTIF(C5:C35,1)</f>
        <v>20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52DB-6E5A-4E8D-B487-CCBA8A28B09E}">
  <dimension ref="A1:H38"/>
  <sheetViews>
    <sheetView topLeftCell="A21" workbookViewId="0">
      <selection activeCell="G9" sqref="G9"/>
    </sheetView>
  </sheetViews>
  <sheetFormatPr defaultRowHeight="14.5" x14ac:dyDescent="0.35"/>
  <cols>
    <col min="1" max="1" width="18.453125" bestFit="1" customWidth="1"/>
    <col min="2" max="2" width="29.1796875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47</v>
      </c>
      <c r="C2" s="8" t="s">
        <v>8</v>
      </c>
      <c r="D2" s="9" t="s">
        <v>48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  <c r="F34" s="19"/>
      <c r="G34" s="19"/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21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7F22-9A6D-4211-9535-CB4ADED048C6}">
  <dimension ref="A1:H38"/>
  <sheetViews>
    <sheetView topLeftCell="A18" workbookViewId="0">
      <selection activeCell="E9" sqref="E9"/>
    </sheetView>
  </sheetViews>
  <sheetFormatPr defaultRowHeight="14.5" x14ac:dyDescent="0.35"/>
  <cols>
    <col min="1" max="1" width="19.54296875" bestFit="1" customWidth="1"/>
    <col min="2" max="2" width="29.7265625" bestFit="1" customWidth="1"/>
    <col min="3" max="3" width="15.26953125" bestFit="1" customWidth="1"/>
    <col min="4" max="4" width="19.453125" bestFit="1" customWidth="1"/>
    <col min="5" max="5" width="27.81640625" bestFit="1" customWidth="1"/>
    <col min="6" max="6" width="4" customWidth="1"/>
    <col min="8" max="8" width="18.81640625" bestFit="1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23</v>
      </c>
      <c r="C2" s="8" t="s">
        <v>8</v>
      </c>
      <c r="D2" s="9" t="s">
        <v>24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0</v>
      </c>
      <c r="D9" s="23" t="s">
        <v>51</v>
      </c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0</v>
      </c>
      <c r="D25" s="23" t="s">
        <v>51</v>
      </c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0</v>
      </c>
      <c r="D29" s="23" t="s">
        <v>51</v>
      </c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3</v>
      </c>
      <c r="C36" s="21" t="s">
        <v>18</v>
      </c>
      <c r="D36" s="22">
        <f>COUNTIF(C5:C35,1)</f>
        <v>18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D470-B8FB-4DF3-83A2-C8DB93F5F630}">
  <dimension ref="A1:H38"/>
  <sheetViews>
    <sheetView workbookViewId="0">
      <selection activeCell="F12" sqref="F12"/>
    </sheetView>
  </sheetViews>
  <sheetFormatPr defaultRowHeight="14.5" x14ac:dyDescent="0.35"/>
  <cols>
    <col min="1" max="1" width="18.453125" bestFit="1" customWidth="1"/>
    <col min="2" max="2" width="25.54296875" bestFit="1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27</v>
      </c>
      <c r="C2" s="8" t="s">
        <v>8</v>
      </c>
      <c r="D2" s="9" t="s">
        <v>28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21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9969-3D94-47E1-AD41-5F803C71CCFB}">
  <dimension ref="A1:H38"/>
  <sheetViews>
    <sheetView topLeftCell="A24" workbookViewId="0">
      <selection activeCell="E30" sqref="E30"/>
    </sheetView>
  </sheetViews>
  <sheetFormatPr defaultRowHeight="14.5" x14ac:dyDescent="0.35"/>
  <cols>
    <col min="1" max="1" width="19.54296875" bestFit="1" customWidth="1"/>
    <col min="2" max="2" width="28" bestFit="1" customWidth="1"/>
    <col min="3" max="3" width="15.26953125" bestFit="1" customWidth="1"/>
    <col min="4" max="4" width="19.453125" bestFit="1" customWidth="1"/>
    <col min="5" max="5" width="27.81640625" bestFit="1" customWidth="1"/>
    <col min="6" max="6" width="6" customWidth="1"/>
    <col min="7" max="7" width="9.269531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42</v>
      </c>
      <c r="C2" s="8" t="s">
        <v>8</v>
      </c>
      <c r="D2" s="9" t="s">
        <v>41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</row>
    <row r="33" spans="1:5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</row>
    <row r="34" spans="1:5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5" ht="15" thickBot="1" x14ac:dyDescent="0.4">
      <c r="A35" s="26">
        <v>45138</v>
      </c>
      <c r="B35" s="27" t="s">
        <v>57</v>
      </c>
      <c r="C35" s="12">
        <v>1</v>
      </c>
      <c r="D35" s="24"/>
    </row>
    <row r="36" spans="1:5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21</v>
      </c>
    </row>
    <row r="37" spans="1:5" x14ac:dyDescent="0.35">
      <c r="A37" s="16" t="s">
        <v>19</v>
      </c>
      <c r="B37" s="12">
        <f>COUNTIF($D$5:$D$35,"Weekend")</f>
        <v>10</v>
      </c>
      <c r="C37" s="6"/>
      <c r="D37" s="6"/>
    </row>
    <row r="38" spans="1:5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D42F-71F5-45F5-947E-C2686F7CD047}">
  <dimension ref="A1:H38"/>
  <sheetViews>
    <sheetView topLeftCell="A27" workbookViewId="0">
      <selection activeCell="E7" sqref="E7"/>
    </sheetView>
  </sheetViews>
  <sheetFormatPr defaultRowHeight="14.5" x14ac:dyDescent="0.35"/>
  <cols>
    <col min="1" max="1" width="18.453125" bestFit="1" customWidth="1"/>
    <col min="2" max="2" width="29.1796875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33</v>
      </c>
      <c r="C2" s="8" t="s">
        <v>8</v>
      </c>
      <c r="D2" s="9" t="s">
        <v>34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0</v>
      </c>
      <c r="D15" s="23" t="s">
        <v>51</v>
      </c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1</v>
      </c>
      <c r="C36" s="21" t="s">
        <v>18</v>
      </c>
      <c r="D36" s="22">
        <f>COUNTIF(C5:C35,1)</f>
        <v>20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C6A7-1FDF-4BC0-946E-A51AD14B60CB}">
  <dimension ref="A1:H38"/>
  <sheetViews>
    <sheetView topLeftCell="A21" workbookViewId="0">
      <selection activeCell="E21" sqref="E21"/>
    </sheetView>
  </sheetViews>
  <sheetFormatPr defaultRowHeight="14.5" x14ac:dyDescent="0.35"/>
  <cols>
    <col min="1" max="1" width="19.54296875" bestFit="1" customWidth="1"/>
    <col min="2" max="2" width="21.81640625" bestFit="1" customWidth="1"/>
    <col min="3" max="3" width="15.26953125" bestFit="1" customWidth="1"/>
    <col min="4" max="4" width="19.453125" bestFit="1" customWidth="1"/>
    <col min="5" max="5" width="27.81640625" bestFit="1" customWidth="1"/>
    <col min="6" max="6" width="4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46</v>
      </c>
      <c r="C2" s="8" t="s">
        <v>8</v>
      </c>
      <c r="D2" s="9" t="s">
        <v>45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0</v>
      </c>
      <c r="D23" s="23" t="s">
        <v>51</v>
      </c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</row>
    <row r="33" spans="1:5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</row>
    <row r="34" spans="1:5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5" ht="15" thickBot="1" x14ac:dyDescent="0.4">
      <c r="A35" s="26">
        <v>45138</v>
      </c>
      <c r="B35" s="27" t="s">
        <v>57</v>
      </c>
      <c r="C35" s="12">
        <v>1</v>
      </c>
      <c r="D35" s="24"/>
    </row>
    <row r="36" spans="1:5" ht="15" thickBot="1" x14ac:dyDescent="0.4">
      <c r="A36" s="20" t="s">
        <v>17</v>
      </c>
      <c r="B36" s="12">
        <f>COUNTIF($D$5:$D$35,"Leave")</f>
        <v>1</v>
      </c>
      <c r="C36" s="21" t="s">
        <v>18</v>
      </c>
      <c r="D36" s="22">
        <f>COUNTIF(C5:C35,1)</f>
        <v>20</v>
      </c>
    </row>
    <row r="37" spans="1:5" x14ac:dyDescent="0.35">
      <c r="A37" s="16" t="s">
        <v>19</v>
      </c>
      <c r="B37" s="12">
        <f>COUNTIF($D$5:$D$35,"Weekend")</f>
        <v>10</v>
      </c>
      <c r="C37" s="6"/>
      <c r="D37" s="6"/>
    </row>
    <row r="38" spans="1:5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6FEA-DFFE-4FC4-AC64-1D637B7A6A97}">
  <dimension ref="A1:H38"/>
  <sheetViews>
    <sheetView topLeftCell="A21" workbookViewId="0">
      <selection activeCell="H12" sqref="H12"/>
    </sheetView>
  </sheetViews>
  <sheetFormatPr defaultRowHeight="14.5" x14ac:dyDescent="0.35"/>
  <cols>
    <col min="1" max="1" width="18.453125" bestFit="1" customWidth="1"/>
    <col min="2" max="2" width="29.1796875" customWidth="1"/>
    <col min="3" max="3" width="14.54296875" bestFit="1" customWidth="1"/>
    <col min="4" max="4" width="20" customWidth="1"/>
    <col min="5" max="5" width="26.453125" bestFit="1" customWidth="1"/>
    <col min="6" max="6" width="6.7265625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>
        <v>0</v>
      </c>
      <c r="G1" s="5"/>
      <c r="H1" s="6" t="s">
        <v>5</v>
      </c>
    </row>
    <row r="2" spans="1:8" x14ac:dyDescent="0.35">
      <c r="A2" s="1" t="s">
        <v>6</v>
      </c>
      <c r="B2" s="7" t="s">
        <v>31</v>
      </c>
      <c r="C2" s="8" t="s">
        <v>8</v>
      </c>
      <c r="D2" s="9" t="s">
        <v>32</v>
      </c>
      <c r="E2" s="2"/>
      <c r="F2" s="10"/>
      <c r="G2" s="11"/>
      <c r="H2" s="6" t="s">
        <v>10</v>
      </c>
    </row>
    <row r="3" spans="1:8" ht="15" thickBot="1" x14ac:dyDescent="0.4">
      <c r="A3" s="1" t="s">
        <v>11</v>
      </c>
      <c r="B3" s="2" t="s">
        <v>64</v>
      </c>
      <c r="C3" s="1" t="s">
        <v>12</v>
      </c>
      <c r="D3" s="12">
        <v>21</v>
      </c>
      <c r="E3" s="13"/>
      <c r="F3" s="14"/>
      <c r="G3" s="15"/>
    </row>
    <row r="4" spans="1:8" x14ac:dyDescent="0.35">
      <c r="A4" s="16" t="s">
        <v>13</v>
      </c>
      <c r="B4" s="16" t="s">
        <v>14</v>
      </c>
      <c r="C4" s="16" t="s">
        <v>15</v>
      </c>
      <c r="D4" s="16" t="s">
        <v>16</v>
      </c>
      <c r="E4" s="17"/>
      <c r="F4" s="17"/>
      <c r="G4" s="15"/>
    </row>
    <row r="5" spans="1:8" x14ac:dyDescent="0.35">
      <c r="A5" s="26">
        <v>45108</v>
      </c>
      <c r="B5" s="28" t="s">
        <v>55</v>
      </c>
      <c r="C5" s="18">
        <v>0</v>
      </c>
      <c r="D5" s="25" t="s">
        <v>52</v>
      </c>
      <c r="E5" s="6"/>
      <c r="F5" s="15"/>
      <c r="G5" s="15"/>
    </row>
    <row r="6" spans="1:8" x14ac:dyDescent="0.35">
      <c r="A6" s="26">
        <v>45109</v>
      </c>
      <c r="B6" s="28" t="s">
        <v>56</v>
      </c>
      <c r="C6" s="18">
        <v>0</v>
      </c>
      <c r="D6" s="25" t="s">
        <v>52</v>
      </c>
      <c r="E6" s="6"/>
      <c r="F6" s="15"/>
      <c r="G6" s="15"/>
    </row>
    <row r="7" spans="1:8" x14ac:dyDescent="0.35">
      <c r="A7" s="26">
        <v>45110</v>
      </c>
      <c r="B7" s="27" t="s">
        <v>57</v>
      </c>
      <c r="C7" s="12">
        <v>1</v>
      </c>
      <c r="D7" s="24"/>
      <c r="E7" s="6"/>
      <c r="F7" s="15"/>
      <c r="G7" s="15"/>
    </row>
    <row r="8" spans="1:8" x14ac:dyDescent="0.35">
      <c r="A8" s="26">
        <v>45111</v>
      </c>
      <c r="B8" s="27" t="s">
        <v>58</v>
      </c>
      <c r="C8" s="12">
        <v>1</v>
      </c>
      <c r="D8" s="24"/>
      <c r="E8" s="6"/>
      <c r="F8" s="15"/>
      <c r="G8" s="15"/>
    </row>
    <row r="9" spans="1:8" x14ac:dyDescent="0.35">
      <c r="A9" s="26">
        <v>45112</v>
      </c>
      <c r="B9" s="27" t="s">
        <v>59</v>
      </c>
      <c r="C9" s="12">
        <v>1</v>
      </c>
      <c r="D9" s="24"/>
      <c r="E9" s="6"/>
      <c r="F9" s="15"/>
      <c r="G9" s="15"/>
    </row>
    <row r="10" spans="1:8" x14ac:dyDescent="0.35">
      <c r="A10" s="26">
        <v>45113</v>
      </c>
      <c r="B10" s="27" t="s">
        <v>53</v>
      </c>
      <c r="C10" s="12">
        <v>1</v>
      </c>
      <c r="D10" s="24"/>
      <c r="E10" s="6"/>
      <c r="F10" s="15"/>
      <c r="G10" s="15"/>
    </row>
    <row r="11" spans="1:8" x14ac:dyDescent="0.35">
      <c r="A11" s="26">
        <v>45114</v>
      </c>
      <c r="B11" s="27" t="s">
        <v>54</v>
      </c>
      <c r="C11" s="12">
        <v>1</v>
      </c>
      <c r="D11" s="24"/>
      <c r="E11" s="6"/>
      <c r="F11" s="15"/>
      <c r="G11" s="15"/>
    </row>
    <row r="12" spans="1:8" x14ac:dyDescent="0.35">
      <c r="A12" s="26">
        <v>45115</v>
      </c>
      <c r="B12" s="28" t="s">
        <v>55</v>
      </c>
      <c r="C12" s="18">
        <v>0</v>
      </c>
      <c r="D12" s="25" t="s">
        <v>52</v>
      </c>
      <c r="E12" s="6"/>
      <c r="F12" s="15"/>
      <c r="G12" s="15"/>
    </row>
    <row r="13" spans="1:8" x14ac:dyDescent="0.35">
      <c r="A13" s="26">
        <v>45116</v>
      </c>
      <c r="B13" s="28" t="s">
        <v>56</v>
      </c>
      <c r="C13" s="18">
        <v>0</v>
      </c>
      <c r="D13" s="25" t="s">
        <v>52</v>
      </c>
      <c r="E13" s="6"/>
      <c r="F13" s="15"/>
      <c r="G13" s="15"/>
    </row>
    <row r="14" spans="1:8" x14ac:dyDescent="0.35">
      <c r="A14" s="26">
        <v>45117</v>
      </c>
      <c r="B14" s="27" t="s">
        <v>57</v>
      </c>
      <c r="C14" s="12">
        <v>1</v>
      </c>
      <c r="D14" s="24"/>
      <c r="E14" s="6"/>
      <c r="F14" s="15"/>
      <c r="G14" s="15"/>
    </row>
    <row r="15" spans="1:8" x14ac:dyDescent="0.35">
      <c r="A15" s="26">
        <v>45118</v>
      </c>
      <c r="B15" s="27" t="s">
        <v>58</v>
      </c>
      <c r="C15" s="12">
        <v>1</v>
      </c>
      <c r="D15" s="24"/>
      <c r="E15" s="6"/>
      <c r="F15" s="15"/>
      <c r="G15" s="15"/>
    </row>
    <row r="16" spans="1:8" x14ac:dyDescent="0.35">
      <c r="A16" s="26">
        <v>45119</v>
      </c>
      <c r="B16" s="27" t="s">
        <v>59</v>
      </c>
      <c r="C16" s="12">
        <v>1</v>
      </c>
      <c r="D16" s="24"/>
      <c r="E16" s="6"/>
      <c r="F16" s="15"/>
      <c r="G16" s="15"/>
    </row>
    <row r="17" spans="1:7" x14ac:dyDescent="0.35">
      <c r="A17" s="26">
        <v>45120</v>
      </c>
      <c r="B17" s="27" t="s">
        <v>53</v>
      </c>
      <c r="C17" s="12">
        <v>1</v>
      </c>
      <c r="D17" s="24"/>
      <c r="E17" s="6"/>
      <c r="F17" s="19"/>
      <c r="G17" s="19"/>
    </row>
    <row r="18" spans="1:7" x14ac:dyDescent="0.35">
      <c r="A18" s="26">
        <v>45121</v>
      </c>
      <c r="B18" s="27" t="s">
        <v>54</v>
      </c>
      <c r="C18" s="12">
        <v>1</v>
      </c>
      <c r="D18" s="24"/>
      <c r="E18" s="6"/>
      <c r="F18" s="19"/>
      <c r="G18" s="19"/>
    </row>
    <row r="19" spans="1:7" x14ac:dyDescent="0.35">
      <c r="A19" s="26">
        <v>45122</v>
      </c>
      <c r="B19" s="28" t="s">
        <v>55</v>
      </c>
      <c r="C19" s="18">
        <v>0</v>
      </c>
      <c r="D19" s="25" t="s">
        <v>52</v>
      </c>
      <c r="E19" s="6"/>
      <c r="F19" s="19"/>
      <c r="G19" s="19"/>
    </row>
    <row r="20" spans="1:7" x14ac:dyDescent="0.35">
      <c r="A20" s="26">
        <v>45123</v>
      </c>
      <c r="B20" s="28" t="s">
        <v>56</v>
      </c>
      <c r="C20" s="18">
        <v>0</v>
      </c>
      <c r="D20" s="25" t="s">
        <v>52</v>
      </c>
      <c r="E20" s="6"/>
      <c r="F20" s="19"/>
      <c r="G20" s="19"/>
    </row>
    <row r="21" spans="1:7" x14ac:dyDescent="0.35">
      <c r="A21" s="26">
        <v>45124</v>
      </c>
      <c r="B21" s="27" t="s">
        <v>57</v>
      </c>
      <c r="C21" s="12">
        <v>1</v>
      </c>
      <c r="D21" s="24"/>
      <c r="E21" s="6"/>
      <c r="F21" s="19"/>
      <c r="G21" s="19"/>
    </row>
    <row r="22" spans="1:7" x14ac:dyDescent="0.35">
      <c r="A22" s="26">
        <v>45125</v>
      </c>
      <c r="B22" s="27" t="s">
        <v>58</v>
      </c>
      <c r="C22" s="12">
        <v>1</v>
      </c>
      <c r="D22" s="24"/>
      <c r="E22" s="6"/>
      <c r="F22" s="19"/>
      <c r="G22" s="19"/>
    </row>
    <row r="23" spans="1:7" x14ac:dyDescent="0.35">
      <c r="A23" s="26">
        <v>45126</v>
      </c>
      <c r="B23" s="27" t="s">
        <v>59</v>
      </c>
      <c r="C23" s="12">
        <v>1</v>
      </c>
      <c r="D23" s="24"/>
      <c r="E23" s="6"/>
      <c r="F23" s="19"/>
      <c r="G23" s="19"/>
    </row>
    <row r="24" spans="1:7" x14ac:dyDescent="0.35">
      <c r="A24" s="26">
        <v>45127</v>
      </c>
      <c r="B24" s="27" t="s">
        <v>53</v>
      </c>
      <c r="C24" s="12">
        <v>1</v>
      </c>
      <c r="D24" s="24"/>
      <c r="E24" s="6"/>
      <c r="F24" s="19"/>
      <c r="G24" s="19"/>
    </row>
    <row r="25" spans="1:7" x14ac:dyDescent="0.35">
      <c r="A25" s="26">
        <v>45128</v>
      </c>
      <c r="B25" s="27" t="s">
        <v>54</v>
      </c>
      <c r="C25" s="12">
        <v>1</v>
      </c>
      <c r="D25" s="24"/>
      <c r="E25" s="6"/>
      <c r="F25" s="19"/>
      <c r="G25" s="19"/>
    </row>
    <row r="26" spans="1:7" x14ac:dyDescent="0.35">
      <c r="A26" s="26">
        <v>45129</v>
      </c>
      <c r="B26" s="28" t="s">
        <v>55</v>
      </c>
      <c r="C26" s="18">
        <v>0</v>
      </c>
      <c r="D26" s="25" t="s">
        <v>52</v>
      </c>
      <c r="E26" s="6"/>
      <c r="F26" s="19"/>
      <c r="G26" s="19"/>
    </row>
    <row r="27" spans="1:7" x14ac:dyDescent="0.35">
      <c r="A27" s="26">
        <v>45130</v>
      </c>
      <c r="B27" s="28" t="s">
        <v>56</v>
      </c>
      <c r="C27" s="18">
        <v>0</v>
      </c>
      <c r="D27" s="25" t="s">
        <v>52</v>
      </c>
      <c r="E27" s="6"/>
      <c r="F27" s="19"/>
      <c r="G27" s="19"/>
    </row>
    <row r="28" spans="1:7" x14ac:dyDescent="0.35">
      <c r="A28" s="26">
        <v>45131</v>
      </c>
      <c r="B28" s="27" t="s">
        <v>57</v>
      </c>
      <c r="C28" s="12">
        <v>1</v>
      </c>
      <c r="D28" s="24"/>
      <c r="E28" s="6"/>
      <c r="F28" s="19"/>
      <c r="G28" s="19"/>
    </row>
    <row r="29" spans="1:7" x14ac:dyDescent="0.35">
      <c r="A29" s="26">
        <v>45132</v>
      </c>
      <c r="B29" s="27" t="s">
        <v>58</v>
      </c>
      <c r="C29" s="12">
        <v>1</v>
      </c>
      <c r="D29" s="24"/>
      <c r="E29" s="6"/>
      <c r="F29" s="19"/>
      <c r="G29" s="19"/>
    </row>
    <row r="30" spans="1:7" x14ac:dyDescent="0.35">
      <c r="A30" s="26">
        <v>45133</v>
      </c>
      <c r="B30" s="27" t="s">
        <v>59</v>
      </c>
      <c r="C30" s="12">
        <v>1</v>
      </c>
      <c r="D30" s="24"/>
      <c r="E30" s="6"/>
      <c r="F30" s="19"/>
      <c r="G30" s="19"/>
    </row>
    <row r="31" spans="1:7" x14ac:dyDescent="0.35">
      <c r="A31" s="26">
        <v>45134</v>
      </c>
      <c r="B31" s="27" t="s">
        <v>53</v>
      </c>
      <c r="C31" s="12">
        <v>1</v>
      </c>
      <c r="D31" s="24"/>
      <c r="E31" s="6"/>
      <c r="F31" s="19"/>
      <c r="G31" s="19"/>
    </row>
    <row r="32" spans="1:7" x14ac:dyDescent="0.35">
      <c r="A32" s="26">
        <v>45135</v>
      </c>
      <c r="B32" s="27" t="s">
        <v>54</v>
      </c>
      <c r="C32" s="12">
        <v>1</v>
      </c>
      <c r="D32" s="24"/>
      <c r="E32" s="6"/>
      <c r="F32" s="19"/>
      <c r="G32" s="19"/>
    </row>
    <row r="33" spans="1:7" x14ac:dyDescent="0.35">
      <c r="A33" s="26">
        <v>45136</v>
      </c>
      <c r="B33" s="28" t="s">
        <v>55</v>
      </c>
      <c r="C33" s="18">
        <v>0</v>
      </c>
      <c r="D33" s="25" t="s">
        <v>52</v>
      </c>
      <c r="E33" s="6"/>
      <c r="F33" s="19"/>
      <c r="G33" s="19"/>
    </row>
    <row r="34" spans="1:7" x14ac:dyDescent="0.35">
      <c r="A34" s="26">
        <v>45137</v>
      </c>
      <c r="B34" s="28" t="s">
        <v>56</v>
      </c>
      <c r="C34" s="18">
        <v>0</v>
      </c>
      <c r="D34" s="25" t="s">
        <v>52</v>
      </c>
    </row>
    <row r="35" spans="1:7" ht="15" thickBot="1" x14ac:dyDescent="0.4">
      <c r="A35" s="26">
        <v>45138</v>
      </c>
      <c r="B35" s="27" t="s">
        <v>57</v>
      </c>
      <c r="C35" s="12">
        <v>1</v>
      </c>
      <c r="D35" s="24"/>
    </row>
    <row r="36" spans="1:7" ht="15" thickBot="1" x14ac:dyDescent="0.4">
      <c r="A36" s="20" t="s">
        <v>17</v>
      </c>
      <c r="B36" s="12">
        <f>COUNTIF($D$5:$D$35,"Leave")</f>
        <v>0</v>
      </c>
      <c r="C36" s="21" t="s">
        <v>18</v>
      </c>
      <c r="D36" s="22">
        <f>COUNTIF(C5:C35,1)</f>
        <v>21</v>
      </c>
    </row>
    <row r="37" spans="1:7" x14ac:dyDescent="0.35">
      <c r="A37" s="16" t="s">
        <v>19</v>
      </c>
      <c r="B37" s="12">
        <f>COUNTIF($D$5:$D$35,"Weekend")</f>
        <v>10</v>
      </c>
      <c r="C37" s="6"/>
      <c r="D37" s="6"/>
    </row>
    <row r="38" spans="1:7" x14ac:dyDescent="0.35">
      <c r="A38" s="16" t="s">
        <v>20</v>
      </c>
      <c r="B38" s="12">
        <v>0</v>
      </c>
      <c r="C38" s="6"/>
      <c r="D38" s="6"/>
    </row>
  </sheetData>
  <phoneticPr fontId="7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30360B8F19F40A607DB1B4EB0B672" ma:contentTypeVersion="8" ma:contentTypeDescription="Create a new document." ma:contentTypeScope="" ma:versionID="7a88f42e22b8744118701ed6b23af06d">
  <xsd:schema xmlns:xsd="http://www.w3.org/2001/XMLSchema" xmlns:xs="http://www.w3.org/2001/XMLSchema" xmlns:p="http://schemas.microsoft.com/office/2006/metadata/properties" xmlns:ns2="d45ff7d8-b3f6-44c1-ad8a-2ab3d971c695" xmlns:ns3="6eab1d0e-d710-42ee-9b65-c8a58a7153fb" targetNamespace="http://schemas.microsoft.com/office/2006/metadata/properties" ma:root="true" ma:fieldsID="0d6c7f4bbc24f902de6949438966e411" ns2:_="" ns3:_="">
    <xsd:import namespace="d45ff7d8-b3f6-44c1-ad8a-2ab3d971c695"/>
    <xsd:import namespace="6eab1d0e-d710-42ee-9b65-c8a58a7153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ff7d8-b3f6-44c1-ad8a-2ab3d971c6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ab1d0e-d710-42ee-9b65-c8a58a7153f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F06D80-5692-40D9-A497-05EC76488A5B}">
  <ds:schemaRefs>
    <ds:schemaRef ds:uri="http://purl.org/dc/elements/1.1/"/>
    <ds:schemaRef ds:uri="d45ff7d8-b3f6-44c1-ad8a-2ab3d971c695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6eab1d0e-d710-42ee-9b65-c8a58a7153fb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FA8B536-0DDC-4DF2-98BF-2BAE2B6EAC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09777C-4D16-4E25-B1EB-6611786DEB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5ff7d8-b3f6-44c1-ad8a-2ab3d971c695"/>
    <ds:schemaRef ds:uri="6eab1d0e-d710-42ee-9b65-c8a58a7153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Chander Thumma</vt:lpstr>
      <vt:lpstr>Chaytali Gajarmal</vt:lpstr>
      <vt:lpstr>Deepa Kesa</vt:lpstr>
      <vt:lpstr>Ganesh Sultane</vt:lpstr>
      <vt:lpstr>Satish Gunda</vt:lpstr>
      <vt:lpstr>Naseer Ahmed</vt:lpstr>
      <vt:lpstr>Jyothi Madamanchi</vt:lpstr>
      <vt:lpstr>Suneel Kumar Komandla</vt:lpstr>
      <vt:lpstr>Mukesh Manjhi</vt:lpstr>
      <vt:lpstr>Sunil Kumar P</vt:lpstr>
      <vt:lpstr>Sabarinath Shanmugasundaram</vt:lpstr>
      <vt:lpstr>Sridhar Achary</vt:lpstr>
      <vt:lpstr>Suresh Kumar Sekhar</vt:lpstr>
      <vt:lpstr>Vamshi Venkat Rajesh Machiraju</vt:lpstr>
      <vt:lpstr>Venkatramana Buddisetty</vt:lpstr>
      <vt:lpstr>VenuMadhav Reddy</vt:lpstr>
      <vt:lpstr>Vikram Pawar</vt:lpstr>
      <vt:lpstr>Vinod Reddy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Reshma Ramanan</dc:creator>
  <cp:keywords/>
  <dc:description/>
  <cp:lastModifiedBy>Nageswaran Ramamoorthy</cp:lastModifiedBy>
  <cp:revision/>
  <dcterms:created xsi:type="dcterms:W3CDTF">2022-06-01T09:59:25Z</dcterms:created>
  <dcterms:modified xsi:type="dcterms:W3CDTF">2023-09-20T07:46:46Z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0x01010035330360B8F19F40A607DB1B4EB0B672</vt:lpwstr>
  </property>
</Properties>
</file>