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vantara-my.sharepoint.com/personal/venumadhavreddy_chilukala_hitachids_com/Documents/Desktop/Novartis/Platform Engineering/Timesheets/"/>
    </mc:Choice>
  </mc:AlternateContent>
  <xr:revisionPtr revIDLastSave="136" documentId="13_ncr:1_{AF17DBBB-F2F9-47C8-825F-6364C8190123}" xr6:coauthVersionLast="47" xr6:coauthVersionMax="47" xr10:uidLastSave="{DCC4F7C7-E902-43B1-A962-BFD84D5CD392}"/>
  <bookViews>
    <workbookView xWindow="-110" yWindow="-110" windowWidth="19420" windowHeight="11500" tabRatio="836" xr2:uid="{C10920FE-6058-4DA9-8AC6-C0A848AF3988}"/>
  </bookViews>
  <sheets>
    <sheet name="Summary - PE Project Demands" sheetId="41" r:id="rId1"/>
    <sheet name="Anburaj C" sheetId="34" r:id="rId2"/>
    <sheet name="Arepalli Gayathri" sheetId="75" r:id="rId3"/>
    <sheet name="Balaji Rajendran" sheetId="69" r:id="rId4"/>
    <sheet name="Chaitanya Latha K" sheetId="54" r:id="rId5"/>
    <sheet name="Charitha Siva Venkata Kanuri" sheetId="90" r:id="rId6"/>
    <sheet name="Chaytali Gajarmal" sheetId="19" r:id="rId7"/>
    <sheet name="Devaraj Damodharan" sheetId="91" r:id="rId8"/>
    <sheet name="Dilish Madduri" sheetId="95" r:id="rId9"/>
    <sheet name="Elango Chinnaiya" sheetId="23" r:id="rId10"/>
    <sheet name="Jashva Sabbu" sheetId="84" r:id="rId11"/>
    <sheet name="Jawahar Goswami" sheetId="71" r:id="rId12"/>
    <sheet name="Jogiraju Sirisipalli" sheetId="96" r:id="rId13"/>
    <sheet name="Jyothi Madamanchi" sheetId="4" r:id="rId14"/>
    <sheet name="Kapil Kumar Yadav" sheetId="70" r:id="rId15"/>
    <sheet name="Karthik Prakash" sheetId="2" r:id="rId16"/>
    <sheet name="Keshava J R" sheetId="7" r:id="rId17"/>
    <sheet name="Kishore Penty" sheetId="97" r:id="rId18"/>
    <sheet name="Krishna Kanth Gade" sheetId="98" r:id="rId19"/>
    <sheet name="Manoj Kumar Karoju" sheetId="35" r:id="rId20"/>
    <sheet name="Mohammed Abdul Quader Qureshi" sheetId="99" r:id="rId21"/>
    <sheet name="Nandini AM" sheetId="101" r:id="rId22"/>
    <sheet name="Naresh Kumar" sheetId="100" r:id="rId23"/>
    <sheet name="Naseer Ahmed" sheetId="102" r:id="rId24"/>
    <sheet name="Neeraj Sisodia" sheetId="103" r:id="rId25"/>
    <sheet name="Nirmal Raaj S" sheetId="67" r:id="rId26"/>
    <sheet name="Pranav Kunkerkar" sheetId="104" r:id="rId27"/>
    <sheet name="Pravallika Rallapalli" sheetId="68" r:id="rId28"/>
    <sheet name="Praveen Kumar Vitta" sheetId="105" r:id="rId29"/>
    <sheet name="Premchander Jebastian" sheetId="106" r:id="rId30"/>
    <sheet name="Prudhviraju Vysyaraju" sheetId="37" r:id="rId31"/>
    <sheet name="Rajesh Boyapally" sheetId="85" r:id="rId32"/>
    <sheet name="Rajnish Kumar Singh" sheetId="107" r:id="rId33"/>
    <sheet name="Ram Mohan Gudipadu" sheetId="66" r:id="rId34"/>
    <sheet name="Ravali Patkur" sheetId="108" r:id="rId35"/>
    <sheet name="Satish Gunda" sheetId="8" r:id="rId36"/>
    <sheet name="Shashank Gupta" sheetId="109" r:id="rId37"/>
    <sheet name="Siva Sagar Mavuduri" sheetId="110" r:id="rId38"/>
    <sheet name="Srikanth Tirumalagiri" sheetId="58" r:id="rId39"/>
    <sheet name="Suganesh Nageshwaran V" sheetId="64" r:id="rId40"/>
    <sheet name="Suneel Kumar Komandla" sheetId="25" r:id="rId41"/>
    <sheet name="Sunil Kumar P" sheetId="5" r:id="rId42"/>
    <sheet name="Suresh Kumar Raajendiran" sheetId="111" r:id="rId43"/>
    <sheet name="Suresh Kumar Sekhar" sheetId="20" r:id="rId44"/>
    <sheet name="Tanuj Rama krishnan V" sheetId="92" r:id="rId45"/>
    <sheet name="Venkatramana Buddisetty" sheetId="24" r:id="rId46"/>
    <sheet name="Vinit Naik" sheetId="94" r:id="rId47"/>
  </sheets>
  <definedNames>
    <definedName name="_xlnm._FilterDatabase" localSheetId="13" hidden="1">'Jyothi Madamanchi'!$A$1:$F$35</definedName>
    <definedName name="_xlnm._FilterDatabase" localSheetId="15" hidden="1">'Karthik Prakash'!$A$1:$F$35</definedName>
    <definedName name="_xlnm._FilterDatabase" localSheetId="16" hidden="1">'Keshava J R'!$A$1:$F$35</definedName>
    <definedName name="_xlnm._FilterDatabase" localSheetId="17" hidden="1">'Kishore Penty'!$A$1:$F$35</definedName>
    <definedName name="_xlnm._FilterDatabase" localSheetId="21" hidden="1">'Nandini AM'!$A$1:$F$35</definedName>
    <definedName name="_xlnm._FilterDatabase" localSheetId="23" hidden="1">'Naseer Ahmed'!$A$1:$F$35</definedName>
    <definedName name="_xlnm._FilterDatabase" localSheetId="24" hidden="1">'Neeraj Sisodia'!$A$1:$F$35</definedName>
    <definedName name="_xlnm._FilterDatabase" localSheetId="26" hidden="1">'Pranav Kunkerkar'!$A$1:$F$35</definedName>
    <definedName name="_xlnm._FilterDatabase" localSheetId="30" hidden="1">'Prudhviraju Vysyaraju'!$A$1:$F$35</definedName>
    <definedName name="_xlnm._FilterDatabase" localSheetId="35" hidden="1">'Satish Gunda'!$A$1:$F$35</definedName>
    <definedName name="_xlnm._FilterDatabase" localSheetId="36" hidden="1">'Shashank Gupta'!$A$1:$F$35</definedName>
    <definedName name="_xlnm._FilterDatabase" localSheetId="37" hidden="1">'Siva Sagar Mavuduri'!$A$1:$F$35</definedName>
    <definedName name="_xlnm._FilterDatabase" localSheetId="41" hidden="1">'Sunil Kumar P'!$A$1:$F$35</definedName>
    <definedName name="_xlnm._FilterDatabase" localSheetId="42" hidden="1">'Suresh Kumar Raajendiran'!$A$1:$F$35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41" l="1"/>
  <c r="C27" i="41"/>
  <c r="B36" i="94"/>
  <c r="D50" i="41" s="1"/>
  <c r="B36" i="24"/>
  <c r="D49" i="41" s="1"/>
  <c r="B36" i="92"/>
  <c r="D48" i="41" s="1"/>
  <c r="B36" i="20"/>
  <c r="D47" i="41" s="1"/>
  <c r="B36" i="111"/>
  <c r="D46" i="41" s="1"/>
  <c r="B36" i="5"/>
  <c r="D45" i="41" s="1"/>
  <c r="B36" i="25"/>
  <c r="D44" i="41" s="1"/>
  <c r="B36" i="64"/>
  <c r="D43" i="41" s="1"/>
  <c r="B36" i="58"/>
  <c r="D42" i="41" s="1"/>
  <c r="B36" i="110"/>
  <c r="D41" i="41" s="1"/>
  <c r="B36" i="109"/>
  <c r="D40" i="41" s="1"/>
  <c r="B36" i="8"/>
  <c r="D39" i="41" s="1"/>
  <c r="B36" i="108"/>
  <c r="D38" i="41" s="1"/>
  <c r="B36" i="66"/>
  <c r="D37" i="41" s="1"/>
  <c r="B36" i="107"/>
  <c r="D36" i="41" s="1"/>
  <c r="B36" i="85"/>
  <c r="D35" i="41" s="1"/>
  <c r="B36" i="37"/>
  <c r="D34" i="41" s="1"/>
  <c r="B36" i="106"/>
  <c r="D33" i="41" s="1"/>
  <c r="B36" i="105"/>
  <c r="D32" i="41" s="1"/>
  <c r="B36" i="68"/>
  <c r="D31" i="41" s="1"/>
  <c r="B36" i="104"/>
  <c r="D30" i="41" s="1"/>
  <c r="B36" i="67"/>
  <c r="D29" i="41" s="1"/>
  <c r="B36" i="103"/>
  <c r="D28" i="41" s="1"/>
  <c r="B36" i="102"/>
  <c r="B36" i="100"/>
  <c r="D26" i="41" s="1"/>
  <c r="B36" i="101"/>
  <c r="D25" i="41" s="1"/>
  <c r="B36" i="99"/>
  <c r="D24" i="41" s="1"/>
  <c r="B36" i="35"/>
  <c r="D23" i="41" s="1"/>
  <c r="B36" i="98"/>
  <c r="D22" i="41" s="1"/>
  <c r="B36" i="97"/>
  <c r="D21" i="41" s="1"/>
  <c r="B36" i="7"/>
  <c r="D20" i="41" s="1"/>
  <c r="B36" i="2"/>
  <c r="D19" i="41" s="1"/>
  <c r="B36" i="70"/>
  <c r="D18" i="41" s="1"/>
  <c r="B36" i="4"/>
  <c r="B36" i="96"/>
  <c r="D16" i="41" s="1"/>
  <c r="B36" i="71"/>
  <c r="B36" i="84"/>
  <c r="B36" i="23"/>
  <c r="B36" i="95"/>
  <c r="D12" i="41" s="1"/>
  <c r="B36" i="91"/>
  <c r="B36" i="19"/>
  <c r="D10" i="41" s="1"/>
  <c r="B36" i="90"/>
  <c r="D9" i="41" s="1"/>
  <c r="B36" i="54"/>
  <c r="B36" i="69"/>
  <c r="D7" i="41" s="1"/>
  <c r="B36" i="75"/>
  <c r="D6" i="41" s="1"/>
  <c r="B36" i="34"/>
  <c r="D17" i="41"/>
  <c r="D15" i="41"/>
  <c r="D11" i="41"/>
  <c r="D36" i="94"/>
  <c r="D36" i="24"/>
  <c r="D36" i="92"/>
  <c r="D36" i="20"/>
  <c r="D36" i="111"/>
  <c r="D36" i="5"/>
  <c r="D36" i="25"/>
  <c r="D36" i="64"/>
  <c r="D36" i="58"/>
  <c r="D36" i="110"/>
  <c r="D36" i="109"/>
  <c r="D36" i="8"/>
  <c r="D36" i="108"/>
  <c r="D36" i="66"/>
  <c r="D36" i="107"/>
  <c r="D36" i="85"/>
  <c r="D36" i="37"/>
  <c r="D36" i="106"/>
  <c r="D36" i="105"/>
  <c r="D36" i="68"/>
  <c r="D36" i="104"/>
  <c r="D36" i="67"/>
  <c r="D36" i="103"/>
  <c r="D36" i="102"/>
  <c r="D36" i="100"/>
  <c r="D36" i="101"/>
  <c r="D36" i="99"/>
  <c r="D36" i="35"/>
  <c r="D36" i="98"/>
  <c r="D36" i="97"/>
  <c r="D36" i="7"/>
  <c r="D36" i="2"/>
  <c r="D36" i="70"/>
  <c r="D36" i="4"/>
  <c r="D36" i="96"/>
  <c r="D36" i="71"/>
  <c r="D36" i="84"/>
  <c r="D36" i="23"/>
  <c r="D36" i="95"/>
  <c r="D36" i="91"/>
  <c r="D36" i="19"/>
  <c r="D36" i="90"/>
  <c r="D36" i="54"/>
  <c r="D36" i="69"/>
  <c r="D36" i="75"/>
  <c r="D36" i="34"/>
  <c r="B21" i="41"/>
  <c r="B50" i="41" l="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B8" i="41"/>
  <c r="B7" i="41"/>
  <c r="B6" i="41"/>
  <c r="B5" i="41"/>
  <c r="C48" i="41"/>
  <c r="C42" i="41"/>
  <c r="C41" i="41"/>
  <c r="C40" i="41"/>
  <c r="C39" i="41"/>
  <c r="C38" i="41"/>
  <c r="C37" i="41"/>
  <c r="C33" i="41"/>
  <c r="C32" i="41"/>
  <c r="C25" i="41"/>
  <c r="C24" i="41"/>
  <c r="C19" i="41"/>
  <c r="C9" i="41"/>
  <c r="C5" i="41"/>
  <c r="B38" i="111"/>
  <c r="B37" i="111"/>
  <c r="C46" i="41"/>
  <c r="B38" i="110"/>
  <c r="B37" i="110"/>
  <c r="B38" i="109"/>
  <c r="B37" i="109"/>
  <c r="B37" i="108"/>
  <c r="B38" i="108"/>
  <c r="B38" i="107"/>
  <c r="B37" i="107"/>
  <c r="C36" i="41"/>
  <c r="B37" i="106"/>
  <c r="B38" i="106"/>
  <c r="B37" i="105"/>
  <c r="B38" i="105"/>
  <c r="B38" i="104"/>
  <c r="B37" i="104"/>
  <c r="C30" i="41"/>
  <c r="B38" i="103"/>
  <c r="B37" i="103"/>
  <c r="C28" i="41"/>
  <c r="B38" i="102"/>
  <c r="B37" i="102"/>
  <c r="B38" i="101"/>
  <c r="B37" i="101"/>
  <c r="C26" i="41"/>
  <c r="B37" i="100"/>
  <c r="B38" i="100"/>
  <c r="B37" i="99"/>
  <c r="B38" i="99"/>
  <c r="C22" i="41"/>
  <c r="B37" i="98"/>
  <c r="B38" i="98"/>
  <c r="B38" i="97"/>
  <c r="B37" i="97"/>
  <c r="C21" i="41"/>
  <c r="B38" i="96"/>
  <c r="B37" i="96"/>
  <c r="C16" i="41"/>
  <c r="B38" i="95" l="1"/>
  <c r="B37" i="95"/>
  <c r="C12" i="41"/>
  <c r="B38" i="94" l="1"/>
  <c r="B37" i="94"/>
  <c r="C50" i="41"/>
  <c r="B38" i="92" l="1"/>
  <c r="B37" i="92"/>
  <c r="B38" i="91"/>
  <c r="B37" i="91"/>
  <c r="C11" i="41"/>
  <c r="B38" i="90"/>
  <c r="B37" i="90"/>
  <c r="B38" i="85" l="1"/>
  <c r="B37" i="85"/>
  <c r="C35" i="41"/>
  <c r="B38" i="84"/>
  <c r="B37" i="84"/>
  <c r="C14" i="41"/>
  <c r="D14" i="41"/>
  <c r="B38" i="75" l="1"/>
  <c r="B37" i="75"/>
  <c r="C6" i="41"/>
  <c r="B38" i="71" l="1"/>
  <c r="B37" i="71"/>
  <c r="B38" i="70"/>
  <c r="B37" i="70"/>
  <c r="C18" i="41"/>
  <c r="C15" i="41" l="1"/>
  <c r="B38" i="69"/>
  <c r="B37" i="69"/>
  <c r="C7" i="41"/>
  <c r="B38" i="68"/>
  <c r="B37" i="68"/>
  <c r="C31" i="41"/>
  <c r="B38" i="67"/>
  <c r="B37" i="67"/>
  <c r="C29" i="41"/>
  <c r="B38" i="66"/>
  <c r="B37" i="66"/>
  <c r="B38" i="64"/>
  <c r="B37" i="64"/>
  <c r="C43" i="41"/>
  <c r="C10" i="41" l="1"/>
  <c r="C13" i="41"/>
  <c r="C17" i="41"/>
  <c r="C23" i="41"/>
  <c r="C34" i="41"/>
  <c r="C45" i="41"/>
  <c r="C20" i="41"/>
  <c r="C44" i="41"/>
  <c r="C47" i="41"/>
  <c r="C49" i="41"/>
  <c r="C8" i="41"/>
  <c r="B38" i="58" l="1"/>
  <c r="B37" i="58"/>
  <c r="B38" i="54"/>
  <c r="B37" i="54"/>
  <c r="D8" i="41"/>
  <c r="B38" i="37"/>
  <c r="B37" i="37"/>
  <c r="D13" i="41" l="1"/>
  <c r="B37" i="19"/>
  <c r="B37" i="23"/>
  <c r="B37" i="4"/>
  <c r="B37" i="35"/>
  <c r="B37" i="2"/>
  <c r="B37" i="5"/>
  <c r="B37" i="8"/>
  <c r="B37" i="7"/>
  <c r="B37" i="25"/>
  <c r="B37" i="20"/>
  <c r="B37" i="24"/>
  <c r="B37" i="34"/>
  <c r="B38" i="35"/>
  <c r="B38" i="34"/>
  <c r="C51" i="41" l="1"/>
  <c r="B38" i="19"/>
  <c r="B38" i="8"/>
  <c r="B38" i="23"/>
  <c r="B38" i="4"/>
  <c r="B38" i="25"/>
  <c r="B38" i="2"/>
  <c r="B38" i="5"/>
  <c r="B38" i="7"/>
  <c r="B38" i="20"/>
  <c r="B38" i="24"/>
  <c r="D5" i="41" l="1"/>
  <c r="D51" i="41" s="1"/>
</calcChain>
</file>

<file path=xl/sharedStrings.xml><?xml version="1.0" encoding="utf-8"?>
<sst xmlns="http://schemas.openxmlformats.org/spreadsheetml/2006/main" count="2983" uniqueCount="112">
  <si>
    <t>Vendor Organization</t>
  </si>
  <si>
    <t>Hitachi Vantara</t>
  </si>
  <si>
    <t>Point of Contact</t>
  </si>
  <si>
    <t>Srihari Jonnalagadda</t>
  </si>
  <si>
    <t>Adjustments from Last Month</t>
  </si>
  <si>
    <t>Week Off</t>
  </si>
  <si>
    <t>Resource Name</t>
  </si>
  <si>
    <t>5-2-1</t>
  </si>
  <si>
    <t>Personal/Sick Leave</t>
  </si>
  <si>
    <t>Month</t>
  </si>
  <si>
    <t>Working Days</t>
  </si>
  <si>
    <t>Date</t>
  </si>
  <si>
    <t>Day</t>
  </si>
  <si>
    <t>Working Status</t>
  </si>
  <si>
    <t>Remarks</t>
  </si>
  <si>
    <t>Leaves Taken</t>
  </si>
  <si>
    <t>Billable Days</t>
  </si>
  <si>
    <t>Weekends</t>
  </si>
  <si>
    <t>Public Holidays</t>
  </si>
  <si>
    <t>Satish Gunda</t>
  </si>
  <si>
    <t>GUNDASA5</t>
  </si>
  <si>
    <t>Jyothi Madamanchi</t>
  </si>
  <si>
    <t>MADAMJY1</t>
  </si>
  <si>
    <t>Sunil Kumar P</t>
  </si>
  <si>
    <t>KUMARSJZ</t>
  </si>
  <si>
    <t>Suresh Kumar Sekhar</t>
  </si>
  <si>
    <t>SEKARSU4</t>
  </si>
  <si>
    <t>Naseer Ahmed</t>
  </si>
  <si>
    <t>BUDISVE1</t>
  </si>
  <si>
    <t>Venkatramana Budisetty</t>
  </si>
  <si>
    <t>KOMANSU1</t>
  </si>
  <si>
    <t>Suneel Kumar Komandla</t>
  </si>
  <si>
    <t>Weekend</t>
  </si>
  <si>
    <t>Thu</t>
  </si>
  <si>
    <t>Fri</t>
  </si>
  <si>
    <t>Sat</t>
  </si>
  <si>
    <t>Sun</t>
  </si>
  <si>
    <t>Mon</t>
  </si>
  <si>
    <t>Tue</t>
  </si>
  <si>
    <t>Wed</t>
  </si>
  <si>
    <t>Manoj Kumar Karoju</t>
  </si>
  <si>
    <t>KAROJMA1</t>
  </si>
  <si>
    <t>Prudhviraju Vysyaraju</t>
  </si>
  <si>
    <t>VYSYAPR1</t>
  </si>
  <si>
    <t>Name</t>
  </si>
  <si>
    <t>Total Number of Billable Days</t>
  </si>
  <si>
    <t>Total</t>
  </si>
  <si>
    <t>Chaitanya Latha K</t>
  </si>
  <si>
    <t>Srikanth Tirumalagiri</t>
  </si>
  <si>
    <t>KOLLUCH4</t>
  </si>
  <si>
    <t>THIRUSR5</t>
  </si>
  <si>
    <t>Suganesh Nageshwaran V</t>
  </si>
  <si>
    <t>NAGESSU2</t>
  </si>
  <si>
    <t>Nirmal Raaj S</t>
  </si>
  <si>
    <t>RAAJNI1</t>
  </si>
  <si>
    <t>Pravallika Rallapalli</t>
  </si>
  <si>
    <t>RALLAPR3</t>
  </si>
  <si>
    <t>Balaji Rajendran</t>
  </si>
  <si>
    <t>RAJENBA2</t>
  </si>
  <si>
    <t>Kapil Kumar Yadav</t>
  </si>
  <si>
    <t>YADAVKA3</t>
  </si>
  <si>
    <t>Arepalli Gayathri</t>
  </si>
  <si>
    <t>GAYATAR1</t>
  </si>
  <si>
    <t>RAMMOGU1</t>
  </si>
  <si>
    <t>Jashva Sabbu</t>
  </si>
  <si>
    <t>Rajesh Boyapally</t>
  </si>
  <si>
    <t>Ram Mohan Gudipadu</t>
  </si>
  <si>
    <t>JABBUJA1</t>
  </si>
  <si>
    <t>BOYAPRA1</t>
  </si>
  <si>
    <t>Leave</t>
  </si>
  <si>
    <t>Charitha Siva Venkata Kanuri</t>
  </si>
  <si>
    <t>SIVAVCH2</t>
  </si>
  <si>
    <t>DAMODDE2</t>
  </si>
  <si>
    <t>Tanuj Rama krishnan V</t>
  </si>
  <si>
    <t>KRISHTA4</t>
  </si>
  <si>
    <t>Holiday</t>
  </si>
  <si>
    <t>Devaraj Damodharan</t>
  </si>
  <si>
    <t>Not Onboarded</t>
  </si>
  <si>
    <t>Vinit Naik</t>
  </si>
  <si>
    <t>Kishore Penty</t>
  </si>
  <si>
    <t>Shashank Gupta</t>
  </si>
  <si>
    <t>Suresh Kumar Raajendiran</t>
  </si>
  <si>
    <t>Keshava J R</t>
  </si>
  <si>
    <t>Elango Chinnaiya</t>
  </si>
  <si>
    <t>Anburaj C</t>
  </si>
  <si>
    <t>Pranav Kunkerkar</t>
  </si>
  <si>
    <t>Mohammed Abdul Quader Qureshi</t>
  </si>
  <si>
    <t>Dilish Madduri</t>
  </si>
  <si>
    <t>Jawahar Goswami</t>
  </si>
  <si>
    <t>Krishna Kanth Gade</t>
  </si>
  <si>
    <t>Ravali Patkur</t>
  </si>
  <si>
    <t>Karthik Prakash</t>
  </si>
  <si>
    <t>Jogiraju Sirisipalli</t>
  </si>
  <si>
    <t>Neeraj Sisodia</t>
  </si>
  <si>
    <t>Siva Sagar Mavuduri</t>
  </si>
  <si>
    <t>Nandini AM</t>
  </si>
  <si>
    <t>Chaytali Gajarmal</t>
  </si>
  <si>
    <t>MADDUDI2</t>
  </si>
  <si>
    <t>GAJARCH1</t>
  </si>
  <si>
    <t>GADEKR2</t>
  </si>
  <si>
    <t>QURESMO5</t>
  </si>
  <si>
    <t>Naresh Kumar</t>
  </si>
  <si>
    <t>KUMARN5N</t>
  </si>
  <si>
    <t>VITTAPR1</t>
  </si>
  <si>
    <t>Praveen Kumar Vitta</t>
  </si>
  <si>
    <t>CHANDP1D</t>
  </si>
  <si>
    <t>Premchander Jebastian</t>
  </si>
  <si>
    <t>Rajnish Kumar Singh</t>
  </si>
  <si>
    <t>PATKURA1</t>
  </si>
  <si>
    <t>January</t>
  </si>
  <si>
    <t>Leave Days</t>
  </si>
  <si>
    <t>Off Boarded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</si>
</sst>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7">
    <xf numFmtId="0" fontId="0" fillId="0" borderId="0" xfId="0"/>
    <xf numFmtId="16" fontId="4" fillId="0" borderId="10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6" borderId="10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5" fillId="2" borderId="2" xfId="1" applyFont="1" applyFill="1" applyBorder="1" applyAlignment="1">
      <alignment horizontal="left"/>
    </xf>
    <xf numFmtId="0" fontId="4" fillId="0" borderId="3" xfId="1" applyFont="1" applyBorder="1" applyAlignment="1">
      <alignment horizontal="center"/>
    </xf>
    <xf numFmtId="15" fontId="4" fillId="3" borderId="1" xfId="1" applyNumberFormat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horizontal="left" vertical="center"/>
    </xf>
    <xf numFmtId="14" fontId="5" fillId="2" borderId="1" xfId="1" quotePrefix="1" applyNumberFormat="1" applyFont="1" applyFill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5" xfId="1" applyFont="1" applyBorder="1" applyAlignment="1">
      <alignment horizontal="left"/>
    </xf>
    <xf numFmtId="0" fontId="4" fillId="0" borderId="6" xfId="1" applyFont="1" applyBorder="1" applyAlignment="1">
      <alignment horizontal="left"/>
    </xf>
    <xf numFmtId="0" fontId="7" fillId="5" borderId="1" xfId="1" applyFont="1" applyFill="1" applyBorder="1" applyAlignment="1">
      <alignment horizontal="left"/>
    </xf>
    <xf numFmtId="0" fontId="7" fillId="5" borderId="7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5" borderId="8" xfId="1" applyFont="1" applyFill="1" applyBorder="1" applyAlignment="1">
      <alignment horizontal="left"/>
    </xf>
    <xf numFmtId="0" fontId="7" fillId="5" borderId="9" xfId="1" applyFont="1" applyFill="1" applyBorder="1" applyAlignment="1">
      <alignment horizontal="left"/>
    </xf>
    <xf numFmtId="0" fontId="5" fillId="0" borderId="1" xfId="1" applyFont="1" applyBorder="1" applyAlignment="1">
      <alignment horizontal="center"/>
    </xf>
    <xf numFmtId="0" fontId="5" fillId="8" borderId="11" xfId="0" applyFont="1" applyFill="1" applyBorder="1" applyAlignment="1">
      <alignment vertical="center"/>
    </xf>
    <xf numFmtId="0" fontId="5" fillId="8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9" fillId="9" borderId="11" xfId="0" applyFont="1" applyFill="1" applyBorder="1" applyAlignment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0" xfId="0" applyFont="1"/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8" fillId="0" borderId="12" xfId="0" applyFont="1" applyBorder="1"/>
  </cellXfs>
  <cellStyles count="3">
    <cellStyle name="Normal" xfId="0" builtinId="0"/>
    <cellStyle name="Normal 2" xfId="1" xr:uid="{D7C752D3-04C1-47FB-ABA9-8F6280B546D1}"/>
    <cellStyle name="Normal 3" xfId="2" xr:uid="{15594CC2-EBAB-47EB-8250-5DAF325C9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D153-59B9-40C5-A2F4-66A9F48EEE3D}">
  <sheetPr>
    <tabColor theme="4"/>
  </sheetPr>
  <dimension ref="B2:G51"/>
  <sheetViews>
    <sheetView tabSelected="1" zoomScaleNormal="100" workbookViewId="0">
      <selection activeCell="F9" sqref="F9"/>
    </sheetView>
  </sheetViews>
  <sheetFormatPr defaultRowHeight="18" customHeight="1" x14ac:dyDescent="0.35"/>
  <cols>
    <col min="2" max="2" width="28.36328125" customWidth="1"/>
    <col min="3" max="3" width="23.81640625" bestFit="1" customWidth="1"/>
    <col min="4" max="4" width="13.36328125" customWidth="1"/>
    <col min="6" max="6" width="13.6328125" customWidth="1"/>
  </cols>
  <sheetData>
    <row r="2" spans="2:7" ht="18" customHeight="1" x14ac:dyDescent="0.35">
      <c r="B2" s="33"/>
      <c r="C2" s="12"/>
      <c r="D2" s="12"/>
      <c r="E2" s="12"/>
    </row>
    <row r="3" spans="2:7" ht="18" customHeight="1" x14ac:dyDescent="0.35">
      <c r="B3" s="36"/>
      <c r="C3" s="36"/>
      <c r="D3" s="36"/>
      <c r="E3" s="12"/>
      <c r="F3" s="33"/>
      <c r="G3" s="33"/>
    </row>
    <row r="4" spans="2:7" ht="18" customHeight="1" x14ac:dyDescent="0.35">
      <c r="B4" s="26" t="s">
        <v>44</v>
      </c>
      <c r="C4" s="27" t="s">
        <v>45</v>
      </c>
      <c r="D4" s="27" t="s">
        <v>110</v>
      </c>
    </row>
    <row r="5" spans="2:7" ht="18" customHeight="1" x14ac:dyDescent="0.35">
      <c r="B5" s="28" t="str">
        <f>'Anburaj C'!B2</f>
        <v>Anburaj C</v>
      </c>
      <c r="C5" s="29">
        <f>'Anburaj C'!D36</f>
        <v>21</v>
      </c>
      <c r="D5" s="29">
        <f>'Anburaj C'!B36</f>
        <v>0</v>
      </c>
    </row>
    <row r="6" spans="2:7" ht="18" customHeight="1" x14ac:dyDescent="0.35">
      <c r="B6" s="28" t="str">
        <f>'Arepalli Gayathri'!B2</f>
        <v>Arepalli Gayathri</v>
      </c>
      <c r="C6" s="29">
        <f>'Arepalli Gayathri'!D36</f>
        <v>20</v>
      </c>
      <c r="D6" s="29">
        <f>'Arepalli Gayathri'!B36</f>
        <v>1</v>
      </c>
      <c r="F6" s="33"/>
      <c r="G6" s="33"/>
    </row>
    <row r="7" spans="2:7" ht="18" customHeight="1" x14ac:dyDescent="0.35">
      <c r="B7" s="28" t="str">
        <f>'Balaji Rajendran'!B2</f>
        <v>Balaji Rajendran</v>
      </c>
      <c r="C7" s="29">
        <f>'Balaji Rajendran'!D36</f>
        <v>20</v>
      </c>
      <c r="D7" s="29">
        <f>'Balaji Rajendran'!B36</f>
        <v>1</v>
      </c>
    </row>
    <row r="8" spans="2:7" ht="18" customHeight="1" x14ac:dyDescent="0.35">
      <c r="B8" s="28" t="str">
        <f>'Chaitanya Latha K'!B2</f>
        <v>Chaitanya Latha K</v>
      </c>
      <c r="C8" s="29">
        <f>'Chaitanya Latha K'!D36</f>
        <v>18</v>
      </c>
      <c r="D8" s="29">
        <f>'Chaitanya Latha K'!B36</f>
        <v>3</v>
      </c>
      <c r="F8" s="33"/>
      <c r="G8" s="33"/>
    </row>
    <row r="9" spans="2:7" ht="18" customHeight="1" x14ac:dyDescent="0.35">
      <c r="B9" s="28" t="str">
        <f>'Charitha Siva Venkata Kanuri'!B2</f>
        <v>Charitha Siva Venkata Kanuri</v>
      </c>
      <c r="C9" s="29">
        <f>'Charitha Siva Venkata Kanuri'!D36</f>
        <v>21</v>
      </c>
      <c r="D9" s="29">
        <f>'Charitha Siva Venkata Kanuri'!B36</f>
        <v>0</v>
      </c>
    </row>
    <row r="10" spans="2:7" ht="18" customHeight="1" x14ac:dyDescent="0.35">
      <c r="B10" s="28" t="str">
        <f>'Chaytali Gajarmal'!B2</f>
        <v>Chaytali Gajarmal</v>
      </c>
      <c r="C10" s="29">
        <f>'Chaytali Gajarmal'!D36</f>
        <v>20</v>
      </c>
      <c r="D10" s="29">
        <f>'Chaytali Gajarmal'!B36</f>
        <v>1</v>
      </c>
      <c r="F10" s="33"/>
      <c r="G10" s="33"/>
    </row>
    <row r="11" spans="2:7" ht="18" customHeight="1" x14ac:dyDescent="0.35">
      <c r="B11" s="28" t="str">
        <f>'Devaraj Damodharan'!B2</f>
        <v>Devaraj Damodharan</v>
      </c>
      <c r="C11" s="29">
        <f>'Devaraj Damodharan'!D36</f>
        <v>19</v>
      </c>
      <c r="D11" s="29">
        <f>'Devaraj Damodharan'!B36</f>
        <v>2</v>
      </c>
    </row>
    <row r="12" spans="2:7" ht="18" customHeight="1" x14ac:dyDescent="0.35">
      <c r="B12" s="28" t="str">
        <f>'Dilish Madduri'!B2</f>
        <v>Dilish Madduri</v>
      </c>
      <c r="C12" s="29">
        <f>'Dilish Madduri'!D36</f>
        <v>20</v>
      </c>
      <c r="D12" s="29">
        <f>'Dilish Madduri'!B36</f>
        <v>1</v>
      </c>
      <c r="F12" s="33"/>
      <c r="G12" s="33"/>
    </row>
    <row r="13" spans="2:7" ht="18" customHeight="1" x14ac:dyDescent="0.35">
      <c r="B13" s="28" t="str">
        <f>'Elango Chinnaiya'!B2</f>
        <v>Elango Chinnaiya</v>
      </c>
      <c r="C13" s="29">
        <f>'Elango Chinnaiya'!D36</f>
        <v>19</v>
      </c>
      <c r="D13" s="29">
        <f>'Elango Chinnaiya'!B36</f>
        <v>2</v>
      </c>
    </row>
    <row r="14" spans="2:7" ht="18" customHeight="1" x14ac:dyDescent="0.35">
      <c r="B14" s="28" t="str">
        <f>'Jashva Sabbu'!B2</f>
        <v>Jashva Sabbu</v>
      </c>
      <c r="C14" s="29">
        <f>'Jashva Sabbu'!D36</f>
        <v>19.5</v>
      </c>
      <c r="D14" s="29">
        <f>'Jashva Sabbu'!B36</f>
        <v>1.5</v>
      </c>
      <c r="F14" s="33"/>
      <c r="G14" s="33"/>
    </row>
    <row r="15" spans="2:7" ht="18" customHeight="1" x14ac:dyDescent="0.35">
      <c r="B15" s="28" t="str">
        <f>'Jawahar Goswami'!B2</f>
        <v>Jawahar Goswami</v>
      </c>
      <c r="C15" s="29">
        <f>'Jawahar Goswami'!D36</f>
        <v>20</v>
      </c>
      <c r="D15" s="29">
        <f>'Jawahar Goswami'!B36</f>
        <v>1</v>
      </c>
    </row>
    <row r="16" spans="2:7" ht="18" customHeight="1" x14ac:dyDescent="0.35">
      <c r="B16" s="28" t="str">
        <f>'Jogiraju Sirisipalli'!B2</f>
        <v>Jogiraju Sirisipalli</v>
      </c>
      <c r="C16" s="29">
        <f>'Jogiraju Sirisipalli'!D36</f>
        <v>15</v>
      </c>
      <c r="D16" s="29">
        <f>'Jogiraju Sirisipalli'!B36</f>
        <v>0</v>
      </c>
      <c r="F16" s="33"/>
      <c r="G16" s="33"/>
    </row>
    <row r="17" spans="2:7" ht="18" customHeight="1" x14ac:dyDescent="0.35">
      <c r="B17" s="28" t="str">
        <f>'Jyothi Madamanchi'!B2</f>
        <v>Jyothi Madamanchi</v>
      </c>
      <c r="C17" s="29">
        <f>'Jyothi Madamanchi'!D36</f>
        <v>18.5</v>
      </c>
      <c r="D17" s="29">
        <f>'Jyothi Madamanchi'!B36</f>
        <v>2.5</v>
      </c>
    </row>
    <row r="18" spans="2:7" ht="18" customHeight="1" x14ac:dyDescent="0.35">
      <c r="B18" s="28" t="str">
        <f>'Kapil Kumar Yadav'!B2</f>
        <v>Kapil Kumar Yadav</v>
      </c>
      <c r="C18" s="29">
        <f>'Kapil Kumar Yadav'!D36</f>
        <v>19</v>
      </c>
      <c r="D18" s="29">
        <f>'Kapil Kumar Yadav'!B36</f>
        <v>2</v>
      </c>
      <c r="F18" s="33"/>
      <c r="G18" s="33"/>
    </row>
    <row r="19" spans="2:7" ht="18" customHeight="1" x14ac:dyDescent="0.35">
      <c r="B19" s="28" t="str">
        <f>'Karthik Prakash'!B2</f>
        <v>Karthik Prakash</v>
      </c>
      <c r="C19" s="29">
        <f>'Karthik Prakash'!D36</f>
        <v>11</v>
      </c>
      <c r="D19" s="29">
        <f>'Karthik Prakash'!B36</f>
        <v>0</v>
      </c>
    </row>
    <row r="20" spans="2:7" ht="18" customHeight="1" x14ac:dyDescent="0.35">
      <c r="B20" s="30" t="str">
        <f>'Keshava J R'!B2</f>
        <v>Keshava J R</v>
      </c>
      <c r="C20" s="29">
        <f>'Keshava J R'!D36</f>
        <v>20</v>
      </c>
      <c r="D20" s="29">
        <f>'Keshava J R'!B36</f>
        <v>1</v>
      </c>
      <c r="F20" s="33"/>
      <c r="G20" s="33"/>
    </row>
    <row r="21" spans="2:7" ht="18" customHeight="1" x14ac:dyDescent="0.35">
      <c r="B21" s="28" t="str">
        <f>'Kishore Penty'!B2</f>
        <v>Kishore Penty</v>
      </c>
      <c r="C21" s="29">
        <f>'Kishore Penty'!D36</f>
        <v>19</v>
      </c>
      <c r="D21" s="29">
        <f>'Kishore Penty'!B36</f>
        <v>2</v>
      </c>
    </row>
    <row r="22" spans="2:7" ht="18" customHeight="1" x14ac:dyDescent="0.35">
      <c r="B22" s="28" t="str">
        <f>'Krishna Kanth Gade'!B2</f>
        <v>Krishna Kanth Gade</v>
      </c>
      <c r="C22" s="29">
        <f>'Krishna Kanth Gade'!D36</f>
        <v>20</v>
      </c>
      <c r="D22" s="29">
        <f>'Krishna Kanth Gade'!B36</f>
        <v>1</v>
      </c>
      <c r="F22" s="33"/>
      <c r="G22" s="33"/>
    </row>
    <row r="23" spans="2:7" ht="18" customHeight="1" x14ac:dyDescent="0.35">
      <c r="B23" s="28" t="str">
        <f>'Manoj Kumar Karoju'!B2</f>
        <v>Manoj Kumar Karoju</v>
      </c>
      <c r="C23" s="29">
        <f>'Manoj Kumar Karoju'!D36</f>
        <v>20.5</v>
      </c>
      <c r="D23" s="29">
        <f>'Manoj Kumar Karoju'!B36</f>
        <v>0.5</v>
      </c>
    </row>
    <row r="24" spans="2:7" ht="18" customHeight="1" x14ac:dyDescent="0.35">
      <c r="B24" s="28" t="str">
        <f>'Mohammed Abdul Quader Qureshi'!B2</f>
        <v>Mohammed Abdul Quader Qureshi</v>
      </c>
      <c r="C24" s="29">
        <f>'Mohammed Abdul Quader Qureshi'!D36</f>
        <v>21</v>
      </c>
      <c r="D24" s="29">
        <f>'Mohammed Abdul Quader Qureshi'!B36</f>
        <v>0</v>
      </c>
      <c r="F24" s="33"/>
      <c r="G24" s="33"/>
    </row>
    <row r="25" spans="2:7" ht="18" customHeight="1" x14ac:dyDescent="0.35">
      <c r="B25" s="28" t="str">
        <f>'Nandini AM'!B2</f>
        <v>Nandini AM</v>
      </c>
      <c r="C25" s="29">
        <f>'Nandini AM'!D36</f>
        <v>21</v>
      </c>
      <c r="D25" s="29">
        <f>'Nandini AM'!B36</f>
        <v>0</v>
      </c>
    </row>
    <row r="26" spans="2:7" ht="18" customHeight="1" x14ac:dyDescent="0.35">
      <c r="B26" s="28" t="str">
        <f>'Naresh Kumar'!B2</f>
        <v>Naresh Kumar</v>
      </c>
      <c r="C26" s="29">
        <f>'Naresh Kumar'!D36</f>
        <v>19</v>
      </c>
      <c r="D26" s="29">
        <f>'Naresh Kumar'!B36</f>
        <v>2</v>
      </c>
      <c r="F26" s="33"/>
      <c r="G26" s="33"/>
    </row>
    <row r="27" spans="2:7" ht="18" customHeight="1" x14ac:dyDescent="0.35">
      <c r="B27" s="28" t="str">
        <f>'Naseer Ahmed'!B2</f>
        <v>Naseer Ahmed</v>
      </c>
      <c r="C27" s="29">
        <f>'Naseer Ahmed'!D36</f>
        <v>21</v>
      </c>
      <c r="D27" s="29">
        <f>'Naseer Ahmed'!B36</f>
        <v>0</v>
      </c>
    </row>
    <row r="28" spans="2:7" ht="18" customHeight="1" x14ac:dyDescent="0.35">
      <c r="B28" s="28" t="str">
        <f>'Neeraj Sisodia'!B2</f>
        <v>Neeraj Sisodia</v>
      </c>
      <c r="C28" s="29">
        <f>'Neeraj Sisodia'!D36</f>
        <v>4</v>
      </c>
      <c r="D28" s="29">
        <f>'Neeraj Sisodia'!B36</f>
        <v>3</v>
      </c>
      <c r="F28" s="33"/>
      <c r="G28" s="33"/>
    </row>
    <row r="29" spans="2:7" ht="18" customHeight="1" x14ac:dyDescent="0.35">
      <c r="B29" s="28" t="str">
        <f>'Nirmal Raaj S'!B2</f>
        <v>Nirmal Raaj S</v>
      </c>
      <c r="C29" s="29">
        <f>'Nirmal Raaj S'!D36</f>
        <v>16</v>
      </c>
      <c r="D29" s="29">
        <f>'Nirmal Raaj S'!B36</f>
        <v>5</v>
      </c>
    </row>
    <row r="30" spans="2:7" ht="18" customHeight="1" x14ac:dyDescent="0.35">
      <c r="B30" s="28" t="str">
        <f>'Pranav Kunkerkar'!B2</f>
        <v>Pranav Kunkerkar</v>
      </c>
      <c r="C30" s="29">
        <f>'Pranav Kunkerkar'!D36</f>
        <v>19</v>
      </c>
      <c r="D30" s="29">
        <f>'Pranav Kunkerkar'!B36</f>
        <v>2</v>
      </c>
      <c r="F30" s="33"/>
      <c r="G30" s="33"/>
    </row>
    <row r="31" spans="2:7" ht="18" customHeight="1" x14ac:dyDescent="0.35">
      <c r="B31" s="28" t="str">
        <f>'Pravallika Rallapalli'!B2</f>
        <v>Pravallika Rallapalli</v>
      </c>
      <c r="C31" s="29">
        <f>'Pravallika Rallapalli'!D36</f>
        <v>17.5</v>
      </c>
      <c r="D31" s="29">
        <f>'Pravallika Rallapalli'!B36</f>
        <v>3.5</v>
      </c>
    </row>
    <row r="32" spans="2:7" ht="18" customHeight="1" x14ac:dyDescent="0.35">
      <c r="B32" s="28" t="str">
        <f>'Praveen Kumar Vitta'!B2</f>
        <v>Praveen Kumar Vitta</v>
      </c>
      <c r="C32" s="29">
        <f>'Praveen Kumar Vitta'!D36</f>
        <v>21</v>
      </c>
      <c r="D32" s="29">
        <f>'Praveen Kumar Vitta'!B36</f>
        <v>0</v>
      </c>
      <c r="F32" s="33"/>
      <c r="G32" s="33"/>
    </row>
    <row r="33" spans="2:7" ht="18" customHeight="1" x14ac:dyDescent="0.35">
      <c r="B33" s="28" t="str">
        <f>'Premchander Jebastian'!B2</f>
        <v>Premchander Jebastian</v>
      </c>
      <c r="C33" s="29">
        <f>'Premchander Jebastian'!D36</f>
        <v>21</v>
      </c>
      <c r="D33" s="29">
        <f>'Premchander Jebastian'!B36</f>
        <v>0</v>
      </c>
    </row>
    <row r="34" spans="2:7" ht="18" customHeight="1" x14ac:dyDescent="0.35">
      <c r="B34" s="28" t="str">
        <f>'Prudhviraju Vysyaraju'!B2</f>
        <v>Prudhviraju Vysyaraju</v>
      </c>
      <c r="C34" s="29">
        <f>'Prudhviraju Vysyaraju'!D36</f>
        <v>19</v>
      </c>
      <c r="D34" s="29">
        <f>'Prudhviraju Vysyaraju'!B36</f>
        <v>2</v>
      </c>
      <c r="F34" s="33"/>
      <c r="G34" s="33"/>
    </row>
    <row r="35" spans="2:7" ht="18" customHeight="1" x14ac:dyDescent="0.35">
      <c r="B35" s="28" t="str">
        <f>'Rajesh Boyapally'!B2</f>
        <v>Rajesh Boyapally</v>
      </c>
      <c r="C35" s="29">
        <f>'Rajesh Boyapally'!D36</f>
        <v>15</v>
      </c>
      <c r="D35" s="29">
        <f>'Rajesh Boyapally'!B36</f>
        <v>6</v>
      </c>
    </row>
    <row r="36" spans="2:7" ht="18" customHeight="1" x14ac:dyDescent="0.35">
      <c r="B36" s="28" t="str">
        <f>'Rajnish Kumar Singh'!B2</f>
        <v>Rajnish Kumar Singh</v>
      </c>
      <c r="C36" s="29">
        <f>'Rajnish Kumar Singh'!D36</f>
        <v>17</v>
      </c>
      <c r="D36" s="29">
        <f>'Rajnish Kumar Singh'!B36</f>
        <v>4</v>
      </c>
      <c r="F36" s="33"/>
      <c r="G36" s="33"/>
    </row>
    <row r="37" spans="2:7" ht="18" customHeight="1" x14ac:dyDescent="0.35">
      <c r="B37" s="28" t="str">
        <f>'Ram Mohan Gudipadu'!B2</f>
        <v>Ram Mohan Gudipadu</v>
      </c>
      <c r="C37" s="29">
        <f>'Ram Mohan Gudipadu'!D36</f>
        <v>21</v>
      </c>
      <c r="D37" s="29">
        <f>'Ram Mohan Gudipadu'!B36</f>
        <v>0</v>
      </c>
    </row>
    <row r="38" spans="2:7" ht="18" customHeight="1" x14ac:dyDescent="0.35">
      <c r="B38" s="28" t="str">
        <f>'Ravali Patkur'!B2</f>
        <v>Ravali Patkur</v>
      </c>
      <c r="C38" s="29">
        <f>'Ravali Patkur'!D36</f>
        <v>21</v>
      </c>
      <c r="D38" s="29">
        <f>'Ravali Patkur'!B36</f>
        <v>0</v>
      </c>
      <c r="F38" s="33"/>
      <c r="G38" s="33"/>
    </row>
    <row r="39" spans="2:7" ht="18" customHeight="1" x14ac:dyDescent="0.35">
      <c r="B39" s="28" t="str">
        <f>'Satish Gunda'!B2</f>
        <v>Satish Gunda</v>
      </c>
      <c r="C39" s="29">
        <f>'Satish Gunda'!D36</f>
        <v>19</v>
      </c>
      <c r="D39" s="29">
        <f>'Satish Gunda'!B36</f>
        <v>0</v>
      </c>
    </row>
    <row r="40" spans="2:7" ht="18" customHeight="1" x14ac:dyDescent="0.35">
      <c r="B40" s="28" t="str">
        <f>'Shashank Gupta'!B2</f>
        <v>Shashank Gupta</v>
      </c>
      <c r="C40" s="29">
        <f>'Shashank Gupta'!D36</f>
        <v>19</v>
      </c>
      <c r="D40" s="29">
        <f>'Shashank Gupta'!B36</f>
        <v>2</v>
      </c>
      <c r="F40" s="33"/>
      <c r="G40" s="33"/>
    </row>
    <row r="41" spans="2:7" ht="18" customHeight="1" x14ac:dyDescent="0.35">
      <c r="B41" s="28" t="str">
        <f>'Siva Sagar Mavuduri'!B2</f>
        <v>Siva Sagar Mavuduri</v>
      </c>
      <c r="C41" s="29">
        <f>'Siva Sagar Mavuduri'!D36</f>
        <v>21</v>
      </c>
      <c r="D41" s="29">
        <f>'Siva Sagar Mavuduri'!B36</f>
        <v>0</v>
      </c>
    </row>
    <row r="42" spans="2:7" ht="18" customHeight="1" x14ac:dyDescent="0.35">
      <c r="B42" s="28" t="str">
        <f>'Srikanth Tirumalagiri'!B2</f>
        <v>Srikanth Tirumalagiri</v>
      </c>
      <c r="C42" s="29">
        <f>'Srikanth Tirumalagiri'!D36</f>
        <v>20</v>
      </c>
      <c r="D42" s="29">
        <f>'Srikanth Tirumalagiri'!B36</f>
        <v>1</v>
      </c>
      <c r="F42" s="33"/>
      <c r="G42" s="33"/>
    </row>
    <row r="43" spans="2:7" ht="18" customHeight="1" x14ac:dyDescent="0.35">
      <c r="B43" s="28" t="str">
        <f>'Suganesh Nageshwaran V'!B2</f>
        <v>Suganesh Nageshwaran V</v>
      </c>
      <c r="C43" s="29">
        <f>'Suganesh Nageshwaran V'!D36</f>
        <v>18</v>
      </c>
      <c r="D43" s="29">
        <f>'Suganesh Nageshwaran V'!B36</f>
        <v>3</v>
      </c>
    </row>
    <row r="44" spans="2:7" ht="18" customHeight="1" x14ac:dyDescent="0.35">
      <c r="B44" s="28" t="str">
        <f>'Suneel Kumar Komandla'!B2</f>
        <v>Suneel Kumar Komandla</v>
      </c>
      <c r="C44" s="29">
        <f>'Suneel Kumar Komandla'!D36</f>
        <v>20</v>
      </c>
      <c r="D44" s="29">
        <f>'Suneel Kumar Komandla'!B36</f>
        <v>1</v>
      </c>
      <c r="F44" s="33"/>
      <c r="G44" s="33"/>
    </row>
    <row r="45" spans="2:7" ht="18" customHeight="1" x14ac:dyDescent="0.35">
      <c r="B45" s="28" t="str">
        <f>'Sunil Kumar P'!B2</f>
        <v>Sunil Kumar P</v>
      </c>
      <c r="C45" s="29">
        <f>'Sunil Kumar P'!D36</f>
        <v>20</v>
      </c>
      <c r="D45" s="29">
        <f>'Sunil Kumar P'!B36</f>
        <v>1</v>
      </c>
    </row>
    <row r="46" spans="2:7" ht="18" customHeight="1" x14ac:dyDescent="0.35">
      <c r="B46" s="28" t="str">
        <f>'Suresh Kumar Raajendiran'!B2</f>
        <v>Suresh Kumar Raajendiran</v>
      </c>
      <c r="C46" s="29">
        <f>'Suresh Kumar Raajendiran'!D36</f>
        <v>18</v>
      </c>
      <c r="D46" s="29">
        <f>'Suresh Kumar Raajendiran'!B36</f>
        <v>3</v>
      </c>
      <c r="F46" s="33"/>
      <c r="G46" s="33"/>
    </row>
    <row r="47" spans="2:7" ht="18" customHeight="1" x14ac:dyDescent="0.35">
      <c r="B47" s="28" t="str">
        <f>'Suresh Kumar Sekhar'!B2</f>
        <v>Suresh Kumar Sekhar</v>
      </c>
      <c r="C47" s="29">
        <f>'Suresh Kumar Sekhar'!D36</f>
        <v>20</v>
      </c>
      <c r="D47" s="29">
        <f>'Suresh Kumar Sekhar'!B36</f>
        <v>1</v>
      </c>
    </row>
    <row r="48" spans="2:7" ht="18" customHeight="1" x14ac:dyDescent="0.35">
      <c r="B48" s="28" t="str">
        <f>'Tanuj Rama krishnan V'!B2</f>
        <v>Tanuj Rama krishnan V</v>
      </c>
      <c r="C48" s="29">
        <f>'Tanuj Rama krishnan V'!D36</f>
        <v>21</v>
      </c>
      <c r="D48" s="29">
        <f>'Tanuj Rama krishnan V'!B36</f>
        <v>0</v>
      </c>
      <c r="F48" s="33"/>
      <c r="G48" s="33"/>
    </row>
    <row r="49" spans="2:7" ht="18" customHeight="1" x14ac:dyDescent="0.35">
      <c r="B49" s="28" t="str">
        <f>'Venkatramana Buddisetty'!B2</f>
        <v>Venkatramana Budisetty</v>
      </c>
      <c r="C49" s="29">
        <f>'Venkatramana Buddisetty'!D36</f>
        <v>17</v>
      </c>
      <c r="D49" s="29">
        <f>'Venkatramana Buddisetty'!B36</f>
        <v>4</v>
      </c>
    </row>
    <row r="50" spans="2:7" ht="18" customHeight="1" x14ac:dyDescent="0.35">
      <c r="B50" s="28" t="str">
        <f>'Vinit Naik'!B2</f>
        <v>Vinit Naik</v>
      </c>
      <c r="C50" s="29">
        <f>'Vinit Naik'!D36</f>
        <v>19.5</v>
      </c>
      <c r="D50" s="29">
        <f>'Vinit Naik'!B36</f>
        <v>1.5</v>
      </c>
      <c r="F50" s="33"/>
      <c r="G50" s="33"/>
    </row>
    <row r="51" spans="2:7" ht="18" customHeight="1" x14ac:dyDescent="0.35">
      <c r="B51" s="31" t="s">
        <v>46</v>
      </c>
      <c r="C51" s="32">
        <f>SUM(C5:C50)</f>
        <v>866.5</v>
      </c>
      <c r="D51" s="32">
        <f>SUM(D5:D50)</f>
        <v>67.5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9969-3D94-47E1-AD41-5F803C71CCFB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8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9.26953125" style="12" customWidth="1"/>
    <col min="8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83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5" t="s">
        <v>69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5" t="s">
        <v>69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2</v>
      </c>
      <c r="C36" s="24" t="s">
        <v>16</v>
      </c>
      <c r="D36" s="25">
        <f>SUM(C5:C35)/8</f>
        <v>19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8A29-1C6E-41E8-8229-88FC46A65D81}">
  <dimension ref="A1:H38"/>
  <sheetViews>
    <sheetView topLeftCell="A15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64</v>
      </c>
      <c r="C2" s="14" t="s">
        <v>7</v>
      </c>
      <c r="D2" s="7" t="s">
        <v>67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4" t="s">
        <v>69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4">
        <v>4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1.5</v>
      </c>
      <c r="C36" s="24" t="s">
        <v>16</v>
      </c>
      <c r="D36" s="25">
        <f>SUM(C5:C35)/8</f>
        <v>19.5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3BDF-8843-4BD7-9F9C-938A4086C07D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88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4" t="s">
        <v>69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2B0D-F683-42CC-917B-D3BF57B3CCE7}">
  <dimension ref="A1:H38"/>
  <sheetViews>
    <sheetView topLeftCell="A13" workbookViewId="0">
      <selection activeCell="C40" sqref="C40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92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4" t="s">
        <v>77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4" t="s">
        <v>77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4" t="s">
        <v>77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4" t="s">
        <v>77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4" t="s">
        <v>77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4" t="s">
        <v>77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15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D42F-71F5-45F5-947E-C2686F7CD047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21</v>
      </c>
      <c r="C2" s="14" t="s">
        <v>7</v>
      </c>
      <c r="D2" s="13" t="s">
        <v>22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4" t="s">
        <v>69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4">
        <v>4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4" t="s">
        <v>69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2.5</v>
      </c>
      <c r="C36" s="24" t="s">
        <v>16</v>
      </c>
      <c r="D36" s="25">
        <f>SUM(C5:C35)/8</f>
        <v>18.5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honeticPr fontId="3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E939-6063-4EB8-A648-6772C6816B12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59</v>
      </c>
      <c r="C2" s="14" t="s">
        <v>7</v>
      </c>
      <c r="D2" s="13" t="s">
        <v>60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4" t="s">
        <v>69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4" t="s">
        <v>69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2</v>
      </c>
      <c r="C36" s="24" t="s">
        <v>16</v>
      </c>
      <c r="D36" s="25">
        <f>SUM(C5:C35)/8</f>
        <v>19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6FEA-DFFE-4FC4-AC64-1D637B7A6A97}">
  <dimension ref="A1:H38"/>
  <sheetViews>
    <sheetView topLeftCell="A12" workbookViewId="0">
      <selection activeCell="C39" sqref="C39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91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4" t="s">
        <v>77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4" t="s">
        <v>77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4" t="s">
        <v>77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4" t="s">
        <v>77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4" t="s">
        <v>77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4" t="s">
        <v>77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4" t="s">
        <v>77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4" t="s">
        <v>77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4" t="s">
        <v>77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4" t="s">
        <v>77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11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honeticPr fontId="3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99F9-8500-419B-A222-E24391BA3305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82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5" t="s">
        <v>69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honeticPr fontId="3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1191-84C7-4117-832D-77245F6F2E93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79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4" t="s">
        <v>69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4" t="s">
        <v>69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2</v>
      </c>
      <c r="C36" s="24" t="s">
        <v>16</v>
      </c>
      <c r="D36" s="25">
        <f>SUM(C5:C35)/8</f>
        <v>19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EF5B-4D45-46F0-86CA-71C925D7D535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89</v>
      </c>
      <c r="C2" s="14" t="s">
        <v>7</v>
      </c>
      <c r="D2" s="13" t="s">
        <v>99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4" t="s">
        <v>69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769E-B167-4899-9B39-2626ED249EBD}">
  <dimension ref="A1:H38"/>
  <sheetViews>
    <sheetView topLeftCell="A16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84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COUNTIF($C$5:$C$35,"Leave")+(COUNTIF($C$5:$C$35,"4")/2)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CF80-B536-4486-B13D-ED68F396D6AD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8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9.26953125" style="12" customWidth="1"/>
    <col min="8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40</v>
      </c>
      <c r="C2" s="14" t="s">
        <v>7</v>
      </c>
      <c r="D2" s="13" t="s">
        <v>41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4">
        <v>4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0.5</v>
      </c>
      <c r="C36" s="24" t="s">
        <v>16</v>
      </c>
      <c r="D36" s="25">
        <f>SUM(C5:C35)/8</f>
        <v>20.5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5DB4-B54F-49A6-AAC8-F17857F8D131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86</v>
      </c>
      <c r="C2" s="14" t="s">
        <v>7</v>
      </c>
      <c r="D2" s="13" t="s">
        <v>100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ECA8-B1C1-4AD3-BB7C-56AD78603F6B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95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autoFilter ref="A1:F35" xr:uid="{9E9C5111-FC6B-4A5C-AA06-E612400C985B}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D51B-CF97-4C6C-98D2-2EF585903D50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101</v>
      </c>
      <c r="C2" s="14" t="s">
        <v>7</v>
      </c>
      <c r="D2" s="13" t="s">
        <v>102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4" t="s">
        <v>69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4" t="s">
        <v>69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2</v>
      </c>
      <c r="C36" s="24" t="s">
        <v>16</v>
      </c>
      <c r="D36" s="25">
        <f>SUM(C5:C35)/8</f>
        <v>19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5595-13D0-4F21-AD0A-4422CFDBC97C}">
  <dimension ref="A1:H38"/>
  <sheetViews>
    <sheetView topLeftCell="A16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27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autoFilter ref="A1:F35" xr:uid="{9E9C5111-FC6B-4A5C-AA06-E612400C985B}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8FE-58D3-4244-B7A7-985083D941EA}">
  <dimension ref="A1:H38"/>
  <sheetViews>
    <sheetView workbookViewId="0">
      <selection activeCell="C5" sqref="C5:C7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93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4" t="s">
        <v>77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4" t="s">
        <v>77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4" t="s">
        <v>77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4" t="s">
        <v>77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4" t="s">
        <v>77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4" t="s">
        <v>77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4" t="s">
        <v>77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4" t="s">
        <v>77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4" t="s">
        <v>77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4" t="s">
        <v>77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4" t="s">
        <v>77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4" t="s">
        <v>77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4" t="s">
        <v>77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4" t="s">
        <v>77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4" t="s">
        <v>69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4" t="s">
        <v>69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4" t="s">
        <v>69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3</v>
      </c>
      <c r="C36" s="24" t="s">
        <v>16</v>
      </c>
      <c r="D36" s="25">
        <f>SUM(C5:C35)/8</f>
        <v>4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autoFilter ref="A1:F35" xr:uid="{9E9C5111-FC6B-4A5C-AA06-E612400C985B}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111C-588F-42A5-8186-2352C280A884}">
  <dimension ref="A1:H38"/>
  <sheetViews>
    <sheetView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53</v>
      </c>
      <c r="C2" s="14" t="s">
        <v>7</v>
      </c>
      <c r="D2" s="13" t="s">
        <v>54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4" t="s">
        <v>69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4" t="s">
        <v>69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4" t="s">
        <v>69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4" t="s">
        <v>69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4" t="s">
        <v>69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5</v>
      </c>
      <c r="C36" s="24" t="s">
        <v>16</v>
      </c>
      <c r="D36" s="25">
        <f>SUM(C5:C35)/8</f>
        <v>16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CCB0-85C1-4550-90F3-CADF0C733394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85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4" t="s">
        <v>69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4" t="s">
        <v>69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2</v>
      </c>
      <c r="C36" s="24" t="s">
        <v>16</v>
      </c>
      <c r="D36" s="25">
        <f>SUM(C5:C35)/8</f>
        <v>19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autoFilter ref="A1:F35" xr:uid="{9E9C5111-FC6B-4A5C-AA06-E612400C985B}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F58F-06CD-4217-8338-5F5FC71C3521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55</v>
      </c>
      <c r="C2" s="14" t="s">
        <v>7</v>
      </c>
      <c r="D2" s="13" t="s">
        <v>56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4" t="s">
        <v>69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4">
        <v>4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4" t="s">
        <v>69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4" t="s">
        <v>69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3.5</v>
      </c>
      <c r="C36" s="24" t="s">
        <v>16</v>
      </c>
      <c r="D36" s="25">
        <f>SUM(C5:C35)/8</f>
        <v>17.5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E491-D77B-41B8-AC14-338B757B850E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104</v>
      </c>
      <c r="C2" s="14" t="s">
        <v>7</v>
      </c>
      <c r="D2" s="13" t="s">
        <v>103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A03E-82C7-4D79-9842-779B53FAD405}">
  <dimension ref="A1:H38"/>
  <sheetViews>
    <sheetView topLeftCell="A25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61</v>
      </c>
      <c r="C2" s="14" t="s">
        <v>7</v>
      </c>
      <c r="D2" s="13" t="s">
        <v>62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5" t="s">
        <v>69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BB5F-E5D0-4399-8F59-59B05322BC50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106</v>
      </c>
      <c r="C2" s="14" t="s">
        <v>7</v>
      </c>
      <c r="D2" s="13" t="s">
        <v>105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0227-B2F6-4E4D-946B-F3274F10C927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42</v>
      </c>
      <c r="C2" s="14" t="s">
        <v>7</v>
      </c>
      <c r="D2" s="13" t="s">
        <v>43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4" t="s">
        <v>69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4" t="s">
        <v>69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2</v>
      </c>
      <c r="C36" s="24" t="s">
        <v>16</v>
      </c>
      <c r="D36" s="25">
        <f>SUM(C5:C35)/8</f>
        <v>19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autoFilter ref="A1:F35" xr:uid="{9E9C5111-FC6B-4A5C-AA06-E612400C985B}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33F2-3E29-4F5C-AAB8-68CB0CB2CBDF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65</v>
      </c>
      <c r="C2" s="14" t="s">
        <v>7</v>
      </c>
      <c r="D2" s="7" t="s">
        <v>68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5" t="s">
        <v>69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5" t="s">
        <v>69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5" t="s">
        <v>69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5" t="s">
        <v>69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5" t="s">
        <v>69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5" t="s">
        <v>69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6</v>
      </c>
      <c r="C36" s="24" t="s">
        <v>16</v>
      </c>
      <c r="D36" s="25">
        <f>SUM(C5:C35)/8</f>
        <v>15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C4E1-9112-4067-959B-86CA08505622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107</v>
      </c>
      <c r="C2" s="14" t="s">
        <v>7</v>
      </c>
      <c r="D2" s="7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4" t="s">
        <v>69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4" t="s">
        <v>69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4" t="s">
        <v>69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4" t="s">
        <v>69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4</v>
      </c>
      <c r="C36" s="24" t="s">
        <v>16</v>
      </c>
      <c r="D36" s="25">
        <f>SUM(C5:C35)/8</f>
        <v>17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D96A-A4FD-4FB4-8CBB-302FE1A6FCF0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66</v>
      </c>
      <c r="C2" s="14" t="s">
        <v>7</v>
      </c>
      <c r="D2" s="13" t="s">
        <v>63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8277-1B59-4E5E-AF4F-A038DC280E1E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90</v>
      </c>
      <c r="C2" s="14" t="s">
        <v>7</v>
      </c>
      <c r="D2" s="13" t="s">
        <v>108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470-B8FB-4DF3-83A2-C8DB93F5F630}">
  <dimension ref="A1:H38"/>
  <sheetViews>
    <sheetView topLeftCell="A22" workbookViewId="0">
      <selection activeCell="C41" sqref="C41"/>
    </sheetView>
  </sheetViews>
  <sheetFormatPr defaultRowHeight="13" x14ac:dyDescent="0.3"/>
  <cols>
    <col min="1" max="1" width="18.453125" style="12" bestFit="1" customWidth="1"/>
    <col min="2" max="2" width="25.54296875" style="12" bestFit="1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19</v>
      </c>
      <c r="C2" s="14" t="s">
        <v>7</v>
      </c>
      <c r="D2" s="13" t="s">
        <v>20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4" t="s">
        <v>111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4" t="s">
        <v>111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19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honeticPr fontId="3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598E-F101-4021-ACCE-1A282653AD75}">
  <dimension ref="A1:H38"/>
  <sheetViews>
    <sheetView topLeftCell="A13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5.54296875" style="12" bestFit="1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80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4" t="s">
        <v>69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4" t="s">
        <v>69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2</v>
      </c>
      <c r="C36" s="24" t="s">
        <v>16</v>
      </c>
      <c r="D36" s="25">
        <f>SUM(C5:C35)/8</f>
        <v>19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F083-10DC-4407-9F9C-3D6D8F275A06}">
  <dimension ref="A1:H38"/>
  <sheetViews>
    <sheetView topLeftCell="A16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5.54296875" style="12" bestFit="1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94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4C0B-3DE8-4936-AA15-E96561885CDE}">
  <dimension ref="A1:H38"/>
  <sheetViews>
    <sheetView workbookViewId="0">
      <selection activeCell="C14" sqref="C14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48</v>
      </c>
      <c r="C2" s="14" t="s">
        <v>7</v>
      </c>
      <c r="D2" s="13" t="s">
        <v>50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4" t="s">
        <v>69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A0DC-0A84-4292-AD5C-09E1325A61F6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57</v>
      </c>
      <c r="C2" s="14" t="s">
        <v>7</v>
      </c>
      <c r="D2" s="13" t="s">
        <v>58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5" t="s">
        <v>69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273B-D4FD-4A1F-AF27-9295FD2B6DDA}">
  <dimension ref="A1:H38"/>
  <sheetViews>
    <sheetView topLeftCell="A4" workbookViewId="0">
      <selection activeCell="C25" sqref="C25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51</v>
      </c>
      <c r="C2" s="14" t="s">
        <v>7</v>
      </c>
      <c r="D2" s="13" t="s">
        <v>52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4" t="s">
        <v>69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4" t="s">
        <v>69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4" t="s">
        <v>69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3</v>
      </c>
      <c r="C36" s="24" t="s">
        <v>16</v>
      </c>
      <c r="D36" s="25">
        <f>SUM(C5:C35)/8</f>
        <v>18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C6A7-1FDF-4BC0-946E-A51AD14B60CB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1.81640625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31</v>
      </c>
      <c r="C2" s="14" t="s">
        <v>7</v>
      </c>
      <c r="D2" s="13" t="s">
        <v>30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4" t="s">
        <v>69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5111-FC6B-4A5C-AA06-E612400C985B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23</v>
      </c>
      <c r="C2" s="14" t="s">
        <v>7</v>
      </c>
      <c r="D2" s="13" t="s">
        <v>24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5" t="s">
        <v>69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autoFilter ref="A1:F35" xr:uid="{9E9C5111-FC6B-4A5C-AA06-E612400C985B}"/>
  <phoneticPr fontId="3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F2AD-35B3-4377-AD35-BD9C37A453FB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81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5" t="s">
        <v>69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5" t="s">
        <v>69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5" t="s">
        <v>69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3</v>
      </c>
      <c r="C36" s="24" t="s">
        <v>16</v>
      </c>
      <c r="D36" s="25">
        <f>SUM(C5:C35)/8</f>
        <v>18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autoFilter ref="A1:F35" xr:uid="{9E9C5111-FC6B-4A5C-AA06-E612400C985B}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FE46-976B-4782-B54A-D5E7F93FC126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21.81640625" style="12" bestFit="1" customWidth="1"/>
    <col min="2" max="2" width="19.54296875" style="12" bestFit="1" customWidth="1"/>
    <col min="3" max="3" width="17.54296875" style="12" bestFit="1" customWidth="1"/>
    <col min="4" max="4" width="21.7265625" style="12" bestFit="1" customWidth="1"/>
    <col min="5" max="5" width="30.179687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25</v>
      </c>
      <c r="C2" s="14" t="s">
        <v>7</v>
      </c>
      <c r="D2" s="13" t="s">
        <v>26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5" t="s">
        <v>69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honeticPr fontId="3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6392-9D9F-4A2A-A0F7-99EDFB534293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73</v>
      </c>
      <c r="C2" s="14" t="s">
        <v>7</v>
      </c>
      <c r="D2" s="13" t="s">
        <v>74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9610-0678-4DDE-992C-181C4E57AEFE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8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29</v>
      </c>
      <c r="C2" s="14" t="s">
        <v>7</v>
      </c>
      <c r="D2" s="13" t="s">
        <v>28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5" t="s">
        <v>69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5" t="s">
        <v>69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5" t="s">
        <v>69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5" t="s">
        <v>69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4</v>
      </c>
      <c r="C36" s="24" t="s">
        <v>16</v>
      </c>
      <c r="D36" s="25">
        <f>SUM(C5:C35)/8</f>
        <v>17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0009-BFD6-472F-AFE5-E627D066DDA3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78</v>
      </c>
      <c r="C2" s="14" t="s">
        <v>7</v>
      </c>
      <c r="D2" s="13"/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5" t="s">
        <v>69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5">
        <v>4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1.5</v>
      </c>
      <c r="C36" s="24" t="s">
        <v>16</v>
      </c>
      <c r="D36" s="25">
        <f>SUM(C5:C35)/8</f>
        <v>19.5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696B-A957-46B9-A6E2-EB2A7691FDC8}">
  <dimension ref="A1:H38"/>
  <sheetViews>
    <sheetView topLeftCell="A10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47</v>
      </c>
      <c r="C2" s="14" t="s">
        <v>7</v>
      </c>
      <c r="D2" s="13" t="s">
        <v>49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5" t="s">
        <v>69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5" t="s">
        <v>69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5" t="s">
        <v>69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3</v>
      </c>
      <c r="C36" s="24" t="s">
        <v>16</v>
      </c>
      <c r="D36" s="25">
        <f>SUM(C5:C35)/8</f>
        <v>18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FA89-4899-4578-81D4-6E398482569E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70</v>
      </c>
      <c r="C2" s="14" t="s">
        <v>7</v>
      </c>
      <c r="D2" s="13" t="s">
        <v>71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0</v>
      </c>
      <c r="C36" s="24" t="s">
        <v>16</v>
      </c>
      <c r="D36" s="25">
        <f>SUM(C5:C35)/8</f>
        <v>21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7F22-9A6D-4211-9535-CB4ADED048C6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5.26953125" style="12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5">
      <c r="A2" s="6" t="s">
        <v>6</v>
      </c>
      <c r="B2" s="13" t="s">
        <v>96</v>
      </c>
      <c r="C2" s="14" t="s">
        <v>7</v>
      </c>
      <c r="D2" t="s">
        <v>98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5">
      <c r="A6" s="1">
        <v>45659</v>
      </c>
      <c r="B6" s="2" t="s">
        <v>33</v>
      </c>
      <c r="C6" s="3">
        <v>8</v>
      </c>
      <c r="D6" s="3"/>
      <c r="E6" s="11"/>
      <c r="F6" s="11"/>
      <c r="G6" s="11"/>
      <c r="H6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5" t="s">
        <v>69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194F-1F06-47E8-855E-68901B8D2496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76</v>
      </c>
      <c r="C2" s="14" t="s">
        <v>7</v>
      </c>
      <c r="D2" s="13" t="s">
        <v>72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5" t="s">
        <v>69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5" t="s">
        <v>69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">
        <v>8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2</v>
      </c>
      <c r="C36" s="24" t="s">
        <v>16</v>
      </c>
      <c r="D36" s="25">
        <f>SUM(C5:C35)/8</f>
        <v>19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2E02-0C09-46E6-9D43-12A41F7BE421}">
  <dimension ref="A1:H38"/>
  <sheetViews>
    <sheetView topLeftCell="A22" workbookViewId="0">
      <selection activeCell="B36" sqref="B3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87</v>
      </c>
      <c r="C2" s="14" t="s">
        <v>7</v>
      </c>
      <c r="D2" s="13" t="s">
        <v>97</v>
      </c>
      <c r="E2" s="7"/>
      <c r="F2" s="15"/>
      <c r="G2" s="16"/>
      <c r="H2" s="11" t="s">
        <v>8</v>
      </c>
    </row>
    <row r="3" spans="1:8" ht="15" customHeight="1" thickBot="1" x14ac:dyDescent="0.35">
      <c r="A3" s="6" t="s">
        <v>9</v>
      </c>
      <c r="B3" s="7" t="s">
        <v>109</v>
      </c>
      <c r="C3" s="6" t="s">
        <v>10</v>
      </c>
      <c r="D3" s="17">
        <v>23</v>
      </c>
      <c r="E3" s="18"/>
      <c r="F3" s="19"/>
      <c r="G3" s="11"/>
    </row>
    <row r="4" spans="1:8" ht="15" customHeight="1" x14ac:dyDescent="0.3">
      <c r="A4" s="20" t="s">
        <v>11</v>
      </c>
      <c r="B4" s="20" t="s">
        <v>12</v>
      </c>
      <c r="C4" s="20" t="s">
        <v>13</v>
      </c>
      <c r="D4" s="20" t="s">
        <v>14</v>
      </c>
      <c r="E4" s="21"/>
      <c r="F4" s="21"/>
      <c r="G4" s="11"/>
    </row>
    <row r="5" spans="1:8" ht="15" customHeight="1" x14ac:dyDescent="0.3">
      <c r="A5" s="1">
        <v>45658</v>
      </c>
      <c r="B5" s="2" t="s">
        <v>39</v>
      </c>
      <c r="C5" s="34" t="s">
        <v>75</v>
      </c>
      <c r="D5" s="3"/>
      <c r="E5" s="11"/>
      <c r="F5" s="11"/>
      <c r="G5" s="11"/>
    </row>
    <row r="6" spans="1:8" ht="15" customHeight="1" x14ac:dyDescent="0.3">
      <c r="A6" s="1">
        <v>45659</v>
      </c>
      <c r="B6" s="2" t="s">
        <v>33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45660</v>
      </c>
      <c r="B7" s="2" t="s">
        <v>34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45661</v>
      </c>
      <c r="B8" s="4" t="s">
        <v>35</v>
      </c>
      <c r="C8" s="5">
        <v>0</v>
      </c>
      <c r="D8" s="5" t="s">
        <v>32</v>
      </c>
      <c r="E8" s="11"/>
      <c r="F8" s="11"/>
      <c r="G8" s="11"/>
    </row>
    <row r="9" spans="1:8" ht="15" customHeight="1" x14ac:dyDescent="0.3">
      <c r="A9" s="1">
        <v>45662</v>
      </c>
      <c r="B9" s="4" t="s">
        <v>36</v>
      </c>
      <c r="C9" s="5">
        <v>0</v>
      </c>
      <c r="D9" s="5" t="s">
        <v>32</v>
      </c>
      <c r="E9" s="11"/>
      <c r="F9" s="11"/>
      <c r="G9" s="11"/>
    </row>
    <row r="10" spans="1:8" ht="15" customHeight="1" x14ac:dyDescent="0.3">
      <c r="A10" s="1">
        <v>45663</v>
      </c>
      <c r="B10" s="2" t="s">
        <v>37</v>
      </c>
      <c r="C10" s="3">
        <v>8</v>
      </c>
      <c r="D10" s="3"/>
      <c r="E10" s="11"/>
      <c r="F10" s="11"/>
      <c r="G10" s="11"/>
    </row>
    <row r="11" spans="1:8" ht="15" customHeight="1" x14ac:dyDescent="0.3">
      <c r="A11" s="1">
        <v>45664</v>
      </c>
      <c r="B11" s="2" t="s">
        <v>38</v>
      </c>
      <c r="C11" s="3">
        <v>8</v>
      </c>
      <c r="D11" s="3"/>
      <c r="E11" s="11"/>
      <c r="F11" s="11"/>
      <c r="G11" s="11"/>
    </row>
    <row r="12" spans="1:8" ht="15" customHeight="1" x14ac:dyDescent="0.3">
      <c r="A12" s="1">
        <v>45665</v>
      </c>
      <c r="B12" s="2" t="s">
        <v>39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45666</v>
      </c>
      <c r="B13" s="2" t="s">
        <v>33</v>
      </c>
      <c r="C13" s="3">
        <v>8</v>
      </c>
      <c r="D13" s="3"/>
      <c r="E13" s="11"/>
      <c r="F13" s="11"/>
      <c r="G13" s="11"/>
    </row>
    <row r="14" spans="1:8" ht="15" customHeight="1" x14ac:dyDescent="0.3">
      <c r="A14" s="1">
        <v>45667</v>
      </c>
      <c r="B14" s="2" t="s">
        <v>34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45668</v>
      </c>
      <c r="B15" s="4" t="s">
        <v>35</v>
      </c>
      <c r="C15" s="5">
        <v>0</v>
      </c>
      <c r="D15" s="5" t="s">
        <v>32</v>
      </c>
      <c r="E15" s="11"/>
      <c r="F15" s="11"/>
      <c r="G15" s="11"/>
    </row>
    <row r="16" spans="1:8" ht="15" customHeight="1" x14ac:dyDescent="0.3">
      <c r="A16" s="1">
        <v>45669</v>
      </c>
      <c r="B16" s="4" t="s">
        <v>36</v>
      </c>
      <c r="C16" s="5">
        <v>0</v>
      </c>
      <c r="D16" s="5" t="s">
        <v>32</v>
      </c>
      <c r="E16" s="11"/>
      <c r="F16" s="11"/>
      <c r="G16" s="11"/>
    </row>
    <row r="17" spans="1:7" ht="15" customHeight="1" x14ac:dyDescent="0.3">
      <c r="A17" s="1">
        <v>45670</v>
      </c>
      <c r="B17" s="2" t="s">
        <v>37</v>
      </c>
      <c r="C17" s="3">
        <v>8</v>
      </c>
      <c r="D17" s="3"/>
      <c r="E17" s="11"/>
      <c r="F17" s="22"/>
      <c r="G17" s="22"/>
    </row>
    <row r="18" spans="1:7" ht="15" customHeight="1" x14ac:dyDescent="0.3">
      <c r="A18" s="1">
        <v>45671</v>
      </c>
      <c r="B18" s="2" t="s">
        <v>38</v>
      </c>
      <c r="C18" s="34" t="s">
        <v>75</v>
      </c>
      <c r="D18" s="3"/>
      <c r="E18" s="11"/>
      <c r="F18" s="22"/>
      <c r="G18" s="22"/>
    </row>
    <row r="19" spans="1:7" ht="15" customHeight="1" x14ac:dyDescent="0.3">
      <c r="A19" s="1">
        <v>45672</v>
      </c>
      <c r="B19" s="2" t="s">
        <v>39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45673</v>
      </c>
      <c r="B20" s="2" t="s">
        <v>33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45674</v>
      </c>
      <c r="B21" s="2" t="s">
        <v>34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45675</v>
      </c>
      <c r="B22" s="4" t="s">
        <v>35</v>
      </c>
      <c r="C22" s="5">
        <v>0</v>
      </c>
      <c r="D22" s="5" t="s">
        <v>32</v>
      </c>
      <c r="E22" s="11"/>
      <c r="F22" s="22"/>
      <c r="G22" s="22"/>
    </row>
    <row r="23" spans="1:7" ht="15" customHeight="1" x14ac:dyDescent="0.3">
      <c r="A23" s="1">
        <v>45676</v>
      </c>
      <c r="B23" s="4" t="s">
        <v>36</v>
      </c>
      <c r="C23" s="5">
        <v>0</v>
      </c>
      <c r="D23" s="5" t="s">
        <v>32</v>
      </c>
      <c r="E23" s="11"/>
      <c r="F23" s="22"/>
      <c r="G23" s="22"/>
    </row>
    <row r="24" spans="1:7" ht="15" customHeight="1" x14ac:dyDescent="0.3">
      <c r="A24" s="1">
        <v>45677</v>
      </c>
      <c r="B24" s="2" t="s">
        <v>37</v>
      </c>
      <c r="C24" s="3">
        <v>8</v>
      </c>
      <c r="D24" s="3"/>
      <c r="E24" s="11"/>
      <c r="F24" s="22"/>
      <c r="G24" s="22"/>
    </row>
    <row r="25" spans="1:7" ht="15" customHeight="1" x14ac:dyDescent="0.3">
      <c r="A25" s="1">
        <v>45678</v>
      </c>
      <c r="B25" s="2" t="s">
        <v>38</v>
      </c>
      <c r="C25" s="3">
        <v>8</v>
      </c>
      <c r="D25" s="3"/>
      <c r="E25" s="11"/>
      <c r="F25" s="22"/>
      <c r="G25" s="22"/>
    </row>
    <row r="26" spans="1:7" ht="15" customHeight="1" x14ac:dyDescent="0.3">
      <c r="A26" s="1">
        <v>45679</v>
      </c>
      <c r="B26" s="2" t="s">
        <v>39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45680</v>
      </c>
      <c r="B27" s="2" t="s">
        <v>33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45681</v>
      </c>
      <c r="B28" s="2" t="s">
        <v>34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45682</v>
      </c>
      <c r="B29" s="4" t="s">
        <v>35</v>
      </c>
      <c r="C29" s="5">
        <v>0</v>
      </c>
      <c r="D29" s="5" t="s">
        <v>32</v>
      </c>
      <c r="E29" s="11"/>
      <c r="F29" s="22"/>
      <c r="G29" s="22"/>
    </row>
    <row r="30" spans="1:7" ht="15" customHeight="1" x14ac:dyDescent="0.3">
      <c r="A30" s="1">
        <v>45683</v>
      </c>
      <c r="B30" s="4" t="s">
        <v>36</v>
      </c>
      <c r="C30" s="5">
        <v>0</v>
      </c>
      <c r="D30" s="5" t="s">
        <v>32</v>
      </c>
      <c r="E30" s="11"/>
      <c r="F30" s="22"/>
      <c r="G30" s="22"/>
    </row>
    <row r="31" spans="1:7" ht="15" customHeight="1" x14ac:dyDescent="0.3">
      <c r="A31" s="1">
        <v>45684</v>
      </c>
      <c r="B31" s="2" t="s">
        <v>37</v>
      </c>
      <c r="C31" s="35" t="s">
        <v>69</v>
      </c>
      <c r="D31" s="3"/>
      <c r="E31" s="11"/>
      <c r="F31" s="22"/>
      <c r="G31" s="22"/>
    </row>
    <row r="32" spans="1:7" ht="15" customHeight="1" x14ac:dyDescent="0.3">
      <c r="A32" s="1">
        <v>45685</v>
      </c>
      <c r="B32" s="2" t="s">
        <v>38</v>
      </c>
      <c r="C32" s="3">
        <v>8</v>
      </c>
      <c r="D32" s="3"/>
      <c r="E32" s="11"/>
      <c r="F32" s="22"/>
      <c r="G32" s="22"/>
    </row>
    <row r="33" spans="1:7" ht="15" customHeight="1" x14ac:dyDescent="0.3">
      <c r="A33" s="1">
        <v>45686</v>
      </c>
      <c r="B33" s="2" t="s">
        <v>39</v>
      </c>
      <c r="C33" s="3">
        <v>8</v>
      </c>
      <c r="D33" s="3"/>
      <c r="E33" s="11"/>
      <c r="F33" s="22"/>
      <c r="G33" s="22"/>
    </row>
    <row r="34" spans="1:7" ht="15" customHeight="1" x14ac:dyDescent="0.3">
      <c r="A34" s="1">
        <v>45687</v>
      </c>
      <c r="B34" s="2" t="s">
        <v>33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1">
        <v>45688</v>
      </c>
      <c r="B35" s="2" t="s">
        <v>34</v>
      </c>
      <c r="C35" s="3">
        <v>8</v>
      </c>
      <c r="D35" s="3"/>
      <c r="E35" s="11"/>
      <c r="F35" s="22"/>
      <c r="G35" s="22"/>
    </row>
    <row r="36" spans="1:7" ht="15" customHeight="1" thickBot="1" x14ac:dyDescent="0.35">
      <c r="A36" s="23" t="s">
        <v>15</v>
      </c>
      <c r="B36" s="17">
        <f>COUNTIF($C$5:$C$35,"Leave")+(COUNTIF($C$5:$C$35,"4"))/2</f>
        <v>1</v>
      </c>
      <c r="C36" s="24" t="s">
        <v>16</v>
      </c>
      <c r="D36" s="25">
        <f>SUM(C5:C35)/8</f>
        <v>20</v>
      </c>
    </row>
    <row r="37" spans="1:7" ht="15" customHeight="1" x14ac:dyDescent="0.3">
      <c r="A37" s="20" t="s">
        <v>17</v>
      </c>
      <c r="B37" s="17">
        <f>COUNTIF($D$5:$D$35,"Weekend")</f>
        <v>8</v>
      </c>
      <c r="C37" s="11"/>
      <c r="D37" s="11"/>
    </row>
    <row r="38" spans="1:7" ht="15" customHeight="1" x14ac:dyDescent="0.3">
      <c r="A38" s="20" t="s">
        <v>18</v>
      </c>
      <c r="B38" s="17">
        <f>COUNTIF(C5:C35,"Holiday")</f>
        <v>2</v>
      </c>
      <c r="C38" s="11"/>
      <c r="D38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f2bb6c5-5dd3-4df8-885f-7fc395e7cef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51386720251540B30FC521526515BF" ma:contentTypeVersion="11" ma:contentTypeDescription="Create a new document." ma:contentTypeScope="" ma:versionID="83d8b6fa9ea2f282c073ff9a5dee3b44">
  <xsd:schema xmlns:xsd="http://www.w3.org/2001/XMLSchema" xmlns:xs="http://www.w3.org/2001/XMLSchema" xmlns:p="http://schemas.microsoft.com/office/2006/metadata/properties" xmlns:ns3="af2bb6c5-5dd3-4df8-885f-7fc395e7cef6" xmlns:ns4="9952dbcd-aa73-4fa5-94c5-7eda6fa224ba" targetNamespace="http://schemas.microsoft.com/office/2006/metadata/properties" ma:root="true" ma:fieldsID="b4144e2ecede0a5c020f7aa594135ffc" ns3:_="" ns4:_="">
    <xsd:import namespace="af2bb6c5-5dd3-4df8-885f-7fc395e7cef6"/>
    <xsd:import namespace="9952dbcd-aa73-4fa5-94c5-7eda6fa224b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bb6c5-5dd3-4df8-885f-7fc395e7cef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2dbcd-aa73-4fa5-94c5-7eda6fa224b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F06D80-5692-40D9-A497-05EC76488A5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952dbcd-aa73-4fa5-94c5-7eda6fa224ba"/>
    <ds:schemaRef ds:uri="http://purl.org/dc/terms/"/>
    <ds:schemaRef ds:uri="af2bb6c5-5dd3-4df8-885f-7fc395e7cef6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2807C6-647F-4F1E-B102-113AB7C0E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2bb6c5-5dd3-4df8-885f-7fc395e7cef6"/>
    <ds:schemaRef ds:uri="9952dbcd-aa73-4fa5-94c5-7eda6fa22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A8B536-0DDC-4DF2-98BF-2BAE2B6EAC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Summary - PE Project Demands</vt:lpstr>
      <vt:lpstr>Anburaj C</vt:lpstr>
      <vt:lpstr>Arepalli Gayathri</vt:lpstr>
      <vt:lpstr>Balaji Rajendran</vt:lpstr>
      <vt:lpstr>Chaitanya Latha K</vt:lpstr>
      <vt:lpstr>Charitha Siva Venkata Kanuri</vt:lpstr>
      <vt:lpstr>Chaytali Gajarmal</vt:lpstr>
      <vt:lpstr>Devaraj Damodharan</vt:lpstr>
      <vt:lpstr>Dilish Madduri</vt:lpstr>
      <vt:lpstr>Elango Chinnaiya</vt:lpstr>
      <vt:lpstr>Jashva Sabbu</vt:lpstr>
      <vt:lpstr>Jawahar Goswami</vt:lpstr>
      <vt:lpstr>Jogiraju Sirisipalli</vt:lpstr>
      <vt:lpstr>Jyothi Madamanchi</vt:lpstr>
      <vt:lpstr>Kapil Kumar Yadav</vt:lpstr>
      <vt:lpstr>Karthik Prakash</vt:lpstr>
      <vt:lpstr>Keshava J R</vt:lpstr>
      <vt:lpstr>Kishore Penty</vt:lpstr>
      <vt:lpstr>Krishna Kanth Gade</vt:lpstr>
      <vt:lpstr>Manoj Kumar Karoju</vt:lpstr>
      <vt:lpstr>Mohammed Abdul Quader Qureshi</vt:lpstr>
      <vt:lpstr>Nandini AM</vt:lpstr>
      <vt:lpstr>Naresh Kumar</vt:lpstr>
      <vt:lpstr>Naseer Ahmed</vt:lpstr>
      <vt:lpstr>Neeraj Sisodia</vt:lpstr>
      <vt:lpstr>Nirmal Raaj S</vt:lpstr>
      <vt:lpstr>Pranav Kunkerkar</vt:lpstr>
      <vt:lpstr>Pravallika Rallapalli</vt:lpstr>
      <vt:lpstr>Praveen Kumar Vitta</vt:lpstr>
      <vt:lpstr>Premchander Jebastian</vt:lpstr>
      <vt:lpstr>Prudhviraju Vysyaraju</vt:lpstr>
      <vt:lpstr>Rajesh Boyapally</vt:lpstr>
      <vt:lpstr>Rajnish Kumar Singh</vt:lpstr>
      <vt:lpstr>Ram Mohan Gudipadu</vt:lpstr>
      <vt:lpstr>Ravali Patkur</vt:lpstr>
      <vt:lpstr>Satish Gunda</vt:lpstr>
      <vt:lpstr>Shashank Gupta</vt:lpstr>
      <vt:lpstr>Siva Sagar Mavuduri</vt:lpstr>
      <vt:lpstr>Srikanth Tirumalagiri</vt:lpstr>
      <vt:lpstr>Suganesh Nageshwaran V</vt:lpstr>
      <vt:lpstr>Suneel Kumar Komandla</vt:lpstr>
      <vt:lpstr>Sunil Kumar P</vt:lpstr>
      <vt:lpstr>Suresh Kumar Raajendiran</vt:lpstr>
      <vt:lpstr>Suresh Kumar Sekhar</vt:lpstr>
      <vt:lpstr>Tanuj Rama krishnan V</vt:lpstr>
      <vt:lpstr>Venkatramana Buddisetty</vt:lpstr>
      <vt:lpstr>Vinit Naik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Reshma Ramanan</dc:creator>
  <cp:keywords/>
  <dc:description/>
  <cp:lastModifiedBy>Venu Madhav Reddy Chilukala</cp:lastModifiedBy>
  <cp:revision/>
  <dcterms:created xsi:type="dcterms:W3CDTF">2022-06-01T09:59:25Z</dcterms:created>
  <dcterms:modified xsi:type="dcterms:W3CDTF">2025-02-17T12:28:17Z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0x0101005E51386720251540B30FC521526515BF</vt:lpwstr>
  </property>
</Properties>
</file>