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8800" windowHeight="13770"/>
  </bookViews>
  <sheets>
    <sheet name="Excel Budget Template" sheetId="9" r:id="rId1"/>
    <sheet name="Budget Template Instructions" sheetId="10" r:id="rId2"/>
  </sheets>
  <definedNames>
    <definedName name="prevWBS" localSheetId="0">'Excel Budget Template'!$C1048576</definedName>
    <definedName name="_xlnm.Print_Area" localSheetId="0">'Excel Budget Template'!$C$3:$AK$30</definedName>
    <definedName name="_xlnm.Print_Titles" localSheetId="0">'Excel Budget Template'!$6:$8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62913"/>
</workbook>
</file>

<file path=xl/calcChain.xml><?xml version="1.0" encoding="utf-8"?>
<calcChain xmlns="http://schemas.openxmlformats.org/spreadsheetml/2006/main">
  <c r="I11" i="9" l="1"/>
  <c r="D26" i="9" l="1"/>
  <c r="E26" i="9"/>
  <c r="F26" i="9"/>
  <c r="G26" i="9"/>
  <c r="I26" i="9"/>
  <c r="J26" i="9"/>
  <c r="H27" i="9"/>
  <c r="K27" i="9"/>
  <c r="H28" i="9"/>
  <c r="K28" i="9"/>
  <c r="E11" i="9" l="1"/>
  <c r="D11" i="9"/>
  <c r="E16" i="9"/>
  <c r="D16" i="9"/>
  <c r="E21" i="9"/>
  <c r="D21" i="9"/>
  <c r="E10" i="9" l="1"/>
  <c r="D10" i="9"/>
  <c r="M5" i="9" l="1"/>
  <c r="Q8" i="9" s="1"/>
  <c r="P8" i="9" s="1"/>
  <c r="O8" i="9" s="1"/>
  <c r="N8" i="9" s="1"/>
  <c r="M8" i="9" s="1"/>
  <c r="M9" i="9" s="1"/>
  <c r="P9" i="9" l="1"/>
  <c r="Q9" i="9"/>
  <c r="O9" i="9"/>
  <c r="N9" i="9"/>
  <c r="R5" i="9"/>
  <c r="W5" i="9" s="1"/>
  <c r="AB5" i="9" s="1"/>
  <c r="AG5" i="9" s="1"/>
  <c r="R8" i="9"/>
  <c r="S8" i="9" l="1"/>
  <c r="R9" i="9"/>
  <c r="T8" i="9" l="1"/>
  <c r="S9" i="9"/>
  <c r="U8" i="9" l="1"/>
  <c r="T9" i="9"/>
  <c r="V8" i="9" l="1"/>
  <c r="W8" i="9" s="1"/>
  <c r="X8" i="9" s="1"/>
  <c r="Y8" i="9" s="1"/>
  <c r="Z8" i="9" s="1"/>
  <c r="AA8" i="9" s="1"/>
  <c r="AB8" i="9" s="1"/>
  <c r="AC8" i="9" s="1"/>
  <c r="AD8" i="9" s="1"/>
  <c r="AE8" i="9" s="1"/>
  <c r="AF8" i="9" s="1"/>
  <c r="AG8" i="9" s="1"/>
  <c r="U9" i="9"/>
  <c r="AH8" i="9" l="1"/>
  <c r="AG9" i="9"/>
  <c r="V9" i="9"/>
  <c r="AI8" i="9" l="1"/>
  <c r="AH9" i="9"/>
  <c r="W9" i="9"/>
  <c r="AJ8" i="9" l="1"/>
  <c r="AI9" i="9"/>
  <c r="X9" i="9"/>
  <c r="AK8" i="9" l="1"/>
  <c r="AJ9" i="9"/>
  <c r="Y9" i="9"/>
  <c r="AK9" i="9" l="1"/>
  <c r="Z9" i="9"/>
  <c r="AA9" i="9" l="1"/>
  <c r="AB9" i="9" l="1"/>
  <c r="AC9" i="9" l="1"/>
  <c r="AD9" i="9" l="1"/>
  <c r="AE9" i="9" l="1"/>
  <c r="AF9" i="9" l="1"/>
  <c r="J21" i="9" l="1"/>
  <c r="I21" i="9"/>
  <c r="G21" i="9"/>
  <c r="F21" i="9"/>
  <c r="J16" i="9"/>
  <c r="I16" i="9"/>
  <c r="G16" i="9"/>
  <c r="F16" i="9"/>
  <c r="K29" i="9"/>
  <c r="K26" i="9" s="1"/>
  <c r="H29" i="9"/>
  <c r="H26" i="9" s="1"/>
  <c r="K24" i="9"/>
  <c r="H24" i="9"/>
  <c r="K23" i="9"/>
  <c r="H23" i="9"/>
  <c r="K22" i="9"/>
  <c r="H22" i="9"/>
  <c r="K19" i="9"/>
  <c r="H19" i="9"/>
  <c r="K18" i="9"/>
  <c r="H18" i="9"/>
  <c r="K17" i="9"/>
  <c r="H17" i="9"/>
  <c r="G11" i="9"/>
  <c r="G10" i="9" s="1"/>
  <c r="J11" i="9"/>
  <c r="F11" i="9"/>
  <c r="K14" i="9"/>
  <c r="K13" i="9"/>
  <c r="K12" i="9"/>
  <c r="H13" i="9"/>
  <c r="H14" i="9"/>
  <c r="H12" i="9"/>
  <c r="I10" i="9" l="1"/>
  <c r="J10" i="9"/>
  <c r="F10" i="9"/>
  <c r="H16" i="9"/>
  <c r="K16" i="9"/>
  <c r="K21" i="9"/>
  <c r="H21" i="9"/>
  <c r="H11" i="9"/>
  <c r="K11" i="9"/>
  <c r="K10" i="9" l="1"/>
  <c r="H10" i="9"/>
</calcChain>
</file>

<file path=xl/sharedStrings.xml><?xml version="1.0" encoding="utf-8"?>
<sst xmlns="http://schemas.openxmlformats.org/spreadsheetml/2006/main" count="34" uniqueCount="25">
  <si>
    <t>Planned
Start Date</t>
  </si>
  <si>
    <t>Planned
End Date</t>
  </si>
  <si>
    <t xml:space="preserve">Materials Budget </t>
  </si>
  <si>
    <t xml:space="preserve">Materials Actual </t>
  </si>
  <si>
    <t>Budget</t>
  </si>
  <si>
    <t>Actual</t>
  </si>
  <si>
    <t>Project 1</t>
  </si>
  <si>
    <t>Project 2</t>
  </si>
  <si>
    <t>Project 3</t>
  </si>
  <si>
    <t>Project 4</t>
  </si>
  <si>
    <t>Task 1</t>
  </si>
  <si>
    <t>Task 2</t>
  </si>
  <si>
    <t>Task 3</t>
  </si>
  <si>
    <t>Project Summary</t>
  </si>
  <si>
    <t>PROJECT START DATE</t>
  </si>
  <si>
    <t>Task</t>
  </si>
  <si>
    <t>Actual 
Budget</t>
  </si>
  <si>
    <t xml:space="preserve">Work 
Budget </t>
  </si>
  <si>
    <t>Total 
Budget</t>
  </si>
  <si>
    <t>Work
 Actual</t>
  </si>
  <si>
    <t>SCROLL TO WEEK #</t>
  </si>
  <si>
    <t>Make beautiful timelines in PowerPoint for important meetings.</t>
  </si>
  <si>
    <t>Instantly turn Excel data into PowerPoint slides with the Office Timeline add-in for PowerPoint.</t>
  </si>
  <si>
    <t>www.officetimeline.com</t>
  </si>
  <si>
    <t>Excel Budget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</si>
</sst>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164" formatCode="d"/>
    <numFmt numFmtId="165" formatCode="mmm\-d"/>
    <numFmt numFmtId="166" formatCode="d\-mmm\-yyyy\ \(dddd\)"/>
    <numFmt numFmtId="167" formatCode="[$-F800]dddd\,\ mmmm\ dd\,\ yyyy"/>
    <numFmt numFmtId="168" formatCode="_(&quot;$&quot;* #,##0_);_(&quot;$&quot;* \(#,##0\);_(&quot;$&quot;* &quot;-&quot;??_);_(@_)"/>
    <numFmt numFmtId="169" formatCode="[$-409]d\-mmm\-yy;@"/>
  </numFmts>
  <fonts count="57" x14ac:knownFonts="1">
    <font>
      <sz val="10"/>
      <name val="Arial"/>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1"/>
      <color theme="4" tint="-0.499984740745262"/>
      <name val="Century Gothic"/>
      <family val="2"/>
    </font>
    <font>
      <b/>
      <sz val="14"/>
      <color theme="4" tint="-0.499984740745262"/>
      <name val="Century Gothic"/>
      <family val="2"/>
    </font>
    <font>
      <b/>
      <u/>
      <sz val="14"/>
      <color theme="4" tint="-0.499984740745262"/>
      <name val="Century Gothic"/>
      <family val="2"/>
    </font>
    <font>
      <sz val="12"/>
      <color theme="4" tint="-0.499984740745262"/>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b/>
      <sz val="10"/>
      <color theme="1" tint="0.249977111117893"/>
      <name val="Century Gothic"/>
      <family val="2"/>
    </font>
    <font>
      <sz val="22"/>
      <color theme="1" tint="0.34998626667073579"/>
      <name val="Century Gothic"/>
      <family val="2"/>
    </font>
    <font>
      <u/>
      <sz val="14"/>
      <color theme="0"/>
      <name val="Segoe UI"/>
      <family val="2"/>
    </font>
    <font>
      <sz val="12"/>
      <color theme="0"/>
      <name val="Century Gothic"/>
      <family val="2"/>
    </font>
    <font>
      <sz val="12"/>
      <color theme="1"/>
      <name val="Century Gothic"/>
      <family val="2"/>
    </font>
    <font>
      <sz val="12"/>
      <color theme="1" tint="0.34998626667073579"/>
      <name val="Century Gothic"/>
      <family val="2"/>
    </font>
    <font>
      <u/>
      <sz val="12"/>
      <color theme="0"/>
      <name val="Segoe UI"/>
      <family val="2"/>
    </font>
    <font>
      <sz val="12"/>
      <color theme="0"/>
      <name val="Century Gothic"/>
      <family val="2"/>
      <charset val="238"/>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D24726"/>
        <bgColor rgb="FF000000"/>
      </patternFill>
    </fill>
    <fill>
      <patternFill patternType="solid">
        <fgColor rgb="FF52B161"/>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34998626667073579"/>
      </left>
      <right/>
      <top/>
      <bottom style="thin">
        <color theme="0" tint="-0.34998626667073579"/>
      </bottom>
      <diagonal/>
    </border>
    <border>
      <left/>
      <right style="thin">
        <color theme="0" tint="-0.14999847407452621"/>
      </right>
      <top style="thin">
        <color theme="0" tint="-0.14999847407452621"/>
      </top>
      <bottom/>
      <diagonal/>
    </border>
    <border>
      <left/>
      <right style="thin">
        <color theme="0" tint="-0.14999847407452621"/>
      </right>
      <top style="thin">
        <color theme="0" tint="-0.34998626667073579"/>
      </top>
      <bottom/>
      <diagonal/>
    </border>
    <border>
      <left/>
      <right/>
      <top/>
      <bottom style="thin">
        <color theme="0" tint="-0.14999847407452621"/>
      </bottom>
      <diagonal/>
    </border>
    <border>
      <left/>
      <right style="thin">
        <color theme="0" tint="-0.249977111117893"/>
      </right>
      <top/>
      <bottom/>
      <diagonal/>
    </border>
    <border>
      <left/>
      <right style="thin">
        <color theme="0" tint="-0.249977111117893"/>
      </right>
      <top style="thin">
        <color rgb="FFEFEFEF"/>
      </top>
      <bottom style="thin">
        <color rgb="FFEFEFEF"/>
      </bottom>
      <diagonal/>
    </border>
    <border>
      <left/>
      <right style="thin">
        <color theme="0" tint="-0.249977111117893"/>
      </right>
      <top style="thin">
        <color theme="0" tint="-0.34998626667073579"/>
      </top>
      <bottom/>
      <diagonal/>
    </border>
    <border>
      <left/>
      <right style="thin">
        <color theme="0" tint="-0.249977111117893"/>
      </right>
      <top/>
      <bottom style="thin">
        <color indexed="22"/>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14999847407452621"/>
      </left>
      <right style="thin">
        <color theme="0" tint="-0.34998626667073579"/>
      </right>
      <top style="thin">
        <color theme="0" tint="-0.34998626667073579"/>
      </top>
      <bottom style="thin">
        <color theme="0" tint="-0.34998626667073579"/>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thin">
        <color theme="0"/>
      </left>
      <right style="thin">
        <color theme="0"/>
      </right>
      <top style="thin">
        <color theme="0"/>
      </top>
      <bottom style="thin">
        <color theme="0"/>
      </bottom>
      <diagonal/>
    </border>
  </borders>
  <cellStyleXfs count="44">
    <xf numFmtId="0" fontId="0" fillId="0" borderId="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6" fillId="17" borderId="1" applyNumberFormat="0" applyAlignment="0" applyProtection="0"/>
    <xf numFmtId="0" fontId="7" fillId="18" borderId="2" applyNumberFormat="0" applyAlignment="0" applyProtection="0"/>
    <xf numFmtId="0" fontId="8" fillId="0" borderId="0" applyNumberFormat="0" applyFill="0" applyBorder="0" applyAlignment="0" applyProtection="0"/>
    <xf numFmtId="0" fontId="9" fillId="1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51" fillId="0" borderId="0" applyNumberFormat="0" applyFill="0" applyBorder="0" applyAlignment="0" applyProtection="0">
      <alignment vertical="top"/>
      <protection locked="0"/>
    </xf>
    <xf numFmtId="0" fontId="13" fillId="11" borderId="1" applyNumberFormat="0" applyAlignment="0" applyProtection="0"/>
    <xf numFmtId="0" fontId="14" fillId="0" borderId="6" applyNumberFormat="0" applyFill="0" applyAlignment="0" applyProtection="0"/>
    <xf numFmtId="0" fontId="15" fillId="5" borderId="0" applyNumberFormat="0" applyBorder="0" applyAlignment="0" applyProtection="0"/>
    <xf numFmtId="0" fontId="2"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44" fontId="20" fillId="0" borderId="0" applyFont="0" applyFill="0" applyBorder="0" applyAlignment="0" applyProtection="0"/>
  </cellStyleXfs>
  <cellXfs count="94">
    <xf numFmtId="0" fontId="0" fillId="0" borderId="0" xfId="0"/>
    <xf numFmtId="0" fontId="21" fillId="23" borderId="0" xfId="0" applyFont="1" applyFill="1"/>
    <xf numFmtId="0" fontId="21" fillId="23" borderId="0" xfId="0" applyNumberFormat="1" applyFont="1" applyFill="1" applyBorder="1" applyProtection="1"/>
    <xf numFmtId="0" fontId="21" fillId="23" borderId="0" xfId="0" applyFont="1" applyFill="1" applyProtection="1"/>
    <xf numFmtId="0" fontId="21" fillId="23" borderId="0" xfId="0" applyNumberFormat="1" applyFont="1" applyFill="1" applyProtection="1"/>
    <xf numFmtId="0" fontId="21" fillId="21" borderId="0" xfId="0" applyFont="1" applyFill="1"/>
    <xf numFmtId="0" fontId="21" fillId="21" borderId="0" xfId="0" applyNumberFormat="1" applyFont="1" applyFill="1" applyBorder="1" applyProtection="1"/>
    <xf numFmtId="0" fontId="21" fillId="21" borderId="0" xfId="0" applyFont="1" applyFill="1" applyProtection="1"/>
    <xf numFmtId="0" fontId="21" fillId="21" borderId="0" xfId="0" applyNumberFormat="1" applyFont="1" applyFill="1" applyProtection="1"/>
    <xf numFmtId="0" fontId="22" fillId="21" borderId="0" xfId="0" applyFont="1" applyFill="1" applyProtection="1"/>
    <xf numFmtId="0" fontId="23" fillId="21" borderId="0" xfId="0" applyFont="1" applyFill="1" applyBorder="1" applyAlignment="1">
      <alignment vertical="center"/>
    </xf>
    <xf numFmtId="0" fontId="25" fillId="21" borderId="0" xfId="0" applyNumberFormat="1" applyFont="1" applyFill="1" applyBorder="1" applyAlignment="1" applyProtection="1">
      <alignment horizontal="left" vertical="center" indent="1"/>
      <protection locked="0"/>
    </xf>
    <xf numFmtId="0" fontId="27" fillId="21" borderId="0" xfId="34" applyNumberFormat="1" applyFont="1" applyFill="1" applyBorder="1" applyAlignment="1" applyProtection="1">
      <alignment horizontal="right" vertical="center"/>
      <protection locked="0"/>
    </xf>
    <xf numFmtId="0" fontId="26" fillId="21" borderId="0" xfId="0" applyFont="1" applyFill="1" applyBorder="1" applyAlignment="1" applyProtection="1">
      <alignment vertical="center"/>
      <protection locked="0"/>
    </xf>
    <xf numFmtId="0" fontId="28" fillId="21" borderId="0" xfId="0" applyFont="1" applyFill="1" applyBorder="1" applyAlignment="1" applyProtection="1">
      <alignment vertical="center"/>
      <protection locked="0"/>
    </xf>
    <xf numFmtId="0" fontId="29" fillId="21" borderId="0" xfId="0" applyFont="1" applyFill="1" applyBorder="1" applyAlignment="1" applyProtection="1">
      <alignment vertical="center"/>
    </xf>
    <xf numFmtId="15" fontId="38" fillId="21" borderId="11" xfId="0" applyNumberFormat="1" applyFont="1" applyFill="1" applyBorder="1" applyAlignment="1" applyProtection="1">
      <alignment horizontal="center" vertical="center"/>
    </xf>
    <xf numFmtId="0" fontId="38" fillId="21" borderId="10" xfId="0" applyFont="1" applyFill="1" applyBorder="1" applyAlignment="1" applyProtection="1">
      <alignment horizontal="left" vertical="center" wrapText="1" indent="1"/>
    </xf>
    <xf numFmtId="0" fontId="38" fillId="21" borderId="10" xfId="0" applyFont="1" applyFill="1" applyBorder="1" applyAlignment="1" applyProtection="1">
      <alignment horizontal="center" vertical="center"/>
    </xf>
    <xf numFmtId="14" fontId="38" fillId="21" borderId="11" xfId="0" applyNumberFormat="1" applyFont="1" applyFill="1" applyBorder="1" applyAlignment="1" applyProtection="1">
      <alignment horizontal="center" vertical="center"/>
    </xf>
    <xf numFmtId="0" fontId="21" fillId="21" borderId="0" xfId="0" applyNumberFormat="1" applyFont="1" applyFill="1" applyBorder="1" applyProtection="1">
      <protection locked="0"/>
    </xf>
    <xf numFmtId="0" fontId="21" fillId="21" borderId="0" xfId="0" applyFont="1" applyFill="1" applyProtection="1">
      <protection locked="0"/>
    </xf>
    <xf numFmtId="14" fontId="21" fillId="21" borderId="0" xfId="0" applyNumberFormat="1" applyFont="1" applyFill="1" applyProtection="1">
      <protection locked="0"/>
    </xf>
    <xf numFmtId="0" fontId="30" fillId="22" borderId="0" xfId="0" applyNumberFormat="1" applyFont="1" applyFill="1" applyBorder="1" applyProtection="1"/>
    <xf numFmtId="0" fontId="32" fillId="22" borderId="0" xfId="34" applyNumberFormat="1" applyFont="1" applyFill="1" applyBorder="1" applyAlignment="1" applyProtection="1">
      <alignment horizontal="right" vertical="center"/>
      <protection locked="0"/>
    </xf>
    <xf numFmtId="0" fontId="31" fillId="22" borderId="0" xfId="0" applyFont="1" applyFill="1" applyBorder="1" applyAlignment="1" applyProtection="1">
      <alignment vertical="center"/>
      <protection locked="0"/>
    </xf>
    <xf numFmtId="0" fontId="33" fillId="22" borderId="0" xfId="0" applyFont="1" applyFill="1" applyBorder="1" applyAlignment="1" applyProtection="1">
      <alignment vertical="center"/>
      <protection locked="0"/>
    </xf>
    <xf numFmtId="0" fontId="37" fillId="22" borderId="0" xfId="0" applyFont="1" applyFill="1" applyAlignment="1" applyProtection="1">
      <alignment vertical="center"/>
    </xf>
    <xf numFmtId="0" fontId="37" fillId="22" borderId="0" xfId="0" applyNumberFormat="1" applyFont="1" applyFill="1" applyBorder="1" applyAlignment="1" applyProtection="1">
      <alignment vertical="center"/>
    </xf>
    <xf numFmtId="0" fontId="36" fillId="22" borderId="0" xfId="0" applyFont="1" applyFill="1" applyBorder="1" applyAlignment="1" applyProtection="1">
      <alignment horizontal="right" vertical="center" indent="1"/>
    </xf>
    <xf numFmtId="0" fontId="34" fillId="23" borderId="0" xfId="0" applyFont="1" applyFill="1" applyBorder="1" applyAlignment="1" applyProtection="1">
      <alignment vertical="center"/>
    </xf>
    <xf numFmtId="0" fontId="35" fillId="23" borderId="0" xfId="0" applyFont="1" applyFill="1" applyBorder="1" applyAlignment="1" applyProtection="1">
      <alignment horizontal="center" vertical="center" wrapText="1"/>
    </xf>
    <xf numFmtId="1" fontId="39" fillId="23" borderId="0" xfId="0" applyNumberFormat="1" applyFont="1" applyFill="1" applyBorder="1" applyAlignment="1" applyProtection="1">
      <alignment horizontal="center" vertical="center"/>
    </xf>
    <xf numFmtId="1" fontId="41" fillId="23" borderId="0" xfId="0" applyNumberFormat="1" applyFont="1" applyFill="1" applyBorder="1" applyAlignment="1" applyProtection="1">
      <alignment horizontal="center" vertical="center"/>
    </xf>
    <xf numFmtId="0" fontId="21" fillId="23" borderId="0" xfId="0" applyFont="1" applyFill="1" applyProtection="1">
      <protection locked="0"/>
    </xf>
    <xf numFmtId="164" fontId="43" fillId="20" borderId="17" xfId="0" applyNumberFormat="1" applyFont="1" applyFill="1" applyBorder="1" applyAlignment="1" applyProtection="1">
      <alignment horizontal="center" vertical="center" shrinkToFit="1"/>
    </xf>
    <xf numFmtId="164" fontId="43" fillId="20" borderId="14" xfId="0" applyNumberFormat="1" applyFont="1" applyFill="1" applyBorder="1" applyAlignment="1" applyProtection="1">
      <alignment horizontal="center" vertical="center" shrinkToFit="1"/>
    </xf>
    <xf numFmtId="164" fontId="43" fillId="22" borderId="20" xfId="0" applyNumberFormat="1" applyFont="1" applyFill="1" applyBorder="1" applyAlignment="1" applyProtection="1">
      <alignment horizontal="center" vertical="center" shrinkToFit="1"/>
    </xf>
    <xf numFmtId="164" fontId="43" fillId="22" borderId="22" xfId="0" applyNumberFormat="1" applyFont="1" applyFill="1" applyBorder="1" applyAlignment="1" applyProtection="1">
      <alignment horizontal="center" vertical="center" shrinkToFit="1"/>
    </xf>
    <xf numFmtId="0" fontId="37" fillId="23" borderId="0" xfId="0" applyFont="1" applyFill="1" applyBorder="1" applyAlignment="1" applyProtection="1">
      <alignment vertical="center"/>
    </xf>
    <xf numFmtId="15" fontId="44" fillId="20" borderId="11" xfId="0" applyNumberFormat="1" applyFont="1" applyFill="1" applyBorder="1" applyAlignment="1" applyProtection="1">
      <alignment horizontal="center" vertical="center"/>
    </xf>
    <xf numFmtId="0" fontId="38" fillId="20" borderId="10" xfId="0" applyFont="1" applyFill="1" applyBorder="1" applyAlignment="1" applyProtection="1">
      <alignment horizontal="center" vertical="center"/>
    </xf>
    <xf numFmtId="0" fontId="38" fillId="23" borderId="10" xfId="0" applyFont="1" applyFill="1" applyBorder="1" applyAlignment="1" applyProtection="1">
      <alignment horizontal="center" vertical="center"/>
    </xf>
    <xf numFmtId="0" fontId="45" fillId="20" borderId="12" xfId="0" applyFont="1" applyFill="1" applyBorder="1" applyAlignment="1" applyProtection="1">
      <alignment horizontal="left" vertical="center" indent="1"/>
    </xf>
    <xf numFmtId="0" fontId="46" fillId="23" borderId="0" xfId="0" applyFont="1" applyFill="1" applyBorder="1" applyAlignment="1" applyProtection="1">
      <alignment horizontal="left" vertical="center" indent="1"/>
    </xf>
    <xf numFmtId="15" fontId="46" fillId="23" borderId="0" xfId="0" applyNumberFormat="1" applyFont="1" applyFill="1" applyBorder="1" applyAlignment="1" applyProtection="1">
      <alignment horizontal="center" vertical="center" wrapText="1"/>
    </xf>
    <xf numFmtId="0" fontId="23" fillId="21" borderId="24" xfId="0" applyFont="1" applyFill="1" applyBorder="1" applyAlignment="1">
      <alignment vertical="center"/>
    </xf>
    <xf numFmtId="167" fontId="47" fillId="21" borderId="0" xfId="0" applyNumberFormat="1" applyFont="1" applyFill="1" applyBorder="1" applyAlignment="1">
      <alignment vertical="center"/>
    </xf>
    <xf numFmtId="0" fontId="46" fillId="23" borderId="14" xfId="0" applyFont="1" applyFill="1" applyBorder="1" applyAlignment="1" applyProtection="1">
      <alignment horizontal="left" vertical="center" indent="1"/>
    </xf>
    <xf numFmtId="0" fontId="46" fillId="23" borderId="14" xfId="0" applyFont="1" applyFill="1" applyBorder="1" applyAlignment="1" applyProtection="1">
      <alignment horizontal="center" vertical="center" wrapText="1"/>
    </xf>
    <xf numFmtId="0" fontId="46" fillId="23" borderId="16" xfId="0" applyFont="1" applyFill="1" applyBorder="1" applyAlignment="1" applyProtection="1">
      <alignment horizontal="center" vertical="center" wrapText="1"/>
    </xf>
    <xf numFmtId="0" fontId="48" fillId="22" borderId="23" xfId="0" applyFont="1" applyFill="1" applyBorder="1" applyAlignment="1" applyProtection="1">
      <alignment horizontal="center" vertical="center" wrapText="1"/>
    </xf>
    <xf numFmtId="168" fontId="46" fillId="23" borderId="0" xfId="0" applyNumberFormat="1" applyFont="1" applyFill="1" applyBorder="1" applyAlignment="1" applyProtection="1">
      <alignment horizontal="center" vertical="center"/>
    </xf>
    <xf numFmtId="168" fontId="44" fillId="20" borderId="12" xfId="43" applyNumberFormat="1" applyFont="1" applyFill="1" applyBorder="1" applyAlignment="1" applyProtection="1">
      <alignment horizontal="center" vertical="center"/>
    </xf>
    <xf numFmtId="168" fontId="40" fillId="21" borderId="11" xfId="0" applyNumberFormat="1" applyFont="1" applyFill="1" applyBorder="1" applyAlignment="1" applyProtection="1">
      <alignment horizontal="center" vertical="center"/>
    </xf>
    <xf numFmtId="168" fontId="38" fillId="20" borderId="12" xfId="43" applyNumberFormat="1" applyFont="1" applyFill="1" applyBorder="1" applyAlignment="1" applyProtection="1">
      <alignment horizontal="center" vertical="center"/>
    </xf>
    <xf numFmtId="0" fontId="49" fillId="21" borderId="0" xfId="0" applyFont="1" applyFill="1" applyAlignment="1" applyProtection="1">
      <alignment horizontal="center" vertical="center"/>
    </xf>
    <xf numFmtId="15" fontId="46" fillId="23" borderId="25" xfId="0" applyNumberFormat="1" applyFont="1" applyFill="1" applyBorder="1" applyAlignment="1" applyProtection="1">
      <alignment horizontal="center" vertical="center" wrapText="1"/>
    </xf>
    <xf numFmtId="15" fontId="44" fillId="20" borderId="26" xfId="0" applyNumberFormat="1" applyFont="1" applyFill="1" applyBorder="1" applyAlignment="1" applyProtection="1">
      <alignment horizontal="center" vertical="center"/>
    </xf>
    <xf numFmtId="15" fontId="38" fillId="21" borderId="26" xfId="0" applyNumberFormat="1" applyFont="1" applyFill="1" applyBorder="1" applyAlignment="1" applyProtection="1">
      <alignment horizontal="center" vertical="center"/>
    </xf>
    <xf numFmtId="14" fontId="38" fillId="21" borderId="26" xfId="0" applyNumberFormat="1" applyFont="1" applyFill="1" applyBorder="1" applyAlignment="1" applyProtection="1">
      <alignment horizontal="center" vertical="center"/>
    </xf>
    <xf numFmtId="0" fontId="21" fillId="21" borderId="25" xfId="0" applyFont="1" applyFill="1" applyBorder="1" applyProtection="1">
      <protection locked="0"/>
    </xf>
    <xf numFmtId="168" fontId="46" fillId="23" borderId="27" xfId="0" applyNumberFormat="1" applyFont="1" applyFill="1" applyBorder="1" applyAlignment="1" applyProtection="1">
      <alignment horizontal="center" vertical="center"/>
    </xf>
    <xf numFmtId="168" fontId="44" fillId="20" borderId="28" xfId="43" applyNumberFormat="1" applyFont="1" applyFill="1" applyBorder="1" applyAlignment="1" applyProtection="1">
      <alignment horizontal="center" vertical="center"/>
    </xf>
    <xf numFmtId="168" fontId="38" fillId="20" borderId="28" xfId="43" applyNumberFormat="1" applyFont="1" applyFill="1" applyBorder="1" applyAlignment="1" applyProtection="1">
      <alignment horizontal="center" vertical="center"/>
    </xf>
    <xf numFmtId="0" fontId="46" fillId="23" borderId="29" xfId="0" applyFont="1" applyFill="1" applyBorder="1" applyAlignment="1" applyProtection="1">
      <alignment horizontal="center" vertical="center" wrapText="1"/>
    </xf>
    <xf numFmtId="0" fontId="21" fillId="23" borderId="0" xfId="0" applyFont="1" applyFill="1" applyBorder="1" applyAlignment="1">
      <alignment vertical="center"/>
    </xf>
    <xf numFmtId="0" fontId="53" fillId="23" borderId="0" xfId="0" applyFont="1" applyFill="1"/>
    <xf numFmtId="0" fontId="53" fillId="23" borderId="0" xfId="0" applyFont="1" applyFill="1" applyBorder="1"/>
    <xf numFmtId="169" fontId="53" fillId="23" borderId="0" xfId="0" applyNumberFormat="1" applyFont="1" applyFill="1"/>
    <xf numFmtId="0" fontId="54" fillId="23" borderId="0" xfId="0" applyFont="1" applyFill="1"/>
    <xf numFmtId="0" fontId="52" fillId="23" borderId="0" xfId="34" applyFont="1" applyFill="1" applyBorder="1" applyAlignment="1" applyProtection="1">
      <alignment vertical="center"/>
    </xf>
    <xf numFmtId="0" fontId="0" fillId="21" borderId="37" xfId="0" applyFill="1" applyBorder="1"/>
    <xf numFmtId="0" fontId="50" fillId="21" borderId="0" xfId="0" applyNumberFormat="1" applyFont="1" applyFill="1" applyBorder="1" applyAlignment="1" applyProtection="1">
      <alignment horizontal="left" vertical="center"/>
      <protection locked="0"/>
    </xf>
    <xf numFmtId="0" fontId="42" fillId="22" borderId="0" xfId="0" applyFont="1" applyFill="1" applyBorder="1" applyAlignment="1" applyProtection="1">
      <alignment horizontal="right" vertical="center" indent="1"/>
    </xf>
    <xf numFmtId="0" fontId="48" fillId="22" borderId="30" xfId="0" applyFont="1" applyFill="1" applyBorder="1" applyAlignment="1" applyProtection="1">
      <alignment horizontal="center" vertical="center"/>
    </xf>
    <xf numFmtId="0" fontId="48" fillId="22" borderId="14" xfId="0" applyFont="1" applyFill="1" applyBorder="1" applyAlignment="1" applyProtection="1">
      <alignment horizontal="center" vertical="center"/>
    </xf>
    <xf numFmtId="0" fontId="48" fillId="22" borderId="29" xfId="0" applyFont="1" applyFill="1" applyBorder="1" applyAlignment="1" applyProtection="1">
      <alignment horizontal="center" vertical="center"/>
    </xf>
    <xf numFmtId="0" fontId="48" fillId="22" borderId="18" xfId="0" applyFont="1" applyFill="1" applyBorder="1" applyAlignment="1" applyProtection="1">
      <alignment horizontal="center" vertical="center"/>
    </xf>
    <xf numFmtId="0" fontId="48" fillId="22" borderId="15" xfId="0" applyFont="1" applyFill="1" applyBorder="1" applyAlignment="1" applyProtection="1">
      <alignment horizontal="center" vertical="center"/>
    </xf>
    <xf numFmtId="0" fontId="48" fillId="22" borderId="21" xfId="0" applyFont="1" applyFill="1" applyBorder="1" applyAlignment="1" applyProtection="1">
      <alignment horizontal="center" vertical="center"/>
    </xf>
    <xf numFmtId="0" fontId="24" fillId="21" borderId="0" xfId="34" applyFont="1" applyFill="1" applyAlignment="1" applyProtection="1">
      <alignment horizontal="left" vertical="center"/>
    </xf>
    <xf numFmtId="165" fontId="44" fillId="22" borderId="13" xfId="0" applyNumberFormat="1" applyFont="1" applyFill="1" applyBorder="1" applyAlignment="1" applyProtection="1">
      <alignment horizontal="center" vertical="center" shrinkToFit="1"/>
    </xf>
    <xf numFmtId="165" fontId="44" fillId="22" borderId="19" xfId="0" applyNumberFormat="1" applyFont="1" applyFill="1" applyBorder="1" applyAlignment="1" applyProtection="1">
      <alignment horizontal="center" vertical="center" shrinkToFit="1"/>
    </xf>
    <xf numFmtId="166" fontId="44" fillId="21" borderId="0" xfId="0" applyNumberFormat="1" applyFont="1" applyFill="1" applyBorder="1" applyAlignment="1" applyProtection="1">
      <alignment horizontal="center" vertical="center" shrinkToFit="1"/>
      <protection locked="0"/>
    </xf>
    <xf numFmtId="0" fontId="48" fillId="22" borderId="0" xfId="0" applyFont="1" applyFill="1" applyBorder="1" applyAlignment="1" applyProtection="1">
      <alignment horizontal="center" vertical="center"/>
    </xf>
    <xf numFmtId="0" fontId="56" fillId="23" borderId="0" xfId="34" applyFont="1" applyFill="1" applyBorder="1" applyAlignment="1" applyProtection="1">
      <alignment horizontal="center" vertical="center"/>
    </xf>
    <xf numFmtId="0" fontId="21" fillId="23" borderId="0" xfId="0" applyFont="1" applyFill="1" applyAlignment="1">
      <alignment horizontal="center"/>
    </xf>
    <xf numFmtId="0" fontId="55" fillId="24" borderId="31" xfId="34" applyNumberFormat="1" applyFont="1" applyFill="1" applyBorder="1" applyAlignment="1" applyProtection="1">
      <alignment horizontal="center" vertical="center" wrapText="1"/>
    </xf>
    <xf numFmtId="0" fontId="55" fillId="24" borderId="32" xfId="34" applyNumberFormat="1" applyFont="1" applyFill="1" applyBorder="1" applyAlignment="1" applyProtection="1">
      <alignment horizontal="center" vertical="center" wrapText="1"/>
    </xf>
    <xf numFmtId="0" fontId="55" fillId="24" borderId="33" xfId="34" applyNumberFormat="1" applyFont="1" applyFill="1" applyBorder="1" applyAlignment="1" applyProtection="1">
      <alignment horizontal="center" vertical="center" wrapText="1"/>
    </xf>
    <xf numFmtId="0" fontId="55" fillId="25" borderId="34" xfId="34" applyFont="1" applyFill="1" applyBorder="1" applyAlignment="1" applyProtection="1">
      <alignment horizontal="center" vertical="center"/>
    </xf>
    <xf numFmtId="0" fontId="55" fillId="25" borderId="35" xfId="34" applyFont="1" applyFill="1" applyBorder="1" applyAlignment="1" applyProtection="1">
      <alignment horizontal="center" vertical="center"/>
    </xf>
    <xf numFmtId="0" fontId="55" fillId="25" borderId="36" xfId="34"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3">
    <dxf>
      <fill>
        <patternFill>
          <bgColor theme="6"/>
        </patternFill>
      </fill>
    </dxf>
    <dxf>
      <fill>
        <patternFill>
          <bgColor theme="9"/>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ABD34F"/>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14-days-trial?source=excel-budget-template" TargetMode="Externa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0</xdr:col>
      <xdr:colOff>126999</xdr:colOff>
      <xdr:row>36</xdr:row>
      <xdr:rowOff>148167</xdr:rowOff>
    </xdr:from>
    <xdr:to>
      <xdr:col>12</xdr:col>
      <xdr:colOff>74084</xdr:colOff>
      <xdr:row>37</xdr:row>
      <xdr:rowOff>105247</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999" y="6466417"/>
          <a:ext cx="7694085" cy="4137497"/>
        </a:xfrm>
        <a:prstGeom prst="rect">
          <a:avLst/>
        </a:prstGeom>
      </xdr:spPr>
    </xdr:pic>
    <xdr:clientData/>
  </xdr:twoCellAnchor>
  <xdr:twoCellAnchor editAs="oneCell">
    <xdr:from>
      <xdr:col>10</xdr:col>
      <xdr:colOff>698499</xdr:colOff>
      <xdr:row>36</xdr:row>
      <xdr:rowOff>1026583</xdr:rowOff>
    </xdr:from>
    <xdr:to>
      <xdr:col>38</xdr:col>
      <xdr:colOff>120649</xdr:colOff>
      <xdr:row>37</xdr:row>
      <xdr:rowOff>81039</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19999" y="7344833"/>
          <a:ext cx="6015567" cy="3234873"/>
        </a:xfrm>
        <a:prstGeom prst="rect">
          <a:avLst/>
        </a:prstGeom>
      </xdr:spPr>
    </xdr:pic>
    <xdr:clientData/>
  </xdr:twoCellAnchor>
  <xdr:twoCellAnchor editAs="absolute">
    <xdr:from>
      <xdr:col>7</xdr:col>
      <xdr:colOff>415925</xdr:colOff>
      <xdr:row>6</xdr:row>
      <xdr:rowOff>73025</xdr:rowOff>
    </xdr:from>
    <xdr:to>
      <xdr:col>15</xdr:col>
      <xdr:colOff>19050</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11</xdr:col>
      <xdr:colOff>67735</xdr:colOff>
      <xdr:row>35</xdr:row>
      <xdr:rowOff>25400</xdr:rowOff>
    </xdr:from>
    <xdr:to>
      <xdr:col>38</xdr:col>
      <xdr:colOff>10583</xdr:colOff>
      <xdr:row>36</xdr:row>
      <xdr:rowOff>1066799</xdr:rowOff>
    </xdr:to>
    <xdr:sp macro="" textlink="">
      <xdr:nvSpPr>
        <xdr:cNvPr id="5"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xdr:cNvPr>
        <xdr:cNvSpPr txBox="1"/>
      </xdr:nvSpPr>
      <xdr:spPr>
        <a:xfrm>
          <a:off x="7740652" y="6174317"/>
          <a:ext cx="5784848" cy="1210732"/>
        </a:xfrm>
        <a:prstGeom prst="wedgeRectCallout">
          <a:avLst>
            <a:gd name="adj1" fmla="val 25539"/>
            <a:gd name="adj2" fmla="val 68763"/>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the Free Office Timeline plug-in - 14-day Trial Edition. </a:t>
          </a:r>
          <a:r>
            <a:rPr lang="en-US" sz="800" spc="20" baseline="0">
              <a:solidFill>
                <a:schemeClr val="tx1">
                  <a:lumMod val="50000"/>
                  <a:lumOff val="50000"/>
                </a:schemeClr>
              </a:solidFill>
              <a:effectLst/>
              <a:latin typeface="Century Gothic" panose="020B0502020202020204" pitchFamily="34" charset="0"/>
              <a:ea typeface="+mn-ea"/>
              <a:cs typeface="+mn-cs"/>
            </a:rPr>
            <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    Copy your Excel table and paste it into Office Timeline with the PASTE button.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Gantt chart slide.</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xdr:rowOff>
    </xdr:from>
    <xdr:to>
      <xdr:col>12</xdr:col>
      <xdr:colOff>0</xdr:colOff>
      <xdr:row>31</xdr:row>
      <xdr:rowOff>31751</xdr:rowOff>
    </xdr:to>
    <xdr:sp macro="" textlink="">
      <xdr:nvSpPr>
        <xdr:cNvPr id="3"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xdr:cNvSpPr txBox="1"/>
      </xdr:nvSpPr>
      <xdr:spPr>
        <a:xfrm>
          <a:off x="613833" y="317501"/>
          <a:ext cx="6752167" cy="4635500"/>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Budget Template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Enter your project's data inside the white-colored cells of the table on the left of the Excel Budget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total budget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(actual AND planned) for the project, as well as partial sums for each sub-project or category of costs. </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on the right of the Excel budget sheet will auto-update as you change your tasks' dates or enter more items in the table.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show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graphic, change the number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Budget template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sub-projects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their summary sections and automatic calculations. To do so, select and copy all rows corresponding to an existing sub-project, right-click on the row where you want your new section to go,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enter your new data in the copied rows.</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If you wish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recolor the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on the Gantt chart, you can do so using Conditional Formatting. Use Shift+Click to select all cells corresponding to the Gantt chart, click on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icon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Select the formula with the orange Format,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and this is where you will find all customization options for the task bars, including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1</xdr:col>
      <xdr:colOff>0</xdr:colOff>
      <xdr:row>33</xdr:row>
      <xdr:rowOff>15876</xdr:rowOff>
    </xdr:from>
    <xdr:to>
      <xdr:col>11</xdr:col>
      <xdr:colOff>603249</xdr:colOff>
      <xdr:row>57</xdr:row>
      <xdr:rowOff>138207</xdr:rowOff>
    </xdr:to>
    <xdr:sp macro="" textlink="">
      <xdr:nvSpPr>
        <xdr:cNvPr id="18"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613833" y="5254626"/>
          <a:ext cx="6741583" cy="3932331"/>
        </a:xfrm>
        <a:prstGeom prst="wedgeRectCallout">
          <a:avLst>
            <a:gd name="adj1" fmla="val 20846"/>
            <a:gd name="adj2" fmla="val -65395"/>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365314</xdr:colOff>
      <xdr:row>37</xdr:row>
      <xdr:rowOff>147792</xdr:rowOff>
    </xdr:from>
    <xdr:to>
      <xdr:col>11</xdr:col>
      <xdr:colOff>251014</xdr:colOff>
      <xdr:row>55</xdr:row>
      <xdr:rowOff>88775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9147" y="6021542"/>
          <a:ext cx="6024034" cy="2798483"/>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officetimeline.com/" TargetMode="External"/><Relationship Id="rId7" Type="http://schemas.openxmlformats.org/officeDocument/2006/relationships/printerSettings" Target="../printerSettings/printerSettings1.bin"/><Relationship Id="rId2" Type="http://schemas.openxmlformats.org/officeDocument/2006/relationships/hyperlink" Target="https://www.officetimeline.com/14-days-trial" TargetMode="External"/><Relationship Id="rId1" Type="http://schemas.openxmlformats.org/officeDocument/2006/relationships/hyperlink" Target="https://www.officetimeline.com/" TargetMode="External"/><Relationship Id="rId6" Type="http://schemas.openxmlformats.org/officeDocument/2006/relationships/hyperlink" Target="http://www.officetimeline.com/?source=excel-budget-template" TargetMode="External"/><Relationship Id="rId5" Type="http://schemas.openxmlformats.org/officeDocument/2006/relationships/hyperlink" Target="https://www.officetimeline.com/14-days-trial?source=excel-budget-template" TargetMode="External"/><Relationship Id="rId4" Type="http://schemas.openxmlformats.org/officeDocument/2006/relationships/hyperlink" Target="https://www.officetimeline.com/14-days-trial?source=excel-budget-templat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pageSetUpPr fitToPage="1"/>
  </sheetPr>
  <dimension ref="B1:CF37"/>
  <sheetViews>
    <sheetView showGridLines="0" tabSelected="1" zoomScale="90" zoomScaleNormal="90" workbookViewId="0">
      <selection activeCell="E6" sqref="E6:F6"/>
    </sheetView>
  </sheetViews>
  <sheetFormatPr defaultColWidth="9.28515625" defaultRowHeight="13.5" outlineLevelRow="1" x14ac:dyDescent="0.25"/>
  <cols>
    <col min="1" max="1" width="3.7109375" style="1" customWidth="1"/>
    <col min="2" max="2" width="3" style="1" customWidth="1"/>
    <col min="3" max="3" width="17.28515625" style="2" bestFit="1" customWidth="1"/>
    <col min="4" max="4" width="10.140625" style="4" bestFit="1" customWidth="1"/>
    <col min="5" max="5" width="10.140625" style="3" bestFit="1" customWidth="1"/>
    <col min="6" max="9" width="12" style="3" customWidth="1"/>
    <col min="10" max="11" width="11.28515625" style="3" customWidth="1"/>
    <col min="12" max="12" width="1.140625" style="3" customWidth="1"/>
    <col min="13" max="16" width="3.28515625" style="3" customWidth="1"/>
    <col min="17" max="17" width="3.140625" style="3" customWidth="1"/>
    <col min="18" max="37" width="3.28515625" style="3" customWidth="1"/>
    <col min="38" max="38" width="3.28515625" style="1" customWidth="1"/>
    <col min="39" max="39" width="6.85546875" style="1" customWidth="1"/>
    <col min="40" max="16384" width="9.28515625" style="1"/>
  </cols>
  <sheetData>
    <row r="1" spans="2:38" ht="19.149999999999999" customHeight="1" x14ac:dyDescent="0.25"/>
    <row r="2" spans="2:38" x14ac:dyDescent="0.25">
      <c r="B2" s="5"/>
      <c r="C2" s="6"/>
      <c r="D2" s="8"/>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5"/>
    </row>
    <row r="3" spans="2:38" ht="33" customHeight="1" x14ac:dyDescent="0.25">
      <c r="B3" s="5"/>
      <c r="C3" s="73" t="s">
        <v>24</v>
      </c>
      <c r="D3" s="73"/>
      <c r="E3" s="73"/>
      <c r="F3" s="73"/>
      <c r="G3" s="73"/>
      <c r="H3" s="73"/>
      <c r="I3" s="73"/>
      <c r="J3" s="73"/>
      <c r="K3" s="73"/>
      <c r="L3" s="9"/>
      <c r="M3" s="10"/>
      <c r="N3" s="10"/>
      <c r="O3" s="10"/>
      <c r="P3" s="10"/>
      <c r="Q3" s="47"/>
      <c r="R3" s="10"/>
      <c r="S3" s="10"/>
      <c r="T3" s="10"/>
      <c r="U3" s="10"/>
      <c r="V3" s="10"/>
      <c r="W3" s="10"/>
      <c r="X3" s="9"/>
      <c r="Y3" s="9"/>
      <c r="Z3" s="9"/>
      <c r="AA3" s="9"/>
      <c r="AB3" s="9"/>
      <c r="AC3" s="9"/>
      <c r="AD3" s="9"/>
      <c r="AE3" s="9"/>
      <c r="AF3" s="9"/>
      <c r="AG3" s="9"/>
      <c r="AH3" s="9"/>
      <c r="AI3" s="81"/>
      <c r="AJ3" s="81"/>
      <c r="AK3" s="81"/>
      <c r="AL3" s="5"/>
    </row>
    <row r="4" spans="2:38" ht="11.65" customHeight="1" x14ac:dyDescent="0.25">
      <c r="B4" s="5"/>
      <c r="C4" s="11"/>
      <c r="D4" s="12"/>
      <c r="E4" s="13"/>
      <c r="F4" s="14"/>
      <c r="G4" s="14"/>
      <c r="H4" s="14"/>
      <c r="I4" s="14"/>
      <c r="J4" s="14"/>
      <c r="K4" s="14"/>
      <c r="L4" s="15"/>
      <c r="M4" s="46"/>
      <c r="N4" s="46"/>
      <c r="O4" s="46"/>
      <c r="P4" s="46"/>
      <c r="Q4" s="46"/>
      <c r="R4" s="15"/>
      <c r="S4" s="15"/>
      <c r="T4" s="15"/>
      <c r="U4" s="15"/>
      <c r="V4" s="15"/>
      <c r="W4" s="15"/>
      <c r="X4" s="15"/>
      <c r="Y4" s="15"/>
      <c r="Z4" s="15"/>
      <c r="AA4" s="15"/>
      <c r="AB4" s="15"/>
      <c r="AC4" s="15"/>
      <c r="AD4" s="15"/>
      <c r="AE4" s="15"/>
      <c r="AF4" s="15"/>
      <c r="AG4" s="15"/>
      <c r="AH4" s="15"/>
      <c r="AI4" s="15"/>
      <c r="AJ4" s="15"/>
      <c r="AK4" s="15"/>
      <c r="AL4" s="5"/>
    </row>
    <row r="5" spans="2:38" ht="6.75" customHeight="1" x14ac:dyDescent="0.25">
      <c r="B5" s="5"/>
      <c r="C5" s="23"/>
      <c r="D5" s="24"/>
      <c r="E5" s="25"/>
      <c r="F5" s="26"/>
      <c r="G5" s="26"/>
      <c r="H5" s="26"/>
      <c r="I5" s="26"/>
      <c r="J5" s="26"/>
      <c r="K5" s="26"/>
      <c r="L5" s="30"/>
      <c r="M5" s="82">
        <f>CHOOSE(WEEKDAY(E6+(I6-1)*7),5,4,3,2,1,0,6)+E6+(I6-1)*7</f>
        <v>43252</v>
      </c>
      <c r="N5" s="82"/>
      <c r="O5" s="82"/>
      <c r="P5" s="82"/>
      <c r="Q5" s="82"/>
      <c r="R5" s="82">
        <f>M5+7</f>
        <v>43259</v>
      </c>
      <c r="S5" s="82"/>
      <c r="T5" s="82"/>
      <c r="U5" s="82"/>
      <c r="V5" s="82"/>
      <c r="W5" s="82">
        <f>R5+7</f>
        <v>43266</v>
      </c>
      <c r="X5" s="82"/>
      <c r="Y5" s="82"/>
      <c r="Z5" s="82"/>
      <c r="AA5" s="82"/>
      <c r="AB5" s="82">
        <f>W5+7</f>
        <v>43273</v>
      </c>
      <c r="AC5" s="82"/>
      <c r="AD5" s="82"/>
      <c r="AE5" s="82"/>
      <c r="AF5" s="82"/>
      <c r="AG5" s="82">
        <f>AB5+7</f>
        <v>43280</v>
      </c>
      <c r="AH5" s="82"/>
      <c r="AI5" s="82"/>
      <c r="AJ5" s="82"/>
      <c r="AK5" s="82"/>
      <c r="AL5" s="5"/>
    </row>
    <row r="6" spans="2:38" ht="19.5" customHeight="1" x14ac:dyDescent="0.25">
      <c r="B6" s="5"/>
      <c r="C6" s="74" t="s">
        <v>14</v>
      </c>
      <c r="D6" s="74"/>
      <c r="E6" s="84">
        <v>43248</v>
      </c>
      <c r="F6" s="84"/>
      <c r="G6" s="74" t="s">
        <v>20</v>
      </c>
      <c r="H6" s="74"/>
      <c r="I6" s="56">
        <v>1</v>
      </c>
      <c r="J6" s="27"/>
      <c r="K6" s="27"/>
      <c r="L6" s="39"/>
      <c r="M6" s="83"/>
      <c r="N6" s="82"/>
      <c r="O6" s="82"/>
      <c r="P6" s="82"/>
      <c r="Q6" s="82"/>
      <c r="R6" s="82"/>
      <c r="S6" s="82"/>
      <c r="T6" s="82"/>
      <c r="U6" s="82"/>
      <c r="V6" s="82"/>
      <c r="W6" s="82"/>
      <c r="X6" s="82"/>
      <c r="Y6" s="82"/>
      <c r="Z6" s="82"/>
      <c r="AA6" s="82"/>
      <c r="AB6" s="82"/>
      <c r="AC6" s="82"/>
      <c r="AD6" s="82"/>
      <c r="AE6" s="82"/>
      <c r="AF6" s="82"/>
      <c r="AG6" s="82"/>
      <c r="AH6" s="82"/>
      <c r="AI6" s="82"/>
      <c r="AJ6" s="82"/>
      <c r="AK6" s="82"/>
      <c r="AL6" s="5"/>
    </row>
    <row r="7" spans="2:38" ht="6.4" customHeight="1" x14ac:dyDescent="0.25">
      <c r="B7" s="5"/>
      <c r="C7" s="28"/>
      <c r="D7" s="29"/>
      <c r="E7" s="29"/>
      <c r="F7" s="27"/>
      <c r="G7" s="27"/>
      <c r="H7" s="27"/>
      <c r="I7" s="27"/>
      <c r="J7" s="27"/>
      <c r="K7" s="27"/>
      <c r="L7" s="39"/>
      <c r="M7" s="83"/>
      <c r="N7" s="82"/>
      <c r="O7" s="82"/>
      <c r="P7" s="82"/>
      <c r="Q7" s="82"/>
      <c r="R7" s="82"/>
      <c r="S7" s="82"/>
      <c r="T7" s="82"/>
      <c r="U7" s="82"/>
      <c r="V7" s="82"/>
      <c r="W7" s="82"/>
      <c r="X7" s="82"/>
      <c r="Y7" s="82"/>
      <c r="Z7" s="82"/>
      <c r="AA7" s="82"/>
      <c r="AB7" s="82"/>
      <c r="AC7" s="82"/>
      <c r="AD7" s="82"/>
      <c r="AE7" s="82"/>
      <c r="AF7" s="82"/>
      <c r="AG7" s="82"/>
      <c r="AH7" s="82"/>
      <c r="AI7" s="82"/>
      <c r="AJ7" s="82"/>
      <c r="AK7" s="82"/>
      <c r="AL7" s="5"/>
    </row>
    <row r="8" spans="2:38" ht="30" customHeight="1" x14ac:dyDescent="0.25">
      <c r="B8" s="5"/>
      <c r="C8" s="48" t="s">
        <v>15</v>
      </c>
      <c r="D8" s="49" t="s">
        <v>0</v>
      </c>
      <c r="E8" s="49" t="s">
        <v>1</v>
      </c>
      <c r="F8" s="49" t="s">
        <v>17</v>
      </c>
      <c r="G8" s="49" t="s">
        <v>2</v>
      </c>
      <c r="H8" s="65" t="s">
        <v>18</v>
      </c>
      <c r="I8" s="49" t="s">
        <v>19</v>
      </c>
      <c r="J8" s="49" t="s">
        <v>3</v>
      </c>
      <c r="K8" s="50" t="s">
        <v>16</v>
      </c>
      <c r="L8" s="31"/>
      <c r="M8" s="38">
        <f t="shared" ref="M8:P8" si="0">N8-1</f>
        <v>43248</v>
      </c>
      <c r="N8" s="37">
        <f t="shared" si="0"/>
        <v>43249</v>
      </c>
      <c r="O8" s="37">
        <f t="shared" si="0"/>
        <v>43250</v>
      </c>
      <c r="P8" s="37">
        <f t="shared" si="0"/>
        <v>43251</v>
      </c>
      <c r="Q8" s="37">
        <f>M5</f>
        <v>43252</v>
      </c>
      <c r="R8" s="37">
        <f>WORKDAY(Q8,1)</f>
        <v>43255</v>
      </c>
      <c r="S8" s="37">
        <f t="shared" ref="S8:AK8" si="1">WORKDAY(R8,1)</f>
        <v>43256</v>
      </c>
      <c r="T8" s="37">
        <f t="shared" si="1"/>
        <v>43257</v>
      </c>
      <c r="U8" s="37">
        <f t="shared" si="1"/>
        <v>43258</v>
      </c>
      <c r="V8" s="37">
        <f t="shared" si="1"/>
        <v>43259</v>
      </c>
      <c r="W8" s="37">
        <f t="shared" si="1"/>
        <v>43262</v>
      </c>
      <c r="X8" s="37">
        <f t="shared" si="1"/>
        <v>43263</v>
      </c>
      <c r="Y8" s="37">
        <f t="shared" si="1"/>
        <v>43264</v>
      </c>
      <c r="Z8" s="37">
        <f t="shared" si="1"/>
        <v>43265</v>
      </c>
      <c r="AA8" s="37">
        <f t="shared" si="1"/>
        <v>43266</v>
      </c>
      <c r="AB8" s="37">
        <f t="shared" si="1"/>
        <v>43269</v>
      </c>
      <c r="AC8" s="37">
        <f t="shared" si="1"/>
        <v>43270</v>
      </c>
      <c r="AD8" s="37">
        <f t="shared" si="1"/>
        <v>43271</v>
      </c>
      <c r="AE8" s="37">
        <f t="shared" si="1"/>
        <v>43272</v>
      </c>
      <c r="AF8" s="37">
        <f t="shared" si="1"/>
        <v>43273</v>
      </c>
      <c r="AG8" s="37">
        <f t="shared" si="1"/>
        <v>43276</v>
      </c>
      <c r="AH8" s="37">
        <f t="shared" si="1"/>
        <v>43277</v>
      </c>
      <c r="AI8" s="37">
        <f t="shared" si="1"/>
        <v>43278</v>
      </c>
      <c r="AJ8" s="37">
        <f t="shared" si="1"/>
        <v>43279</v>
      </c>
      <c r="AK8" s="37">
        <f t="shared" si="1"/>
        <v>43280</v>
      </c>
      <c r="AL8" s="5"/>
    </row>
    <row r="9" spans="2:38" ht="16.899999999999999" customHeight="1" x14ac:dyDescent="0.25">
      <c r="B9" s="5"/>
      <c r="C9" s="85"/>
      <c r="D9" s="85"/>
      <c r="E9" s="51"/>
      <c r="F9" s="75" t="s">
        <v>4</v>
      </c>
      <c r="G9" s="76"/>
      <c r="H9" s="77"/>
      <c r="I9" s="78" t="s">
        <v>5</v>
      </c>
      <c r="J9" s="79"/>
      <c r="K9" s="80"/>
      <c r="L9" s="31"/>
      <c r="M9" s="35" t="str">
        <f>CHOOSE(WEEKDAY(M8,1),"S","M","T","W","T","F","S")</f>
        <v>M</v>
      </c>
      <c r="N9" s="36" t="str">
        <f t="shared" ref="N9:AF9" si="2">CHOOSE(WEEKDAY(N8,1),"S","M","T","W","T","F","S")</f>
        <v>T</v>
      </c>
      <c r="O9" s="36" t="str">
        <f t="shared" si="2"/>
        <v>W</v>
      </c>
      <c r="P9" s="36" t="str">
        <f t="shared" si="2"/>
        <v>T</v>
      </c>
      <c r="Q9" s="36" t="str">
        <f t="shared" si="2"/>
        <v>F</v>
      </c>
      <c r="R9" s="36" t="str">
        <f t="shared" si="2"/>
        <v>M</v>
      </c>
      <c r="S9" s="36" t="str">
        <f t="shared" si="2"/>
        <v>T</v>
      </c>
      <c r="T9" s="36" t="str">
        <f t="shared" si="2"/>
        <v>W</v>
      </c>
      <c r="U9" s="36" t="str">
        <f t="shared" si="2"/>
        <v>T</v>
      </c>
      <c r="V9" s="36" t="str">
        <f t="shared" si="2"/>
        <v>F</v>
      </c>
      <c r="W9" s="36" t="str">
        <f t="shared" si="2"/>
        <v>M</v>
      </c>
      <c r="X9" s="36" t="str">
        <f t="shared" si="2"/>
        <v>T</v>
      </c>
      <c r="Y9" s="36" t="str">
        <f t="shared" si="2"/>
        <v>W</v>
      </c>
      <c r="Z9" s="36" t="str">
        <f t="shared" si="2"/>
        <v>T</v>
      </c>
      <c r="AA9" s="36" t="str">
        <f t="shared" si="2"/>
        <v>F</v>
      </c>
      <c r="AB9" s="36" t="str">
        <f t="shared" si="2"/>
        <v>M</v>
      </c>
      <c r="AC9" s="36" t="str">
        <f t="shared" si="2"/>
        <v>T</v>
      </c>
      <c r="AD9" s="36" t="str">
        <f t="shared" si="2"/>
        <v>W</v>
      </c>
      <c r="AE9" s="36" t="str">
        <f t="shared" si="2"/>
        <v>T</v>
      </c>
      <c r="AF9" s="36" t="str">
        <f t="shared" si="2"/>
        <v>F</v>
      </c>
      <c r="AG9" s="36" t="str">
        <f t="shared" ref="AG9" si="3">CHOOSE(WEEKDAY(AG8,1),"S","M","T","W","T","F","S")</f>
        <v>M</v>
      </c>
      <c r="AH9" s="36" t="str">
        <f t="shared" ref="AH9" si="4">CHOOSE(WEEKDAY(AH8,1),"S","M","T","W","T","F","S")</f>
        <v>T</v>
      </c>
      <c r="AI9" s="36" t="str">
        <f t="shared" ref="AI9" si="5">CHOOSE(WEEKDAY(AI8,1),"S","M","T","W","T","F","S")</f>
        <v>W</v>
      </c>
      <c r="AJ9" s="36" t="str">
        <f t="shared" ref="AJ9" si="6">CHOOSE(WEEKDAY(AJ8,1),"S","M","T","W","T","F","S")</f>
        <v>T</v>
      </c>
      <c r="AK9" s="36" t="str">
        <f t="shared" ref="AK9" si="7">CHOOSE(WEEKDAY(AK8,1),"S","M","T","W","T","F","S")</f>
        <v>F</v>
      </c>
      <c r="AL9" s="5"/>
    </row>
    <row r="10" spans="2:38" ht="19.5" customHeight="1" x14ac:dyDescent="0.25">
      <c r="B10" s="5"/>
      <c r="C10" s="44" t="s">
        <v>13</v>
      </c>
      <c r="D10" s="45">
        <f>IF(MIN(D11:D30)&gt;0,MIN(D11:D30),"")</f>
        <v>43252</v>
      </c>
      <c r="E10" s="57">
        <f>IF(MAX(E11:E30)&gt;0,MAX(E11:E30),"")</f>
        <v>43426</v>
      </c>
      <c r="F10" s="52">
        <f t="shared" ref="F10:K10" si="8">SUM(F11,F16,F21,F26)</f>
        <v>32229218</v>
      </c>
      <c r="G10" s="52">
        <f t="shared" si="8"/>
        <v>477</v>
      </c>
      <c r="H10" s="62">
        <f t="shared" si="8"/>
        <v>32229695</v>
      </c>
      <c r="I10" s="52">
        <f t="shared" si="8"/>
        <v>797949</v>
      </c>
      <c r="J10" s="52">
        <f t="shared" si="8"/>
        <v>77018</v>
      </c>
      <c r="K10" s="52">
        <f t="shared" si="8"/>
        <v>874967</v>
      </c>
      <c r="L10" s="31"/>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5"/>
    </row>
    <row r="11" spans="2:38" ht="18" x14ac:dyDescent="0.25">
      <c r="B11" s="5"/>
      <c r="C11" s="43" t="s">
        <v>6</v>
      </c>
      <c r="D11" s="40">
        <f>IF(MIN(D12:D15)&gt;0,MIN(D12:D15),"")</f>
        <v>43254</v>
      </c>
      <c r="E11" s="58">
        <f>IF(MAX(E12:E15)&gt;0,MAX(E12:E15),"")</f>
        <v>43268</v>
      </c>
      <c r="F11" s="53">
        <f t="shared" ref="F11:K11" si="9">SUM(F12:F15)</f>
        <v>2332553</v>
      </c>
      <c r="G11" s="53">
        <f t="shared" si="9"/>
        <v>113</v>
      </c>
      <c r="H11" s="63">
        <f t="shared" si="9"/>
        <v>2332666</v>
      </c>
      <c r="I11" s="53">
        <f t="shared" si="9"/>
        <v>5233</v>
      </c>
      <c r="J11" s="53">
        <f t="shared" si="9"/>
        <v>702</v>
      </c>
      <c r="K11" s="53">
        <f t="shared" si="9"/>
        <v>5935</v>
      </c>
      <c r="L11" s="32"/>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5"/>
    </row>
    <row r="12" spans="2:38" ht="18" outlineLevel="1" x14ac:dyDescent="0.25">
      <c r="B12" s="5"/>
      <c r="C12" s="17" t="s">
        <v>10</v>
      </c>
      <c r="D12" s="16">
        <v>43254</v>
      </c>
      <c r="E12" s="59">
        <v>43258</v>
      </c>
      <c r="F12" s="54">
        <v>2324553</v>
      </c>
      <c r="G12" s="54">
        <v>45</v>
      </c>
      <c r="H12" s="64">
        <f>F12+G12</f>
        <v>2324598</v>
      </c>
      <c r="I12" s="54">
        <v>4543</v>
      </c>
      <c r="J12" s="54">
        <v>234</v>
      </c>
      <c r="K12" s="55">
        <f>I12+J12</f>
        <v>4777</v>
      </c>
      <c r="L12" s="33"/>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5"/>
    </row>
    <row r="13" spans="2:38" ht="18" outlineLevel="1" x14ac:dyDescent="0.25">
      <c r="B13" s="5"/>
      <c r="C13" s="17" t="s">
        <v>11</v>
      </c>
      <c r="D13" s="16">
        <v>43259</v>
      </c>
      <c r="E13" s="59">
        <v>43265</v>
      </c>
      <c r="F13" s="54">
        <v>4567</v>
      </c>
      <c r="G13" s="54">
        <v>34</v>
      </c>
      <c r="H13" s="64">
        <f t="shared" ref="H13:H14" si="10">F13+G13</f>
        <v>4601</v>
      </c>
      <c r="I13" s="54">
        <v>345</v>
      </c>
      <c r="J13" s="54">
        <v>234</v>
      </c>
      <c r="K13" s="55">
        <f t="shared" ref="K13:K14" si="11">I13+J13</f>
        <v>579</v>
      </c>
      <c r="L13" s="33"/>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5"/>
    </row>
    <row r="14" spans="2:38" ht="18" outlineLevel="1" x14ac:dyDescent="0.25">
      <c r="B14" s="5"/>
      <c r="C14" s="17" t="s">
        <v>12</v>
      </c>
      <c r="D14" s="16">
        <v>43266</v>
      </c>
      <c r="E14" s="59">
        <v>43268</v>
      </c>
      <c r="F14" s="54">
        <v>3433</v>
      </c>
      <c r="G14" s="54">
        <v>34</v>
      </c>
      <c r="H14" s="64">
        <f t="shared" si="10"/>
        <v>3467</v>
      </c>
      <c r="I14" s="54">
        <v>345</v>
      </c>
      <c r="J14" s="54">
        <v>234</v>
      </c>
      <c r="K14" s="55">
        <f t="shared" si="11"/>
        <v>579</v>
      </c>
      <c r="L14" s="33"/>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5"/>
    </row>
    <row r="15" spans="2:38" ht="18" outlineLevel="1" x14ac:dyDescent="0.25">
      <c r="B15" s="5"/>
      <c r="C15" s="17"/>
      <c r="D15" s="16"/>
      <c r="E15" s="59"/>
      <c r="F15" s="54"/>
      <c r="G15" s="54"/>
      <c r="H15" s="64"/>
      <c r="I15" s="54"/>
      <c r="J15" s="54"/>
      <c r="K15" s="55"/>
      <c r="L15" s="33"/>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5"/>
    </row>
    <row r="16" spans="2:38" ht="18" x14ac:dyDescent="0.25">
      <c r="B16" s="5"/>
      <c r="C16" s="43" t="s">
        <v>7</v>
      </c>
      <c r="D16" s="40">
        <f>IF(MIN(D17:D20)&gt;0,MIN(D17:D20),"")</f>
        <v>43252</v>
      </c>
      <c r="E16" s="58">
        <f>IF(MAX(E17:E20)&gt;0,MAX(E17:E20),"")</f>
        <v>43280</v>
      </c>
      <c r="F16" s="53">
        <f t="shared" ref="F16:K16" si="12">SUM(F17:F20)</f>
        <v>73111</v>
      </c>
      <c r="G16" s="53">
        <f t="shared" si="12"/>
        <v>153</v>
      </c>
      <c r="H16" s="63">
        <f t="shared" si="12"/>
        <v>73264</v>
      </c>
      <c r="I16" s="53">
        <f t="shared" si="12"/>
        <v>57924</v>
      </c>
      <c r="J16" s="53">
        <f t="shared" si="12"/>
        <v>591</v>
      </c>
      <c r="K16" s="53">
        <f t="shared" si="12"/>
        <v>58515</v>
      </c>
      <c r="L16" s="32"/>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5"/>
    </row>
    <row r="17" spans="2:38" ht="18" outlineLevel="1" x14ac:dyDescent="0.25">
      <c r="B17" s="5"/>
      <c r="C17" s="17" t="s">
        <v>10</v>
      </c>
      <c r="D17" s="16">
        <v>43252</v>
      </c>
      <c r="E17" s="59">
        <v>43253</v>
      </c>
      <c r="F17" s="54">
        <v>23323</v>
      </c>
      <c r="G17" s="54">
        <v>34</v>
      </c>
      <c r="H17" s="64">
        <f>F17+G17</f>
        <v>23357</v>
      </c>
      <c r="I17" s="54">
        <v>456</v>
      </c>
      <c r="J17" s="54">
        <v>234</v>
      </c>
      <c r="K17" s="55">
        <f>I17+J17</f>
        <v>690</v>
      </c>
      <c r="L17" s="33"/>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5"/>
    </row>
    <row r="18" spans="2:38" ht="18" outlineLevel="1" x14ac:dyDescent="0.25">
      <c r="B18" s="5"/>
      <c r="C18" s="17" t="s">
        <v>11</v>
      </c>
      <c r="D18" s="16">
        <v>43254</v>
      </c>
      <c r="E18" s="59">
        <v>43266</v>
      </c>
      <c r="F18" s="54">
        <v>4343</v>
      </c>
      <c r="G18" s="54">
        <v>54</v>
      </c>
      <c r="H18" s="64">
        <f t="shared" ref="H18:H19" si="13">F18+G18</f>
        <v>4397</v>
      </c>
      <c r="I18" s="54">
        <v>57234</v>
      </c>
      <c r="J18" s="54">
        <v>234</v>
      </c>
      <c r="K18" s="55">
        <f t="shared" ref="K18:K19" si="14">I18+J18</f>
        <v>57468</v>
      </c>
      <c r="L18" s="33"/>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5"/>
    </row>
    <row r="19" spans="2:38" ht="18" outlineLevel="1" x14ac:dyDescent="0.25">
      <c r="B19" s="5"/>
      <c r="C19" s="17" t="s">
        <v>12</v>
      </c>
      <c r="D19" s="16">
        <v>43269</v>
      </c>
      <c r="E19" s="59">
        <v>43280</v>
      </c>
      <c r="F19" s="54">
        <v>45445</v>
      </c>
      <c r="G19" s="54">
        <v>65</v>
      </c>
      <c r="H19" s="64">
        <f t="shared" si="13"/>
        <v>45510</v>
      </c>
      <c r="I19" s="54">
        <v>234</v>
      </c>
      <c r="J19" s="54">
        <v>123</v>
      </c>
      <c r="K19" s="55">
        <f t="shared" si="14"/>
        <v>357</v>
      </c>
      <c r="L19" s="33"/>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5"/>
    </row>
    <row r="20" spans="2:38" ht="18" outlineLevel="1" x14ac:dyDescent="0.25">
      <c r="B20" s="5"/>
      <c r="C20" s="17"/>
      <c r="D20" s="16"/>
      <c r="E20" s="59"/>
      <c r="F20" s="54"/>
      <c r="G20" s="54"/>
      <c r="H20" s="64"/>
      <c r="I20" s="54"/>
      <c r="J20" s="54"/>
      <c r="K20" s="55"/>
      <c r="L20" s="33"/>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5"/>
    </row>
    <row r="21" spans="2:38" ht="18" collapsed="1" x14ac:dyDescent="0.25">
      <c r="B21" s="5"/>
      <c r="C21" s="43" t="s">
        <v>8</v>
      </c>
      <c r="D21" s="40">
        <f>IF(MIN(D22:D25)&gt;0,MIN(D22:D25),"")</f>
        <v>43284</v>
      </c>
      <c r="E21" s="58">
        <f>IF(MAX(E22:E25)&gt;0,MAX(E22:E25),"")</f>
        <v>43328</v>
      </c>
      <c r="F21" s="53">
        <f t="shared" ref="F21:K21" si="15">SUM(F22:F25)</f>
        <v>23233101</v>
      </c>
      <c r="G21" s="53">
        <f t="shared" si="15"/>
        <v>57</v>
      </c>
      <c r="H21" s="63">
        <f t="shared" si="15"/>
        <v>23233158</v>
      </c>
      <c r="I21" s="53">
        <f t="shared" si="15"/>
        <v>702</v>
      </c>
      <c r="J21" s="53">
        <f t="shared" si="15"/>
        <v>1145</v>
      </c>
      <c r="K21" s="53">
        <f t="shared" si="15"/>
        <v>1847</v>
      </c>
      <c r="L21" s="32"/>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5"/>
    </row>
    <row r="22" spans="2:38" ht="18" hidden="1" customHeight="1" outlineLevel="1" x14ac:dyDescent="0.25">
      <c r="B22" s="5"/>
      <c r="C22" s="17" t="s">
        <v>10</v>
      </c>
      <c r="D22" s="16">
        <v>43284</v>
      </c>
      <c r="E22" s="59">
        <v>43298</v>
      </c>
      <c r="F22" s="54">
        <v>23232323</v>
      </c>
      <c r="G22" s="54">
        <v>32</v>
      </c>
      <c r="H22" s="64">
        <f>F22+G22</f>
        <v>23232355</v>
      </c>
      <c r="I22" s="54">
        <v>234</v>
      </c>
      <c r="J22" s="54">
        <v>345</v>
      </c>
      <c r="K22" s="55">
        <f>I22+J22</f>
        <v>579</v>
      </c>
      <c r="L22" s="33"/>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5"/>
    </row>
    <row r="23" spans="2:38" ht="18" hidden="1" customHeight="1" outlineLevel="1" x14ac:dyDescent="0.25">
      <c r="B23" s="5"/>
      <c r="C23" s="17" t="s">
        <v>11</v>
      </c>
      <c r="D23" s="16">
        <v>43317</v>
      </c>
      <c r="E23" s="59">
        <v>43322</v>
      </c>
      <c r="F23" s="54">
        <v>434</v>
      </c>
      <c r="G23" s="54">
        <v>3</v>
      </c>
      <c r="H23" s="64">
        <f t="shared" ref="H23:H24" si="16">F23+G23</f>
        <v>437</v>
      </c>
      <c r="I23" s="54">
        <v>234</v>
      </c>
      <c r="J23" s="54">
        <v>455</v>
      </c>
      <c r="K23" s="55">
        <f t="shared" ref="K23:K24" si="17">I23+J23</f>
        <v>689</v>
      </c>
      <c r="L23" s="33"/>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5"/>
    </row>
    <row r="24" spans="2:38" ht="18" hidden="1" customHeight="1" outlineLevel="1" x14ac:dyDescent="0.25">
      <c r="B24" s="5"/>
      <c r="C24" s="17" t="s">
        <v>12</v>
      </c>
      <c r="D24" s="16">
        <v>43324</v>
      </c>
      <c r="E24" s="59">
        <v>43328</v>
      </c>
      <c r="F24" s="54">
        <v>344</v>
      </c>
      <c r="G24" s="54">
        <v>22</v>
      </c>
      <c r="H24" s="64">
        <f t="shared" si="16"/>
        <v>366</v>
      </c>
      <c r="I24" s="54">
        <v>234</v>
      </c>
      <c r="J24" s="54">
        <v>345</v>
      </c>
      <c r="K24" s="55">
        <f t="shared" si="17"/>
        <v>579</v>
      </c>
      <c r="L24" s="33"/>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5"/>
    </row>
    <row r="25" spans="2:38" ht="18" hidden="1" customHeight="1" outlineLevel="1" x14ac:dyDescent="0.25">
      <c r="B25" s="5"/>
      <c r="C25" s="17"/>
      <c r="D25" s="16"/>
      <c r="E25" s="59"/>
      <c r="F25" s="54"/>
      <c r="G25" s="54"/>
      <c r="H25" s="64"/>
      <c r="I25" s="54"/>
      <c r="J25" s="54"/>
      <c r="K25" s="55"/>
      <c r="L25" s="33"/>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5"/>
    </row>
    <row r="26" spans="2:38" ht="18" collapsed="1" x14ac:dyDescent="0.25">
      <c r="B26" s="5"/>
      <c r="C26" s="43" t="s">
        <v>9</v>
      </c>
      <c r="D26" s="40">
        <f>IF(MIN(D27:D30)&gt;0,MIN(D27:D30),"")</f>
        <v>43332</v>
      </c>
      <c r="E26" s="58">
        <f>IF(MAX(E27:E30)&gt;0,MAX(E27:E30),"")</f>
        <v>43426</v>
      </c>
      <c r="F26" s="53">
        <f>SUM(F27:F30)</f>
        <v>6590453</v>
      </c>
      <c r="G26" s="53">
        <f t="shared" ref="G26" si="18">SUM(G27:G30)</f>
        <v>154</v>
      </c>
      <c r="H26" s="63">
        <f t="shared" ref="H26" si="19">SUM(H27:H30)</f>
        <v>6590607</v>
      </c>
      <c r="I26" s="53">
        <f t="shared" ref="I26" si="20">SUM(I27:I30)</f>
        <v>734090</v>
      </c>
      <c r="J26" s="53">
        <f t="shared" ref="J26" si="21">SUM(J27:J30)</f>
        <v>74580</v>
      </c>
      <c r="K26" s="53">
        <f t="shared" ref="K26" si="22">SUM(K27:K30)</f>
        <v>808670</v>
      </c>
      <c r="L26" s="32"/>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5"/>
    </row>
    <row r="27" spans="2:38" ht="18" hidden="1" outlineLevel="1" x14ac:dyDescent="0.25">
      <c r="B27" s="5"/>
      <c r="C27" s="17" t="s">
        <v>10</v>
      </c>
      <c r="D27" s="16">
        <v>43332</v>
      </c>
      <c r="E27" s="59">
        <v>43357</v>
      </c>
      <c r="F27" s="54">
        <v>43443</v>
      </c>
      <c r="G27" s="54">
        <v>33</v>
      </c>
      <c r="H27" s="64">
        <f>F27+G27</f>
        <v>43476</v>
      </c>
      <c r="I27" s="54">
        <v>9778</v>
      </c>
      <c r="J27" s="54">
        <v>678</v>
      </c>
      <c r="K27" s="55">
        <f>I27+J27</f>
        <v>10456</v>
      </c>
      <c r="L27" s="33"/>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5"/>
    </row>
    <row r="28" spans="2:38" ht="18" hidden="1" outlineLevel="1" x14ac:dyDescent="0.25">
      <c r="B28" s="5"/>
      <c r="C28" s="17" t="s">
        <v>11</v>
      </c>
      <c r="D28" s="16">
        <v>43360</v>
      </c>
      <c r="E28" s="59">
        <v>43383</v>
      </c>
      <c r="F28" s="54">
        <v>6546454</v>
      </c>
      <c r="G28" s="54">
        <v>55</v>
      </c>
      <c r="H28" s="64">
        <f t="shared" ref="H28:H29" si="23">F28+G28</f>
        <v>6546509</v>
      </c>
      <c r="I28" s="54">
        <v>678678</v>
      </c>
      <c r="J28" s="54">
        <v>6446</v>
      </c>
      <c r="K28" s="55">
        <f>I28+J28</f>
        <v>685124</v>
      </c>
      <c r="L28" s="33"/>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5"/>
    </row>
    <row r="29" spans="2:38" ht="18" hidden="1" outlineLevel="1" x14ac:dyDescent="0.25">
      <c r="B29" s="5"/>
      <c r="C29" s="17" t="s">
        <v>12</v>
      </c>
      <c r="D29" s="16">
        <v>43384</v>
      </c>
      <c r="E29" s="59">
        <v>43426</v>
      </c>
      <c r="F29" s="54">
        <v>556</v>
      </c>
      <c r="G29" s="54">
        <v>66</v>
      </c>
      <c r="H29" s="64">
        <f t="shared" si="23"/>
        <v>622</v>
      </c>
      <c r="I29" s="54">
        <v>45634</v>
      </c>
      <c r="J29" s="54">
        <v>67456</v>
      </c>
      <c r="K29" s="55">
        <f>I29+J29</f>
        <v>113090</v>
      </c>
      <c r="L29" s="33"/>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5"/>
    </row>
    <row r="30" spans="2:38" ht="18" hidden="1" outlineLevel="1" x14ac:dyDescent="0.25">
      <c r="B30" s="5"/>
      <c r="C30" s="17"/>
      <c r="D30" s="19"/>
      <c r="E30" s="60"/>
      <c r="F30" s="54"/>
      <c r="G30" s="54"/>
      <c r="H30" s="64"/>
      <c r="I30" s="54"/>
      <c r="J30" s="54"/>
      <c r="K30" s="55"/>
      <c r="L30" s="33"/>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5"/>
    </row>
    <row r="31" spans="2:38" ht="19.5" customHeight="1" x14ac:dyDescent="0.25">
      <c r="B31" s="5"/>
      <c r="C31" s="20"/>
      <c r="D31" s="22"/>
      <c r="E31" s="61"/>
      <c r="F31" s="21"/>
      <c r="G31" s="21"/>
      <c r="H31" s="61"/>
      <c r="I31" s="21"/>
      <c r="J31" s="21"/>
      <c r="K31" s="21"/>
      <c r="L31" s="34"/>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5"/>
    </row>
    <row r="32" spans="2:38" ht="14.45" customHeight="1" thickBot="1" x14ac:dyDescent="0.3"/>
    <row r="33" spans="2:84" s="67" customFormat="1" ht="31.9" customHeight="1" thickBot="1" x14ac:dyDescent="0.35">
      <c r="B33" s="91" t="s">
        <v>22</v>
      </c>
      <c r="C33" s="92"/>
      <c r="D33" s="92"/>
      <c r="E33" s="92"/>
      <c r="F33" s="92"/>
      <c r="G33" s="92"/>
      <c r="H33" s="92"/>
      <c r="I33" s="92"/>
      <c r="J33" s="92"/>
      <c r="K33" s="93"/>
      <c r="M33" s="88" t="s">
        <v>21</v>
      </c>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90"/>
      <c r="AM33" s="68"/>
      <c r="AN33" s="68"/>
      <c r="AO33" s="68"/>
      <c r="AP33" s="68"/>
      <c r="AQ33" s="68"/>
      <c r="AR33" s="68"/>
      <c r="AS33" s="68"/>
      <c r="AT33" s="68"/>
      <c r="AU33" s="68"/>
      <c r="AZ33" s="69"/>
      <c r="CF33" s="70"/>
    </row>
    <row r="34" spans="2:84" ht="3.6" customHeight="1" x14ac:dyDescent="0.25"/>
    <row r="35" spans="2:84" s="66" customFormat="1" ht="21.6" customHeight="1" x14ac:dyDescent="0.2">
      <c r="B35" s="86" t="s">
        <v>23</v>
      </c>
      <c r="C35" s="86"/>
      <c r="D35" s="86"/>
      <c r="E35" s="86"/>
      <c r="F35" s="86"/>
      <c r="G35" s="86"/>
      <c r="H35" s="86"/>
      <c r="I35" s="86"/>
      <c r="J35" s="86"/>
      <c r="K35" s="86"/>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row>
    <row r="36" spans="2:84" ht="13.5" customHeight="1" x14ac:dyDescent="0.25">
      <c r="B36" s="86"/>
      <c r="C36" s="86"/>
      <c r="D36" s="86"/>
      <c r="E36" s="86"/>
      <c r="F36" s="86"/>
      <c r="G36" s="86"/>
      <c r="H36" s="86"/>
      <c r="I36" s="86"/>
      <c r="J36" s="86"/>
      <c r="K36" s="86"/>
      <c r="AM36" s="87"/>
      <c r="AN36" s="87"/>
    </row>
    <row r="37" spans="2:84" ht="329.25" customHeight="1" x14ac:dyDescent="0.25">
      <c r="B37" s="71"/>
      <c r="C37" s="71"/>
      <c r="D37" s="71"/>
      <c r="E37" s="71"/>
      <c r="F37" s="71"/>
      <c r="G37" s="71"/>
      <c r="H37" s="71"/>
      <c r="I37" s="71"/>
      <c r="J37" s="71"/>
      <c r="K37" s="71"/>
      <c r="AM37" s="87"/>
      <c r="AN37" s="87"/>
    </row>
  </sheetData>
  <sheetProtection formatCells="0" formatColumns="0" formatRows="0" insertRows="0" deleteRows="0"/>
  <mergeCells count="17">
    <mergeCell ref="B35:K36"/>
    <mergeCell ref="AM36:AN37"/>
    <mergeCell ref="M33:AL33"/>
    <mergeCell ref="B33:K33"/>
    <mergeCell ref="C3:K3"/>
    <mergeCell ref="C6:D6"/>
    <mergeCell ref="F9:H9"/>
    <mergeCell ref="I9:K9"/>
    <mergeCell ref="AI3:AK3"/>
    <mergeCell ref="G6:H6"/>
    <mergeCell ref="M5:Q7"/>
    <mergeCell ref="R5:V7"/>
    <mergeCell ref="W5:AA7"/>
    <mergeCell ref="AB5:AF7"/>
    <mergeCell ref="AG5:AK7"/>
    <mergeCell ref="E6:F6"/>
    <mergeCell ref="C9:D9"/>
  </mergeCells>
  <phoneticPr fontId="1" type="noConversion"/>
  <conditionalFormatting sqref="M8:AK8">
    <cfRule type="expression" dxfId="2" priority="119">
      <formula>$M$8=TODAY()</formula>
    </cfRule>
  </conditionalFormatting>
  <conditionalFormatting sqref="M11:AK31">
    <cfRule type="expression" dxfId="1" priority="54">
      <formula>AND(NOT(ISBLANK($D11)),$D11&lt;=M$8,$E11&gt;=M$8)</formula>
    </cfRule>
  </conditionalFormatting>
  <conditionalFormatting sqref="M16:AK16 M21:AK21 M26:AK26">
    <cfRule type="expression" dxfId="0" priority="7" stopIfTrue="1">
      <formula>AND(M$9&gt;=$D16,M$9&lt;=$E16)</formula>
    </cfRule>
  </conditionalFormatting>
  <hyperlinks>
    <hyperlink ref="M33:R33" r:id="rId1" display=" Make beautiful timelines in PowerPoint for important meetings."/>
    <hyperlink ref="M33:T33" r:id="rId2" display=" Make beautiful timelines in PowerPoint for important meetings."/>
    <hyperlink ref="B35" r:id="rId3"/>
    <hyperlink ref="B33:K33" r:id="rId4" display="Instantly turn Excel data into PowerPoint slides with the Office Timeline add-in for PowerPoint."/>
    <hyperlink ref="M33:AL33" r:id="rId5" display="Make beautiful timelines in PowerPoint for important meetings."/>
    <hyperlink ref="B35:K36" r:id="rId6" display="www.officetimeline.com"/>
  </hyperlinks>
  <pageMargins left="0.25" right="0.25" top="0.5" bottom="0.5" header="0.5" footer="0.25"/>
  <pageSetup scale="61" fitToHeight="0" orientation="landscape" r:id="rId7"/>
  <headerFooter alignWithMargins="0"/>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election activeCell="V25" sqref="V25"/>
    </sheetView>
  </sheetViews>
  <sheetFormatPr defaultRowHeight="12.75" x14ac:dyDescent="0.2"/>
  <cols>
    <col min="1" max="16384" width="9.140625" style="72"/>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Budget Template</vt:lpstr>
      <vt:lpstr>Budget Template Instructions</vt:lpstr>
      <vt:lpstr>'Excel Budget Template'!prevWBS</vt:lpstr>
      <vt:lpstr>'Excel Budget Template'!Print_Area</vt:lpstr>
      <vt:lpstr>'Excel Budget 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2018-07-12T14:44:14Z</dcterms:created>
  <dcterms:modified xsi:type="dcterms:W3CDTF">2018-07-12T14:44:49Z</dcterms:modified>
</cp:coreProperties>
</file>