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Date Function" sheetId="1" r:id="rId1"/>
    <sheet name="Conditional Function" sheetId="2" r:id="rId2"/>
    <sheet name="RawData - Lookup" sheetId="3" r:id="rId3"/>
    <sheet name="Lookup " sheetId="4" r:id="rId4"/>
    <sheet name="index and mathc and offset" sheetId="5" r:id="rId5"/>
  </sheets>
  <definedNames>
    <definedName name="PRODUCT_DETAILS">'RawData - Lookup'!$A$1:$D$5</definedName>
  </definedNames>
  <calcPr calcId="145621"/>
</workbook>
</file>

<file path=xl/calcChain.xml><?xml version="1.0" encoding="utf-8"?>
<calcChain xmlns="http://schemas.openxmlformats.org/spreadsheetml/2006/main">
  <c r="C23" i="5" l="1"/>
  <c r="G3" i="4"/>
  <c r="G4" i="4"/>
  <c r="G5" i="4"/>
  <c r="G6" i="4"/>
  <c r="G2" i="4"/>
  <c r="B13" i="5"/>
  <c r="B10" i="5"/>
  <c r="F6" i="5"/>
  <c r="E6" i="5"/>
  <c r="F5" i="5"/>
  <c r="E5" i="5"/>
  <c r="F4" i="5"/>
  <c r="E4" i="5"/>
  <c r="F3" i="5"/>
  <c r="E3" i="5"/>
  <c r="F2" i="5"/>
  <c r="E2" i="5"/>
  <c r="C37" i="4"/>
  <c r="D37" i="4"/>
  <c r="E37" i="4"/>
  <c r="F37" i="4"/>
  <c r="B37" i="4"/>
  <c r="F3" i="4"/>
  <c r="F4" i="4"/>
  <c r="F5" i="4"/>
  <c r="F6" i="4"/>
  <c r="F2" i="4"/>
  <c r="E3" i="4"/>
  <c r="E4" i="4"/>
  <c r="E5" i="4"/>
  <c r="E6" i="4"/>
  <c r="E2" i="4"/>
  <c r="D33" i="2"/>
  <c r="D34" i="2"/>
  <c r="D35" i="2"/>
  <c r="D36" i="2"/>
  <c r="D24" i="2"/>
  <c r="D25" i="2"/>
  <c r="D26" i="2"/>
  <c r="D27" i="2"/>
  <c r="D28" i="2"/>
  <c r="C25" i="2"/>
  <c r="C26" i="2"/>
  <c r="C27" i="2"/>
  <c r="C28" i="2"/>
  <c r="C24" i="2"/>
  <c r="D16" i="2"/>
  <c r="D17" i="2"/>
  <c r="D18" i="2"/>
  <c r="J2" i="2"/>
  <c r="J3" i="2"/>
  <c r="J4" i="2"/>
  <c r="J5" i="2"/>
  <c r="I2" i="2"/>
  <c r="I3" i="2"/>
  <c r="I4" i="2"/>
  <c r="I5" i="2"/>
  <c r="H3" i="2"/>
  <c r="H4" i="2"/>
  <c r="H5" i="2"/>
  <c r="H2" i="2"/>
  <c r="G3" i="2"/>
  <c r="G4" i="2"/>
  <c r="G5" i="2"/>
  <c r="G2" i="2"/>
  <c r="B22" i="1"/>
  <c r="B23" i="1" s="1"/>
  <c r="B20" i="1"/>
  <c r="B19" i="1"/>
  <c r="B17" i="1"/>
  <c r="B4" i="1"/>
  <c r="B5" i="1" s="1"/>
  <c r="B3" i="1"/>
  <c r="B25" i="1" l="1"/>
  <c r="B24" i="1"/>
  <c r="B11" i="1"/>
  <c r="B10" i="1"/>
  <c r="B8" i="1"/>
  <c r="B9" i="1"/>
  <c r="B7" i="1"/>
  <c r="B6" i="1"/>
</calcChain>
</file>

<file path=xl/sharedStrings.xml><?xml version="1.0" encoding="utf-8"?>
<sst xmlns="http://schemas.openxmlformats.org/spreadsheetml/2006/main" count="171" uniqueCount="105">
  <si>
    <t>Lookup</t>
  </si>
  <si>
    <t>today() : mm/dd/yyyy</t>
  </si>
  <si>
    <t>now()</t>
  </si>
  <si>
    <t>year()</t>
  </si>
  <si>
    <t>month()</t>
  </si>
  <si>
    <t>day()</t>
  </si>
  <si>
    <t>hour()</t>
  </si>
  <si>
    <t>minute()</t>
  </si>
  <si>
    <t>second</t>
  </si>
  <si>
    <t>EOMonth() : 0 - current month, 1 - next month , -1 - last date of last month</t>
  </si>
  <si>
    <t>9/1/2018  to 31-Dec-2018 , no of weekof 20, holiday - 4</t>
  </si>
  <si>
    <t>networkday()</t>
  </si>
  <si>
    <t>from</t>
  </si>
  <si>
    <t>to</t>
  </si>
  <si>
    <t>datediff() : year</t>
  </si>
  <si>
    <t>datediff() : month</t>
  </si>
  <si>
    <t>datedif()</t>
  </si>
  <si>
    <t>datedif(): month</t>
  </si>
  <si>
    <t>datedif(): days</t>
  </si>
  <si>
    <t>Date - Function</t>
  </si>
  <si>
    <t>Conditioal- Function</t>
  </si>
  <si>
    <t>if()</t>
  </si>
  <si>
    <t>if with and</t>
  </si>
  <si>
    <t>if  with  or</t>
  </si>
  <si>
    <t>iferror()</t>
  </si>
  <si>
    <t>SID</t>
  </si>
  <si>
    <t>NAME</t>
  </si>
  <si>
    <t>GENDER</t>
  </si>
  <si>
    <t>HS</t>
  </si>
  <si>
    <t>ES</t>
  </si>
  <si>
    <t>CS</t>
  </si>
  <si>
    <t>NITIN</t>
  </si>
  <si>
    <t>JATIN</t>
  </si>
  <si>
    <t>DIVYA</t>
  </si>
  <si>
    <t>AYUSH</t>
  </si>
  <si>
    <t>MALE</t>
  </si>
  <si>
    <t>FEMALE</t>
  </si>
  <si>
    <t>TOTAL SCORE</t>
  </si>
  <si>
    <t>PECT.</t>
  </si>
  <si>
    <t>IF PECT &gt;= 80</t>
  </si>
  <si>
    <t>A</t>
  </si>
  <si>
    <t>IF PECT&gt;=60</t>
  </si>
  <si>
    <t>B</t>
  </si>
  <si>
    <t>ELSE</t>
  </si>
  <si>
    <t>C</t>
  </si>
  <si>
    <t>GRADE / IF ELSE CONDITION</t>
  </si>
  <si>
    <t xml:space="preserve">GRADE :NESTED IF ELSE </t>
  </si>
  <si>
    <t>Example 2</t>
  </si>
  <si>
    <t>GREAGER NO.</t>
  </si>
  <si>
    <t>AND</t>
  </si>
  <si>
    <t>T</t>
  </si>
  <si>
    <t>F</t>
  </si>
  <si>
    <t>OR</t>
  </si>
  <si>
    <t>EXAMPLE 3</t>
  </si>
  <si>
    <t>MOD</t>
  </si>
  <si>
    <t>IFERROR</t>
  </si>
  <si>
    <t>EXAMPLE</t>
  </si>
  <si>
    <t>EXAMPLE -4</t>
  </si>
  <si>
    <t>SALES PERSON ID</t>
  </si>
  <si>
    <t>SALEPERSON</t>
  </si>
  <si>
    <t>SALES AMOUNT</t>
  </si>
  <si>
    <t>RAMAN</t>
  </si>
  <si>
    <t>AYUSHI</t>
  </si>
  <si>
    <t>INCENTIVE WITH IF CONDITION</t>
  </si>
  <si>
    <t>hlookup()</t>
  </si>
  <si>
    <t>vlookup()</t>
  </si>
  <si>
    <t>index()</t>
  </si>
  <si>
    <t>match()</t>
  </si>
  <si>
    <t>offset()</t>
  </si>
  <si>
    <t>PID</t>
  </si>
  <si>
    <t>PNAME</t>
  </si>
  <si>
    <t>PRICE</t>
  </si>
  <si>
    <t>SALE PRICE</t>
  </si>
  <si>
    <t>DOVE</t>
  </si>
  <si>
    <t>LUX</t>
  </si>
  <si>
    <t>SONY PHONE</t>
  </si>
  <si>
    <t>IPHONE X</t>
  </si>
  <si>
    <t>CUST NAME</t>
  </si>
  <si>
    <t>QUANTITY</t>
  </si>
  <si>
    <t>MONIKA</t>
  </si>
  <si>
    <t>ROHIT</t>
  </si>
  <si>
    <t>VLOOKUP</t>
  </si>
  <si>
    <t>LOOKUPVALUE</t>
  </si>
  <si>
    <t>SEARCH BY</t>
  </si>
  <si>
    <t>ARRAY</t>
  </si>
  <si>
    <t>WHERE TO SEARCH</t>
  </si>
  <si>
    <t>RETURN COL INDEX IF MATCH</t>
  </si>
  <si>
    <t>IF MATCH</t>
  </si>
  <si>
    <t>SALES  ORDER ID</t>
  </si>
  <si>
    <t>0 - FALSE</t>
  </si>
  <si>
    <t>EXACT MATCH</t>
  </si>
  <si>
    <t>1 - TRUE</t>
  </si>
  <si>
    <t>APPROXIMATE MATCH</t>
  </si>
  <si>
    <t>PRICE- EXACT MATCH  WITH VLOOKUP</t>
  </si>
  <si>
    <t>PRICE- APPROXIMATE MATCH  WITH VLOOKUP</t>
  </si>
  <si>
    <t>HLOOKUP</t>
  </si>
  <si>
    <t>INDEX</t>
  </si>
  <si>
    <t>Horizental table</t>
  </si>
  <si>
    <t>ADDD</t>
  </si>
  <si>
    <t>TABLE ARRAY, ROW INDEX, COL INDEX</t>
  </si>
  <si>
    <t>MATCH</t>
  </si>
  <si>
    <t>SALB1</t>
  </si>
  <si>
    <t>SLAB 2</t>
  </si>
  <si>
    <t>VLOOKUP WITH MATCH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</si>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</sst>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0" fontId="1" fillId="2" borderId="0" xfId="1" applyFont="1"/>
    <xf numFmtId="14" fontId="0" fillId="0" borderId="0" xfId="0" applyNumberFormat="1"/>
    <xf numFmtId="22" fontId="0" fillId="0" borderId="0" xfId="0" applyNumberFormat="1"/>
    <xf numFmtId="15" fontId="0" fillId="0" borderId="0" xfId="0" applyNumberFormat="1"/>
    <xf numFmtId="0" fontId="0" fillId="3" borderId="0" xfId="0" applyFill="1"/>
    <xf numFmtId="0" fontId="2" fillId="0" borderId="0" xfId="0" applyFont="1"/>
    <xf numFmtId="0" fontId="2" fillId="3" borderId="0" xfId="0" applyFont="1" applyFill="1"/>
  </cellXfs>
  <cellStyles count="2">
    <cellStyle name="Accent3" xfId="1" builtinId="3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tabSelected="1" zoomScale="130" zoomScaleNormal="130" workbookViewId="0">
      <selection activeCell="D13" sqref="D13"/>
    </sheetView>
  </sheetViews>
  <sheetFormatPr defaultRowHeight="14.4" x14ac:dyDescent="0.3"/>
  <cols>
    <col min="1" max="1" width="47.33203125" customWidth="1"/>
    <col min="2" max="2" width="24.88671875" customWidth="1"/>
    <col min="3" max="3" width="23.6640625" customWidth="1"/>
    <col min="4" max="4" width="18.6640625" customWidth="1"/>
    <col min="5" max="5" width="34" customWidth="1"/>
  </cols>
  <sheetData>
    <row r="2" spans="1:5" x14ac:dyDescent="0.3">
      <c r="A2" s="1" t="s">
        <v>19</v>
      </c>
      <c r="B2" s="1"/>
      <c r="C2" s="1" t="s">
        <v>20</v>
      </c>
      <c r="D2" s="1"/>
      <c r="E2" s="1" t="s">
        <v>0</v>
      </c>
    </row>
    <row r="3" spans="1:5" x14ac:dyDescent="0.3">
      <c r="A3" s="5" t="s">
        <v>1</v>
      </c>
      <c r="B3" s="2">
        <f ca="1">TODAY()</f>
        <v>43355</v>
      </c>
      <c r="C3" t="s">
        <v>21</v>
      </c>
      <c r="E3" t="s">
        <v>64</v>
      </c>
    </row>
    <row r="4" spans="1:5" x14ac:dyDescent="0.3">
      <c r="A4" s="5" t="s">
        <v>2</v>
      </c>
      <c r="B4" s="3">
        <f ca="1">NOW()</f>
        <v>43355.408213194445</v>
      </c>
      <c r="C4" t="s">
        <v>22</v>
      </c>
      <c r="E4" s="5" t="s">
        <v>65</v>
      </c>
    </row>
    <row r="5" spans="1:5" x14ac:dyDescent="0.3">
      <c r="A5" s="5" t="s">
        <v>3</v>
      </c>
      <c r="B5">
        <f ca="1">YEAR(B4)</f>
        <v>2018</v>
      </c>
      <c r="C5" t="s">
        <v>23</v>
      </c>
      <c r="E5" s="5" t="s">
        <v>66</v>
      </c>
    </row>
    <row r="6" spans="1:5" x14ac:dyDescent="0.3">
      <c r="A6" t="s">
        <v>4</v>
      </c>
      <c r="B6">
        <f ca="1">MONTH(B4)</f>
        <v>9</v>
      </c>
      <c r="C6" t="s">
        <v>24</v>
      </c>
      <c r="E6" s="5" t="s">
        <v>67</v>
      </c>
    </row>
    <row r="7" spans="1:5" x14ac:dyDescent="0.3">
      <c r="A7" t="s">
        <v>5</v>
      </c>
      <c r="B7">
        <f ca="1">DAY(B4)</f>
        <v>12</v>
      </c>
      <c r="E7" s="5" t="s">
        <v>68</v>
      </c>
    </row>
    <row r="8" spans="1:5" x14ac:dyDescent="0.3">
      <c r="A8" t="s">
        <v>6</v>
      </c>
      <c r="B8">
        <f ca="1">HOUR(B4)</f>
        <v>9</v>
      </c>
    </row>
    <row r="9" spans="1:5" x14ac:dyDescent="0.3">
      <c r="A9" t="s">
        <v>7</v>
      </c>
      <c r="B9">
        <f ca="1">MINUTE(B4)</f>
        <v>47</v>
      </c>
    </row>
    <row r="10" spans="1:5" x14ac:dyDescent="0.3">
      <c r="A10" t="s">
        <v>8</v>
      </c>
      <c r="B10">
        <f ca="1">SECOND(B4)</f>
        <v>50</v>
      </c>
    </row>
    <row r="11" spans="1:5" x14ac:dyDescent="0.3">
      <c r="A11" s="5" t="s">
        <v>9</v>
      </c>
      <c r="B11" s="3">
        <f ca="1">EOMONTH(B4,-19)</f>
        <v>42794</v>
      </c>
    </row>
    <row r="12" spans="1:5" x14ac:dyDescent="0.3">
      <c r="A12" s="5" t="s">
        <v>11</v>
      </c>
    </row>
    <row r="13" spans="1:5" x14ac:dyDescent="0.3">
      <c r="A13" s="4" t="s">
        <v>10</v>
      </c>
    </row>
    <row r="15" spans="1:5" x14ac:dyDescent="0.3">
      <c r="A15" t="s">
        <v>12</v>
      </c>
      <c r="B15" s="2">
        <v>43344</v>
      </c>
    </row>
    <row r="16" spans="1:5" x14ac:dyDescent="0.3">
      <c r="A16" t="s">
        <v>13</v>
      </c>
      <c r="B16" s="2">
        <v>43465</v>
      </c>
    </row>
    <row r="17" spans="1:2" x14ac:dyDescent="0.3">
      <c r="A17" s="5" t="s">
        <v>11</v>
      </c>
      <c r="B17">
        <f>NETWORKDAYS(B15,B16,24)</f>
        <v>86</v>
      </c>
    </row>
    <row r="19" spans="1:2" x14ac:dyDescent="0.3">
      <c r="A19" s="5" t="s">
        <v>14</v>
      </c>
      <c r="B19">
        <f>DATEDIF(B15,B16,"y")</f>
        <v>0</v>
      </c>
    </row>
    <row r="20" spans="1:2" x14ac:dyDescent="0.3">
      <c r="A20" t="s">
        <v>15</v>
      </c>
      <c r="B20">
        <f>DATEDIF(B15,B16,"m")</f>
        <v>3</v>
      </c>
    </row>
    <row r="21" spans="1:2" x14ac:dyDescent="0.3">
      <c r="A21" t="s">
        <v>12</v>
      </c>
      <c r="B21" s="2">
        <v>32152</v>
      </c>
    </row>
    <row r="22" spans="1:2" x14ac:dyDescent="0.3">
      <c r="A22" t="s">
        <v>13</v>
      </c>
      <c r="B22" s="2">
        <f ca="1">TODAY()</f>
        <v>43355</v>
      </c>
    </row>
    <row r="23" spans="1:2" x14ac:dyDescent="0.3">
      <c r="A23" t="s">
        <v>16</v>
      </c>
      <c r="B23">
        <f ca="1">DATEDIF(B21,B22,"y")</f>
        <v>30</v>
      </c>
    </row>
    <row r="24" spans="1:2" x14ac:dyDescent="0.3">
      <c r="A24" t="s">
        <v>17</v>
      </c>
      <c r="B24">
        <f ca="1">DATEDIF(B21,B22,"m")</f>
        <v>368</v>
      </c>
    </row>
    <row r="25" spans="1:2" x14ac:dyDescent="0.3">
      <c r="A25" t="s">
        <v>18</v>
      </c>
      <c r="B25">
        <f ca="1">DATEDIF(B21,B22,"d")</f>
        <v>11203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opLeftCell="B17" zoomScale="130" zoomScaleNormal="130" workbookViewId="0">
      <selection activeCell="D33" sqref="D33"/>
    </sheetView>
  </sheetViews>
  <sheetFormatPr defaultRowHeight="14.4" x14ac:dyDescent="0.3"/>
  <cols>
    <col min="3" max="3" width="27.88671875" customWidth="1"/>
    <col min="4" max="4" width="26.109375" customWidth="1"/>
    <col min="5" max="5" width="13.44140625" customWidth="1"/>
    <col min="9" max="9" width="29" customWidth="1"/>
  </cols>
  <sheetData>
    <row r="1" spans="1:14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37</v>
      </c>
      <c r="H1" t="s">
        <v>38</v>
      </c>
      <c r="I1" s="5" t="s">
        <v>45</v>
      </c>
      <c r="J1" s="5" t="s">
        <v>46</v>
      </c>
    </row>
    <row r="2" spans="1:14" x14ac:dyDescent="0.3">
      <c r="A2">
        <v>1</v>
      </c>
      <c r="B2" t="s">
        <v>31</v>
      </c>
      <c r="C2" t="s">
        <v>35</v>
      </c>
      <c r="D2">
        <v>55</v>
      </c>
      <c r="E2">
        <v>66</v>
      </c>
      <c r="F2">
        <v>77</v>
      </c>
      <c r="G2">
        <f>SUM(D2:F2)</f>
        <v>198</v>
      </c>
      <c r="H2">
        <f>AVERAGE(D2:F2)</f>
        <v>66</v>
      </c>
      <c r="I2" s="5" t="str">
        <f>IF(H2&gt;=80,"A","B")</f>
        <v>B</v>
      </c>
      <c r="J2" s="5" t="str">
        <f>IF(H2&gt;=80,"A",IF(H2&gt;=60,"B","C"))</f>
        <v>B</v>
      </c>
    </row>
    <row r="3" spans="1:14" x14ac:dyDescent="0.3">
      <c r="A3">
        <v>2</v>
      </c>
      <c r="B3" t="s">
        <v>32</v>
      </c>
      <c r="C3" t="s">
        <v>35</v>
      </c>
      <c r="D3">
        <v>77</v>
      </c>
      <c r="E3">
        <v>88</v>
      </c>
      <c r="F3">
        <v>99</v>
      </c>
      <c r="G3">
        <f t="shared" ref="G3:G5" si="0">SUM(D3:F3)</f>
        <v>264</v>
      </c>
      <c r="H3">
        <f t="shared" ref="H3:H5" si="1">AVERAGE(D3:F3)</f>
        <v>88</v>
      </c>
      <c r="I3" s="5" t="str">
        <f t="shared" ref="I3:I5" si="2">IF(H3&gt;=80,"A","B")</f>
        <v>A</v>
      </c>
      <c r="J3" s="5" t="str">
        <f t="shared" ref="J3:J5" si="3">IF(H3&gt;=80,"A",IF(H3&gt;=60,"B","C"))</f>
        <v>A</v>
      </c>
    </row>
    <row r="4" spans="1:14" x14ac:dyDescent="0.3">
      <c r="A4">
        <v>3</v>
      </c>
      <c r="B4" t="s">
        <v>33</v>
      </c>
      <c r="C4" t="s">
        <v>36</v>
      </c>
      <c r="D4">
        <v>78</v>
      </c>
      <c r="E4">
        <v>90</v>
      </c>
      <c r="F4">
        <v>67</v>
      </c>
      <c r="G4">
        <f t="shared" si="0"/>
        <v>235</v>
      </c>
      <c r="H4">
        <f t="shared" si="1"/>
        <v>78.333333333333329</v>
      </c>
      <c r="I4" s="5" t="str">
        <f t="shared" si="2"/>
        <v>B</v>
      </c>
      <c r="J4" s="5" t="str">
        <f t="shared" si="3"/>
        <v>B</v>
      </c>
    </row>
    <row r="5" spans="1:14" x14ac:dyDescent="0.3">
      <c r="A5">
        <v>4</v>
      </c>
      <c r="B5" t="s">
        <v>34</v>
      </c>
      <c r="C5" t="s">
        <v>35</v>
      </c>
      <c r="D5">
        <v>89</v>
      </c>
      <c r="E5">
        <v>97</v>
      </c>
      <c r="F5">
        <v>78</v>
      </c>
      <c r="G5">
        <f t="shared" si="0"/>
        <v>264</v>
      </c>
      <c r="H5">
        <f t="shared" si="1"/>
        <v>88</v>
      </c>
      <c r="I5" s="5" t="str">
        <f t="shared" si="2"/>
        <v>A</v>
      </c>
      <c r="J5" s="5" t="str">
        <f t="shared" si="3"/>
        <v>A</v>
      </c>
    </row>
    <row r="9" spans="1:14" x14ac:dyDescent="0.3">
      <c r="H9" s="5" t="s">
        <v>49</v>
      </c>
      <c r="I9" s="5"/>
      <c r="J9" s="5"/>
      <c r="L9" s="5" t="s">
        <v>52</v>
      </c>
      <c r="M9" s="5"/>
      <c r="N9" s="5"/>
    </row>
    <row r="10" spans="1:14" x14ac:dyDescent="0.3">
      <c r="E10" t="s">
        <v>39</v>
      </c>
      <c r="F10" t="s">
        <v>40</v>
      </c>
      <c r="H10" s="5" t="s">
        <v>50</v>
      </c>
      <c r="I10" s="5" t="s">
        <v>50</v>
      </c>
      <c r="J10" s="5" t="s">
        <v>50</v>
      </c>
      <c r="L10" s="5" t="s">
        <v>50</v>
      </c>
      <c r="M10" s="5" t="s">
        <v>50</v>
      </c>
      <c r="N10" s="5" t="s">
        <v>50</v>
      </c>
    </row>
    <row r="11" spans="1:14" x14ac:dyDescent="0.3">
      <c r="E11" t="s">
        <v>41</v>
      </c>
      <c r="F11" t="s">
        <v>42</v>
      </c>
      <c r="H11" s="5" t="s">
        <v>50</v>
      </c>
      <c r="I11" s="5" t="s">
        <v>51</v>
      </c>
      <c r="J11" s="5" t="s">
        <v>51</v>
      </c>
      <c r="L11" s="5" t="s">
        <v>50</v>
      </c>
      <c r="M11" s="5" t="s">
        <v>51</v>
      </c>
      <c r="N11" s="5" t="s">
        <v>50</v>
      </c>
    </row>
    <row r="12" spans="1:14" x14ac:dyDescent="0.3">
      <c r="E12" t="s">
        <v>43</v>
      </c>
      <c r="F12" t="s">
        <v>44</v>
      </c>
      <c r="H12" s="5" t="s">
        <v>51</v>
      </c>
      <c r="I12" s="5" t="s">
        <v>50</v>
      </c>
      <c r="J12" s="5" t="s">
        <v>51</v>
      </c>
      <c r="L12" s="5" t="s">
        <v>51</v>
      </c>
      <c r="M12" s="5" t="s">
        <v>50</v>
      </c>
      <c r="N12" s="5" t="s">
        <v>50</v>
      </c>
    </row>
    <row r="13" spans="1:14" x14ac:dyDescent="0.3">
      <c r="H13" s="5" t="s">
        <v>51</v>
      </c>
      <c r="I13" s="5" t="s">
        <v>51</v>
      </c>
      <c r="J13" s="5" t="s">
        <v>51</v>
      </c>
      <c r="L13" s="5" t="s">
        <v>51</v>
      </c>
      <c r="M13" s="5" t="s">
        <v>51</v>
      </c>
      <c r="N13" s="5" t="s">
        <v>51</v>
      </c>
    </row>
    <row r="14" spans="1:14" x14ac:dyDescent="0.3">
      <c r="A14" s="5" t="s">
        <v>47</v>
      </c>
    </row>
    <row r="15" spans="1:14" x14ac:dyDescent="0.3">
      <c r="A15" t="s">
        <v>40</v>
      </c>
      <c r="B15" t="s">
        <v>42</v>
      </c>
      <c r="C15" t="s">
        <v>44</v>
      </c>
      <c r="D15" s="5" t="s">
        <v>48</v>
      </c>
    </row>
    <row r="16" spans="1:14" x14ac:dyDescent="0.3">
      <c r="A16">
        <v>11</v>
      </c>
      <c r="B16">
        <v>44</v>
      </c>
      <c r="C16">
        <v>44</v>
      </c>
      <c r="D16" s="5" t="str">
        <f>IF(AND(A16&gt;B16,A16&gt;C16),"A IS GREATER", IF(   AND(B16&gt;A16,B16&gt;C16),"B IS GREATER","C IS GREATER"  ))</f>
        <v>C IS GREATER</v>
      </c>
    </row>
    <row r="17" spans="1:11" x14ac:dyDescent="0.3">
      <c r="A17">
        <v>22</v>
      </c>
      <c r="B17">
        <v>44</v>
      </c>
      <c r="C17">
        <v>44</v>
      </c>
      <c r="D17" s="5" t="str">
        <f t="shared" ref="D17:D18" si="4">IF(AND(A17&gt;B17,A17&gt;C17),"A IS GREATER", IF(   AND(B17&gt;A17,B17&gt;C17),"B IS GREATER","C IS GREATER"  ))</f>
        <v>C IS GREATER</v>
      </c>
    </row>
    <row r="18" spans="1:11" x14ac:dyDescent="0.3">
      <c r="A18">
        <v>33</v>
      </c>
      <c r="B18">
        <v>33</v>
      </c>
      <c r="C18">
        <v>33</v>
      </c>
      <c r="D18" s="5" t="str">
        <f t="shared" si="4"/>
        <v>C IS GREATER</v>
      </c>
    </row>
    <row r="22" spans="1:11" x14ac:dyDescent="0.3">
      <c r="A22" s="5" t="s">
        <v>53</v>
      </c>
      <c r="I22" t="s">
        <v>101</v>
      </c>
      <c r="J22">
        <v>40000</v>
      </c>
      <c r="K22">
        <v>100000</v>
      </c>
    </row>
    <row r="23" spans="1:11" x14ac:dyDescent="0.3">
      <c r="A23" t="s">
        <v>40</v>
      </c>
      <c r="B23" t="s">
        <v>42</v>
      </c>
      <c r="C23" t="s">
        <v>54</v>
      </c>
      <c r="D23" t="s">
        <v>55</v>
      </c>
      <c r="I23" t="s">
        <v>102</v>
      </c>
      <c r="J23">
        <v>1000001</v>
      </c>
      <c r="K23">
        <v>200000</v>
      </c>
    </row>
    <row r="24" spans="1:11" x14ac:dyDescent="0.3">
      <c r="A24">
        <v>11</v>
      </c>
      <c r="B24">
        <v>44</v>
      </c>
      <c r="C24">
        <f>MOD(A24,B24)</f>
        <v>11</v>
      </c>
      <c r="D24">
        <f>IFERROR(MOD(A24,B24),"DIVISOR CANNOT BE 0")</f>
        <v>11</v>
      </c>
    </row>
    <row r="25" spans="1:11" x14ac:dyDescent="0.3">
      <c r="A25">
        <v>22</v>
      </c>
      <c r="B25">
        <v>33</v>
      </c>
      <c r="C25">
        <f t="shared" ref="C25:C28" si="5">MOD(A25,B25)</f>
        <v>22</v>
      </c>
      <c r="D25">
        <f t="shared" ref="D25:D28" si="6">IFERROR(MOD(A25,B25),"DIVISOR CANNOT BE 0")</f>
        <v>22</v>
      </c>
    </row>
    <row r="26" spans="1:11" x14ac:dyDescent="0.3">
      <c r="A26">
        <v>33</v>
      </c>
      <c r="B26">
        <v>0</v>
      </c>
      <c r="C26" t="e">
        <f t="shared" si="5"/>
        <v>#DIV/0!</v>
      </c>
      <c r="D26" t="str">
        <f t="shared" si="6"/>
        <v>DIVISOR CANNOT BE 0</v>
      </c>
    </row>
    <row r="27" spans="1:11" x14ac:dyDescent="0.3">
      <c r="A27">
        <v>444</v>
      </c>
      <c r="B27">
        <v>0</v>
      </c>
      <c r="C27" t="e">
        <f t="shared" si="5"/>
        <v>#DIV/0!</v>
      </c>
      <c r="D27" t="str">
        <f t="shared" si="6"/>
        <v>DIVISOR CANNOT BE 0</v>
      </c>
    </row>
    <row r="28" spans="1:11" x14ac:dyDescent="0.3">
      <c r="A28">
        <v>11</v>
      </c>
      <c r="B28">
        <v>2</v>
      </c>
      <c r="C28">
        <f t="shared" si="5"/>
        <v>1</v>
      </c>
      <c r="D28">
        <f t="shared" si="6"/>
        <v>1</v>
      </c>
    </row>
    <row r="31" spans="1:11" x14ac:dyDescent="0.3">
      <c r="A31" s="5" t="s">
        <v>57</v>
      </c>
    </row>
    <row r="32" spans="1:11" x14ac:dyDescent="0.3">
      <c r="A32" t="s">
        <v>58</v>
      </c>
      <c r="B32" t="s">
        <v>59</v>
      </c>
      <c r="C32" t="s">
        <v>60</v>
      </c>
      <c r="D32" t="s">
        <v>63</v>
      </c>
    </row>
    <row r="33" spans="1:4" x14ac:dyDescent="0.3">
      <c r="A33">
        <v>1</v>
      </c>
      <c r="B33" t="s">
        <v>31</v>
      </c>
      <c r="C33">
        <v>44444</v>
      </c>
      <c r="D33">
        <f>IF(AND(C33&gt;40000,C33&lt;100000),C33*0.1,IF(AND(C33&gt;10000,C33&lt;40000),C33*0.05,C33*0.01))</f>
        <v>4444.4000000000005</v>
      </c>
    </row>
    <row r="34" spans="1:4" x14ac:dyDescent="0.3">
      <c r="A34">
        <v>2</v>
      </c>
      <c r="B34" t="s">
        <v>32</v>
      </c>
      <c r="C34">
        <v>3232</v>
      </c>
      <c r="D34">
        <f t="shared" ref="D34:D36" si="7">IF(AND(C34&gt;40000,C34&lt;100000),C34*0.1,IF(AND(C34&gt;10000,C34&lt;40000),C34*0.05,C34*0.01))</f>
        <v>32.32</v>
      </c>
    </row>
    <row r="35" spans="1:4" x14ac:dyDescent="0.3">
      <c r="A35">
        <v>3</v>
      </c>
      <c r="B35" t="s">
        <v>61</v>
      </c>
      <c r="C35">
        <v>2222</v>
      </c>
      <c r="D35">
        <f t="shared" si="7"/>
        <v>22.22</v>
      </c>
    </row>
    <row r="36" spans="1:4" x14ac:dyDescent="0.3">
      <c r="A36">
        <v>4</v>
      </c>
      <c r="B36" t="s">
        <v>62</v>
      </c>
      <c r="C36">
        <v>3333</v>
      </c>
      <c r="D36">
        <f t="shared" si="7"/>
        <v>33.33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9" sqref="D29"/>
    </sheetView>
  </sheetViews>
  <sheetFormatPr defaultRowHeight="14.4" x14ac:dyDescent="0.3"/>
  <sheetData>
    <row r="1" spans="1:4" x14ac:dyDescent="0.3">
      <c r="A1" t="s">
        <v>69</v>
      </c>
      <c r="B1" t="s">
        <v>70</v>
      </c>
      <c r="C1" t="s">
        <v>71</v>
      </c>
      <c r="D1" t="s">
        <v>72</v>
      </c>
    </row>
    <row r="2" spans="1:4" x14ac:dyDescent="0.3">
      <c r="A2">
        <v>1</v>
      </c>
      <c r="B2" t="s">
        <v>73</v>
      </c>
      <c r="C2">
        <v>45</v>
      </c>
      <c r="D2">
        <v>55</v>
      </c>
    </row>
    <row r="3" spans="1:4" x14ac:dyDescent="0.3">
      <c r="A3">
        <v>2</v>
      </c>
      <c r="B3" t="s">
        <v>74</v>
      </c>
      <c r="C3">
        <v>34</v>
      </c>
      <c r="D3">
        <v>39</v>
      </c>
    </row>
    <row r="4" spans="1:4" x14ac:dyDescent="0.3">
      <c r="A4">
        <v>3</v>
      </c>
      <c r="B4" t="s">
        <v>75</v>
      </c>
      <c r="C4">
        <v>230000</v>
      </c>
      <c r="D4">
        <v>26550</v>
      </c>
    </row>
    <row r="5" spans="1:4" x14ac:dyDescent="0.3">
      <c r="A5">
        <v>4</v>
      </c>
      <c r="B5" t="s">
        <v>76</v>
      </c>
      <c r="C5">
        <v>82000</v>
      </c>
      <c r="D5">
        <v>87000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G2" sqref="G2"/>
    </sheetView>
  </sheetViews>
  <sheetFormatPr defaultRowHeight="14.4" x14ac:dyDescent="0.3"/>
  <cols>
    <col min="1" max="1" width="33.77734375" customWidth="1"/>
    <col min="3" max="3" width="20.21875" customWidth="1"/>
    <col min="4" max="4" width="12.21875" customWidth="1"/>
    <col min="5" max="5" width="39" customWidth="1"/>
    <col min="6" max="6" width="44.44140625" customWidth="1"/>
  </cols>
  <sheetData>
    <row r="1" spans="1:7" x14ac:dyDescent="0.3">
      <c r="A1" t="s">
        <v>88</v>
      </c>
      <c r="B1" t="s">
        <v>77</v>
      </c>
      <c r="C1" t="s">
        <v>69</v>
      </c>
      <c r="D1" t="s">
        <v>78</v>
      </c>
      <c r="E1" t="s">
        <v>93</v>
      </c>
      <c r="F1" t="s">
        <v>94</v>
      </c>
      <c r="G1" t="s">
        <v>103</v>
      </c>
    </row>
    <row r="2" spans="1:7" x14ac:dyDescent="0.3">
      <c r="A2">
        <v>100</v>
      </c>
      <c r="B2" t="s">
        <v>34</v>
      </c>
      <c r="C2">
        <v>1</v>
      </c>
      <c r="D2">
        <v>1</v>
      </c>
      <c r="E2">
        <f>IFERROR(VLOOKUP(C2,'RawData - Lookup'!$A$1:$D$5,4,0),"PRODUCT IS NOT FOUND")</f>
        <v>55</v>
      </c>
      <c r="F2">
        <f>VLOOKUP(C2,PRODUCT_DETAILS,4,1)</f>
        <v>55</v>
      </c>
      <c r="G2">
        <f>VLOOKUP(C2,'RawData - Lookup'!$A$1:$I$17,MATCH("SALE PRICE",'RawData - Lookup'!$A$1:$F$1),0)</f>
        <v>55</v>
      </c>
    </row>
    <row r="3" spans="1:7" x14ac:dyDescent="0.3">
      <c r="A3">
        <v>101</v>
      </c>
      <c r="B3" t="s">
        <v>32</v>
      </c>
      <c r="C3">
        <v>1</v>
      </c>
      <c r="D3">
        <v>2</v>
      </c>
      <c r="E3">
        <f>IFERROR(VLOOKUP(C3,'RawData - Lookup'!$A$1:$D$5,4,0),"PRODUCT IS NOT FOUND")</f>
        <v>55</v>
      </c>
      <c r="F3">
        <f>VLOOKUP(C3,PRODUCT_DETAILS,4,1)</f>
        <v>55</v>
      </c>
      <c r="G3">
        <f>VLOOKUP(C3,'RawData - Lookup'!$A$1:$I$17,MATCH("SALE PRICE",'RawData - Lookup'!$A$1:$F$1),0)</f>
        <v>55</v>
      </c>
    </row>
    <row r="4" spans="1:7" x14ac:dyDescent="0.3">
      <c r="A4">
        <v>102</v>
      </c>
      <c r="B4" t="s">
        <v>33</v>
      </c>
      <c r="C4">
        <v>20</v>
      </c>
      <c r="D4">
        <v>3</v>
      </c>
      <c r="E4" s="6" t="str">
        <f>IFERROR(VLOOKUP(C4,'RawData - Lookup'!$A$1:$D$5,4,0),"PRODUCT IS NOT FOUND")</f>
        <v>PRODUCT IS NOT FOUND</v>
      </c>
      <c r="F4" s="6">
        <f>VLOOKUP(C4,PRODUCT_DETAILS,4,1)</f>
        <v>87000</v>
      </c>
      <c r="G4" t="e">
        <f>VLOOKUP(C4,'RawData - Lookup'!$A$1:$I$17,MATCH("SALE PRICE",'RawData - Lookup'!$A$1:$F$1),0)</f>
        <v>#N/A</v>
      </c>
    </row>
    <row r="5" spans="1:7" x14ac:dyDescent="0.3">
      <c r="A5">
        <v>103</v>
      </c>
      <c r="B5" t="s">
        <v>79</v>
      </c>
      <c r="C5">
        <v>7</v>
      </c>
      <c r="D5">
        <v>1</v>
      </c>
      <c r="E5" s="6" t="str">
        <f>IFERROR(VLOOKUP(C5,'RawData - Lookup'!$A$1:$D$5,4,0),"PRODUCT IS NOT FOUND")</f>
        <v>PRODUCT IS NOT FOUND</v>
      </c>
      <c r="F5" s="6">
        <f>VLOOKUP(C5,PRODUCT_DETAILS,4,1)</f>
        <v>87000</v>
      </c>
      <c r="G5" t="e">
        <f>VLOOKUP(C5,'RawData - Lookup'!$A$1:$I$17,MATCH("SALE PRICE",'RawData - Lookup'!$A$1:$F$1),0)</f>
        <v>#N/A</v>
      </c>
    </row>
    <row r="6" spans="1:7" x14ac:dyDescent="0.3">
      <c r="A6">
        <v>104</v>
      </c>
      <c r="B6" t="s">
        <v>80</v>
      </c>
      <c r="C6">
        <v>3</v>
      </c>
      <c r="D6">
        <v>1</v>
      </c>
      <c r="E6">
        <f>IFERROR(VLOOKUP(C6,'RawData - Lookup'!$A$1:$D$5,4,0),"PRODUCT IS NOT FOUND")</f>
        <v>26550</v>
      </c>
      <c r="F6">
        <f>VLOOKUP(C6,PRODUCT_DETAILS,4,1)</f>
        <v>26550</v>
      </c>
      <c r="G6">
        <f>VLOOKUP(C6,'RawData - Lookup'!$A$1:$I$17,MATCH("SALE PRICE",'RawData - Lookup'!$A$1:$F$1),0)</f>
        <v>26550</v>
      </c>
    </row>
    <row r="9" spans="1:7" x14ac:dyDescent="0.3">
      <c r="E9" t="s">
        <v>81</v>
      </c>
    </row>
    <row r="10" spans="1:7" x14ac:dyDescent="0.3">
      <c r="F10" t="s">
        <v>82</v>
      </c>
      <c r="G10" t="s">
        <v>83</v>
      </c>
    </row>
    <row r="11" spans="1:7" x14ac:dyDescent="0.3">
      <c r="F11" t="s">
        <v>84</v>
      </c>
      <c r="G11" t="s">
        <v>85</v>
      </c>
    </row>
    <row r="12" spans="1:7" x14ac:dyDescent="0.3">
      <c r="F12" t="s">
        <v>86</v>
      </c>
    </row>
    <row r="13" spans="1:7" x14ac:dyDescent="0.3">
      <c r="F13" t="s">
        <v>87</v>
      </c>
    </row>
    <row r="15" spans="1:7" x14ac:dyDescent="0.3">
      <c r="F15" t="s">
        <v>89</v>
      </c>
      <c r="G15" t="s">
        <v>90</v>
      </c>
    </row>
    <row r="16" spans="1:7" x14ac:dyDescent="0.3">
      <c r="F16" s="6" t="s">
        <v>91</v>
      </c>
      <c r="G16" t="s">
        <v>92</v>
      </c>
    </row>
    <row r="20" spans="1:5" x14ac:dyDescent="0.3">
      <c r="A20" t="s">
        <v>97</v>
      </c>
    </row>
    <row r="22" spans="1:5" x14ac:dyDescent="0.3">
      <c r="A22" s="5" t="s">
        <v>56</v>
      </c>
    </row>
    <row r="23" spans="1:5" x14ac:dyDescent="0.3">
      <c r="A23" s="5" t="s">
        <v>69</v>
      </c>
      <c r="B23">
        <v>1</v>
      </c>
      <c r="C23">
        <v>2</v>
      </c>
      <c r="D23">
        <v>3</v>
      </c>
      <c r="E23">
        <v>4</v>
      </c>
    </row>
    <row r="24" spans="1:5" x14ac:dyDescent="0.3">
      <c r="A24" s="5" t="s">
        <v>70</v>
      </c>
      <c r="B24" t="s">
        <v>73</v>
      </c>
      <c r="C24" t="s">
        <v>74</v>
      </c>
      <c r="D24" t="s">
        <v>75</v>
      </c>
      <c r="E24" t="s">
        <v>76</v>
      </c>
    </row>
    <row r="25" spans="1:5" x14ac:dyDescent="0.3">
      <c r="A25" s="5" t="s">
        <v>71</v>
      </c>
      <c r="B25">
        <v>45</v>
      </c>
      <c r="C25">
        <v>34</v>
      </c>
      <c r="D25">
        <v>230000</v>
      </c>
      <c r="E25">
        <v>82000</v>
      </c>
    </row>
    <row r="26" spans="1:5" x14ac:dyDescent="0.3">
      <c r="A26" s="5" t="s">
        <v>72</v>
      </c>
      <c r="B26">
        <v>55</v>
      </c>
      <c r="C26">
        <v>39</v>
      </c>
      <c r="D26">
        <v>26550</v>
      </c>
      <c r="E26">
        <v>87000</v>
      </c>
    </row>
    <row r="33" spans="1:6" x14ac:dyDescent="0.3">
      <c r="A33" s="5" t="s">
        <v>88</v>
      </c>
      <c r="B33">
        <v>100</v>
      </c>
      <c r="C33">
        <v>101</v>
      </c>
      <c r="D33">
        <v>102</v>
      </c>
      <c r="E33">
        <v>103</v>
      </c>
      <c r="F33">
        <v>104</v>
      </c>
    </row>
    <row r="34" spans="1:6" x14ac:dyDescent="0.3">
      <c r="A34" s="5" t="s">
        <v>77</v>
      </c>
      <c r="B34" t="s">
        <v>34</v>
      </c>
      <c r="C34" t="s">
        <v>32</v>
      </c>
      <c r="D34" t="s">
        <v>33</v>
      </c>
      <c r="E34" t="s">
        <v>79</v>
      </c>
      <c r="F34" t="s">
        <v>80</v>
      </c>
    </row>
    <row r="35" spans="1:6" x14ac:dyDescent="0.3">
      <c r="A35" s="5" t="s">
        <v>69</v>
      </c>
      <c r="B35">
        <v>1</v>
      </c>
      <c r="C35">
        <v>1</v>
      </c>
      <c r="D35">
        <v>20</v>
      </c>
      <c r="E35">
        <v>7</v>
      </c>
      <c r="F35">
        <v>3</v>
      </c>
    </row>
    <row r="36" spans="1:6" x14ac:dyDescent="0.3">
      <c r="A36" s="5" t="s">
        <v>78</v>
      </c>
      <c r="B36">
        <v>1</v>
      </c>
      <c r="C36">
        <v>2</v>
      </c>
      <c r="D36">
        <v>3</v>
      </c>
      <c r="E36">
        <v>1</v>
      </c>
      <c r="F36">
        <v>1</v>
      </c>
    </row>
    <row r="37" spans="1:6" x14ac:dyDescent="0.3">
      <c r="A37" s="5" t="s">
        <v>95</v>
      </c>
      <c r="B37">
        <f>HLOOKUP(B35,$A$23:$E$26,4,0)</f>
        <v>55</v>
      </c>
      <c r="C37">
        <f t="shared" ref="C37:F37" si="0">HLOOKUP(C35,$A$23:$E$26,4,0)</f>
        <v>55</v>
      </c>
      <c r="D37" t="e">
        <f t="shared" si="0"/>
        <v>#N/A</v>
      </c>
      <c r="E37" t="e">
        <f t="shared" si="0"/>
        <v>#N/A</v>
      </c>
      <c r="F37">
        <f t="shared" si="0"/>
        <v>26550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23" sqref="C23"/>
    </sheetView>
  </sheetViews>
  <sheetFormatPr defaultRowHeight="14.4" x14ac:dyDescent="0.3"/>
  <cols>
    <col min="2" max="2" width="40.5546875" customWidth="1"/>
  </cols>
  <sheetData>
    <row r="1" spans="1:6" x14ac:dyDescent="0.3">
      <c r="A1" t="s">
        <v>88</v>
      </c>
      <c r="B1" t="s">
        <v>77</v>
      </c>
      <c r="C1" t="s">
        <v>69</v>
      </c>
      <c r="D1" t="s">
        <v>98</v>
      </c>
      <c r="E1" t="s">
        <v>93</v>
      </c>
      <c r="F1" t="s">
        <v>94</v>
      </c>
    </row>
    <row r="2" spans="1:6" x14ac:dyDescent="0.3">
      <c r="A2">
        <v>100</v>
      </c>
      <c r="B2" t="s">
        <v>34</v>
      </c>
      <c r="C2">
        <v>1</v>
      </c>
      <c r="D2">
        <v>11</v>
      </c>
      <c r="E2">
        <f>IFERROR(VLOOKUP(C2,'RawData - Lookup'!$A$1:$D$5,4,0),"PRODUCT IS NOT FOUND")</f>
        <v>55</v>
      </c>
      <c r="F2">
        <f>VLOOKUP(C2,PRODUCT_DETAILS,4,1)</f>
        <v>55</v>
      </c>
    </row>
    <row r="3" spans="1:6" x14ac:dyDescent="0.3">
      <c r="A3">
        <v>101</v>
      </c>
      <c r="B3" t="s">
        <v>32</v>
      </c>
      <c r="C3">
        <v>1</v>
      </c>
      <c r="D3">
        <v>2</v>
      </c>
      <c r="E3">
        <f>IFERROR(VLOOKUP(C3,'RawData - Lookup'!$A$1:$D$5,4,0),"PRODUCT IS NOT FOUND")</f>
        <v>55</v>
      </c>
      <c r="F3">
        <f>VLOOKUP(C3,PRODUCT_DETAILS,4,1)</f>
        <v>55</v>
      </c>
    </row>
    <row r="4" spans="1:6" x14ac:dyDescent="0.3">
      <c r="A4">
        <v>102</v>
      </c>
      <c r="B4" t="s">
        <v>33</v>
      </c>
      <c r="C4">
        <v>20</v>
      </c>
      <c r="D4">
        <v>3</v>
      </c>
      <c r="E4" s="6" t="str">
        <f>IFERROR(VLOOKUP(C4,'RawData - Lookup'!$A$1:$D$5,4,0),"PRODUCT IS NOT FOUND")</f>
        <v>PRODUCT IS NOT FOUND</v>
      </c>
      <c r="F4" s="6">
        <f>VLOOKUP(C4,PRODUCT_DETAILS,4,1)</f>
        <v>87000</v>
      </c>
    </row>
    <row r="5" spans="1:6" x14ac:dyDescent="0.3">
      <c r="A5">
        <v>103</v>
      </c>
      <c r="B5" t="s">
        <v>79</v>
      </c>
      <c r="C5">
        <v>7</v>
      </c>
      <c r="D5">
        <v>1</v>
      </c>
      <c r="E5" s="6" t="str">
        <f>IFERROR(VLOOKUP(C5,'RawData - Lookup'!$A$1:$D$5,4,0),"PRODUCT IS NOT FOUND")</f>
        <v>PRODUCT IS NOT FOUND</v>
      </c>
      <c r="F5" s="6">
        <f>VLOOKUP(C5,PRODUCT_DETAILS,4,1)</f>
        <v>87000</v>
      </c>
    </row>
    <row r="6" spans="1:6" x14ac:dyDescent="0.3">
      <c r="A6">
        <v>104</v>
      </c>
      <c r="B6" t="s">
        <v>80</v>
      </c>
      <c r="C6">
        <v>3</v>
      </c>
      <c r="D6">
        <v>1</v>
      </c>
      <c r="E6">
        <f>IFERROR(VLOOKUP(C6,'RawData - Lookup'!$A$1:$D$5,4,0),"PRODUCT IS NOT FOUND")</f>
        <v>26550</v>
      </c>
      <c r="F6">
        <f>VLOOKUP(C6,PRODUCT_DETAILS,4,1)</f>
        <v>26550</v>
      </c>
    </row>
    <row r="9" spans="1:6" x14ac:dyDescent="0.3">
      <c r="A9" s="5" t="s">
        <v>96</v>
      </c>
      <c r="B9" t="s">
        <v>99</v>
      </c>
    </row>
    <row r="10" spans="1:6" x14ac:dyDescent="0.3">
      <c r="B10">
        <f>INDEX(A1:F6,2,4)</f>
        <v>11</v>
      </c>
    </row>
    <row r="12" spans="1:6" x14ac:dyDescent="0.3">
      <c r="A12" s="5" t="s">
        <v>100</v>
      </c>
    </row>
    <row r="13" spans="1:6" x14ac:dyDescent="0.3">
      <c r="B13">
        <f>MATCH("CUST NAME",A1:D1)</f>
        <v>2</v>
      </c>
    </row>
    <row r="17" spans="1:4" x14ac:dyDescent="0.3">
      <c r="A17" s="5" t="s">
        <v>104</v>
      </c>
      <c r="B17">
        <v>1</v>
      </c>
      <c r="C17">
        <v>2</v>
      </c>
      <c r="D17">
        <v>3</v>
      </c>
    </row>
    <row r="18" spans="1:4" x14ac:dyDescent="0.3">
      <c r="B18" s="5">
        <v>33</v>
      </c>
      <c r="C18" s="7">
        <v>4</v>
      </c>
      <c r="D18">
        <v>5</v>
      </c>
    </row>
    <row r="19" spans="1:4" x14ac:dyDescent="0.3">
      <c r="B19">
        <v>1</v>
      </c>
      <c r="C19">
        <v>1</v>
      </c>
      <c r="D19" s="5">
        <v>11</v>
      </c>
    </row>
    <row r="20" spans="1:4" x14ac:dyDescent="0.3">
      <c r="B20">
        <v>1</v>
      </c>
      <c r="C20">
        <v>2</v>
      </c>
      <c r="D20" s="5">
        <v>11</v>
      </c>
    </row>
    <row r="23" spans="1:4" x14ac:dyDescent="0.3">
      <c r="B23" t="s">
        <v>104</v>
      </c>
      <c r="C23">
        <f ca="1">SUM(OFFSET(B17:D20,2,2,2,2))</f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Date Function</vt:lpstr>
      <vt:lpstr>Conditional Function</vt:lpstr>
      <vt:lpstr>RawData - Lookup</vt:lpstr>
      <vt:lpstr>Lookup </vt:lpstr>
      <vt:lpstr>index and mathc and offset</vt:lpstr>
      <vt:lpstr>PRODUCT_DETAILS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2018-09-12T04:18:08Z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6af40d0e-0fc0-45f7-948e-f829ca21bed3</vt:lpwstr>
  </property>
</Properties>
</file>