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ankiewicz\Desktop\Blog posts\English\New folder\"/>
    </mc:Choice>
  </mc:AlternateContent>
  <bookViews>
    <workbookView xWindow="0" yWindow="0" windowWidth="23040" windowHeight="9600" tabRatio="500"/>
  </bookViews>
  <sheets>
    <sheet name="Lead Generation" sheetId="1" r:id="rId1"/>
    <sheet name="DATA" sheetId="2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B4" i="1"/>
  <c r="C5" i="1"/>
  <c r="B7" i="1"/>
  <c r="D38" i="2"/>
  <c r="D41" i="2"/>
  <c r="E38" i="2"/>
  <c r="E41" i="2"/>
  <c r="F38" i="2"/>
  <c r="F41" i="2"/>
  <c r="G38" i="2"/>
  <c r="G41" i="2"/>
  <c r="H38" i="2"/>
  <c r="H41" i="2"/>
  <c r="I38" i="2"/>
  <c r="I41" i="2"/>
  <c r="J38" i="2"/>
  <c r="J41" i="2"/>
  <c r="K38" i="2"/>
  <c r="K41" i="2"/>
  <c r="L38" i="2"/>
  <c r="L41" i="2"/>
  <c r="M38" i="2"/>
  <c r="M41" i="2"/>
  <c r="N38" i="2"/>
  <c r="N41" i="2"/>
  <c r="C38" i="2"/>
  <c r="C41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</calcChain>
</file>

<file path=xl/sharedStrings.xml><?xml version="1.0" encoding="utf-8"?>
<sst xmlns="http://schemas.openxmlformats.org/spreadsheetml/2006/main" count="42" uniqueCount="27">
  <si>
    <t>DATE</t>
  </si>
  <si>
    <t>RESPONSE TIME OVER 30 DAYS</t>
  </si>
  <si>
    <t>LEAD GENERATION DASHBOARD</t>
  </si>
  <si>
    <t>LEADS OVER 30 DAYS</t>
  </si>
  <si>
    <t>BLOG POST 240</t>
  </si>
  <si>
    <t>FCBK 213</t>
  </si>
  <si>
    <t>BLOG POST 241</t>
  </si>
  <si>
    <t>BLOG POST 242</t>
  </si>
  <si>
    <t>AD WORDS 215</t>
  </si>
  <si>
    <t>CONF 57</t>
  </si>
  <si>
    <t>DIRECT 84</t>
  </si>
  <si>
    <t>FCBK 219</t>
  </si>
  <si>
    <t>SEARCH 159</t>
  </si>
  <si>
    <t>SEARCH 182</t>
  </si>
  <si>
    <t>TWEET 211</t>
  </si>
  <si>
    <t>UN-KNOWN SOURCE</t>
  </si>
  <si>
    <t>SOURCE</t>
  </si>
  <si>
    <t>TOTAL LEADS BY SOURCE</t>
  </si>
  <si>
    <t>TOTAL LEADS BY DATE</t>
  </si>
  <si>
    <t>LEAD TO OPP</t>
  </si>
  <si>
    <t>LEAD VALUE</t>
  </si>
  <si>
    <t>VALUE PER LEAD</t>
  </si>
  <si>
    <t>TOTAL</t>
  </si>
  <si>
    <t>GOAL</t>
  </si>
  <si>
    <t>LEADS</t>
  </si>
  <si>
    <t>% OF GOAL</t>
  </si>
  <si>
    <t>LEADS PER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</si>
</sst>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22"/>
      <color theme="1"/>
      <name val="Arial"/>
    </font>
    <font>
      <b/>
      <sz val="14"/>
      <color theme="0"/>
      <name val="Arial"/>
    </font>
    <font>
      <sz val="10"/>
      <color theme="1"/>
      <name val="Arial"/>
    </font>
    <font>
      <sz val="11"/>
      <color theme="1"/>
      <name val="Arial"/>
    </font>
    <font>
      <b/>
      <sz val="11"/>
      <color theme="0"/>
      <name val="Arial"/>
    </font>
    <font>
      <b/>
      <sz val="11"/>
      <color theme="8"/>
      <name val="Arial"/>
    </font>
    <font>
      <b/>
      <sz val="12"/>
      <color theme="0"/>
      <name val="Arial"/>
    </font>
    <font>
      <b/>
      <sz val="12"/>
      <color theme="4" tint="-0.499984740745262"/>
      <name val="Calibri"/>
      <scheme val="minor"/>
    </font>
    <font>
      <sz val="10"/>
      <color theme="4" tint="-0.499984740745262"/>
      <name val="Arial"/>
    </font>
    <font>
      <b/>
      <sz val="18"/>
      <color theme="0" tint="-0.499984740745262"/>
      <name val="Arial"/>
    </font>
    <font>
      <b/>
      <sz val="16"/>
      <color theme="1"/>
      <name val="Arial"/>
    </font>
    <font>
      <b/>
      <sz val="28"/>
      <color theme="1"/>
      <name val="Arial"/>
    </font>
    <font>
      <b/>
      <sz val="14"/>
      <color theme="1"/>
      <name val="Arial"/>
    </font>
    <font>
      <b/>
      <sz val="24"/>
      <color theme="1"/>
      <name val="Arial"/>
    </font>
  </fonts>
  <fills count="1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 style="thin">
        <color theme="8" tint="0.39997558519241921"/>
      </right>
      <top/>
      <bottom style="thin">
        <color theme="8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2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vertical="center"/>
    </xf>
    <xf numFmtId="0" fontId="8" fillId="3" borderId="1" xfId="0" applyFont="1" applyFill="1" applyBorder="1" applyAlignment="1">
      <alignment horizontal="left" vertical="center" indent="1"/>
    </xf>
    <xf numFmtId="0" fontId="8" fillId="7" borderId="1" xfId="0" applyFont="1" applyFill="1" applyBorder="1" applyAlignment="1">
      <alignment horizontal="left" vertical="center" indent="1"/>
    </xf>
    <xf numFmtId="0" fontId="2" fillId="0" borderId="0" xfId="0" applyFont="1" applyFill="1"/>
    <xf numFmtId="0" fontId="6" fillId="0" borderId="0" xfId="0" applyFont="1" applyFill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3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3" borderId="1" xfId="3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 indent="1"/>
    </xf>
    <xf numFmtId="0" fontId="9" fillId="9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1" fontId="10" fillId="0" borderId="0" xfId="0" applyNumberFormat="1" applyFont="1" applyFill="1"/>
    <xf numFmtId="164" fontId="11" fillId="0" borderId="1" xfId="3" applyNumberFormat="1" applyFont="1" applyFill="1" applyBorder="1" applyAlignment="1">
      <alignment horizontal="center" vertical="center"/>
    </xf>
    <xf numFmtId="164" fontId="11" fillId="0" borderId="1" xfId="3" applyNumberFormat="1" applyFont="1" applyFill="1" applyBorder="1" applyAlignment="1">
      <alignment horizontal="center" vertical="center" wrapText="1"/>
    </xf>
    <xf numFmtId="165" fontId="11" fillId="0" borderId="1" xfId="2" applyNumberFormat="1" applyFont="1" applyFill="1" applyBorder="1" applyAlignment="1">
      <alignment horizontal="center" vertical="center"/>
    </xf>
    <xf numFmtId="165" fontId="11" fillId="0" borderId="1" xfId="2" applyNumberFormat="1" applyFont="1" applyFill="1" applyBorder="1" applyAlignment="1">
      <alignment horizontal="center" vertical="center" wrapText="1"/>
    </xf>
    <xf numFmtId="0" fontId="15" fillId="6" borderId="0" xfId="0" applyFont="1" applyFill="1" applyBorder="1" applyAlignment="1">
      <alignment horizontal="left" vertical="center" indent="1"/>
    </xf>
    <xf numFmtId="0" fontId="4" fillId="5" borderId="2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3" fontId="12" fillId="6" borderId="0" xfId="0" applyNumberFormat="1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3" fontId="14" fillId="7" borderId="0" xfId="1" applyNumberFormat="1" applyFont="1" applyFill="1" applyBorder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9" fontId="16" fillId="7" borderId="0" xfId="3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 wrapText="1"/>
    </xf>
    <xf numFmtId="0" fontId="9" fillId="14" borderId="4" xfId="0" applyFont="1" applyFill="1" applyBorder="1" applyAlignment="1">
      <alignment horizontal="center" vertical="center" wrapText="1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prstDash val="sysDot"/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92D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DATA!$P$5:$P$34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DATA!$Q$5:$Q$34</c:f>
              <c:numCache>
                <c:formatCode>0</c:formatCode>
                <c:ptCount val="30"/>
                <c:pt idx="0">
                  <c:v>408</c:v>
                </c:pt>
                <c:pt idx="1">
                  <c:v>452</c:v>
                </c:pt>
                <c:pt idx="2">
                  <c:v>614</c:v>
                </c:pt>
                <c:pt idx="3">
                  <c:v>379</c:v>
                </c:pt>
                <c:pt idx="4">
                  <c:v>339</c:v>
                </c:pt>
                <c:pt idx="5">
                  <c:v>522</c:v>
                </c:pt>
                <c:pt idx="6">
                  <c:v>517</c:v>
                </c:pt>
                <c:pt idx="7">
                  <c:v>467</c:v>
                </c:pt>
                <c:pt idx="8">
                  <c:v>310</c:v>
                </c:pt>
                <c:pt idx="9">
                  <c:v>391</c:v>
                </c:pt>
                <c:pt idx="10">
                  <c:v>469</c:v>
                </c:pt>
                <c:pt idx="11">
                  <c:v>415</c:v>
                </c:pt>
                <c:pt idx="12">
                  <c:v>444</c:v>
                </c:pt>
                <c:pt idx="13">
                  <c:v>516</c:v>
                </c:pt>
                <c:pt idx="14">
                  <c:v>581</c:v>
                </c:pt>
                <c:pt idx="15">
                  <c:v>373</c:v>
                </c:pt>
                <c:pt idx="16">
                  <c:v>645</c:v>
                </c:pt>
                <c:pt idx="17">
                  <c:v>449</c:v>
                </c:pt>
                <c:pt idx="18">
                  <c:v>407</c:v>
                </c:pt>
                <c:pt idx="19">
                  <c:v>502</c:v>
                </c:pt>
                <c:pt idx="20">
                  <c:v>670</c:v>
                </c:pt>
                <c:pt idx="21">
                  <c:v>739</c:v>
                </c:pt>
                <c:pt idx="22">
                  <c:v>427</c:v>
                </c:pt>
                <c:pt idx="23">
                  <c:v>462</c:v>
                </c:pt>
                <c:pt idx="24">
                  <c:v>417</c:v>
                </c:pt>
                <c:pt idx="25">
                  <c:v>486</c:v>
                </c:pt>
                <c:pt idx="26">
                  <c:v>444</c:v>
                </c:pt>
                <c:pt idx="27">
                  <c:v>473</c:v>
                </c:pt>
                <c:pt idx="28">
                  <c:v>483</c:v>
                </c:pt>
                <c:pt idx="29">
                  <c:v>493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645472"/>
        <c:axId val="142646032"/>
      </c:scatterChart>
      <c:valAx>
        <c:axId val="142645472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6032"/>
        <c:crosses val="autoZero"/>
        <c:crossBetween val="midCat"/>
        <c:majorUnit val="1"/>
      </c:valAx>
      <c:valAx>
        <c:axId val="14264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UpDiag">
              <a:fgClr>
                <a:srgbClr val="FFC000"/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DATA!$C$37:$N$37</c:f>
              <c:strCache>
                <c:ptCount val="12"/>
                <c:pt idx="0">
                  <c:v>AD WORDS 215</c:v>
                </c:pt>
                <c:pt idx="1">
                  <c:v>BLOG POST 241</c:v>
                </c:pt>
                <c:pt idx="2">
                  <c:v>BLOG POST 242</c:v>
                </c:pt>
                <c:pt idx="3">
                  <c:v>BLOG POST 240</c:v>
                </c:pt>
                <c:pt idx="4">
                  <c:v>CONF 57</c:v>
                </c:pt>
                <c:pt idx="5">
                  <c:v>DIRECT 84</c:v>
                </c:pt>
                <c:pt idx="6">
                  <c:v>FCBK 213</c:v>
                </c:pt>
                <c:pt idx="7">
                  <c:v>FCBK 219</c:v>
                </c:pt>
                <c:pt idx="8">
                  <c:v>SEARCH 159</c:v>
                </c:pt>
                <c:pt idx="9">
                  <c:v>SEARCH 182</c:v>
                </c:pt>
                <c:pt idx="10">
                  <c:v>TWEET 211</c:v>
                </c:pt>
                <c:pt idx="11">
                  <c:v>UN-KNOWN SOURCE</c:v>
                </c:pt>
              </c:strCache>
            </c:strRef>
          </c:cat>
          <c:val>
            <c:numRef>
              <c:f>DATA!$C$38:$N$38</c:f>
              <c:numCache>
                <c:formatCode>0</c:formatCode>
                <c:ptCount val="12"/>
                <c:pt idx="0">
                  <c:v>193</c:v>
                </c:pt>
                <c:pt idx="1">
                  <c:v>3562</c:v>
                </c:pt>
                <c:pt idx="2">
                  <c:v>3518</c:v>
                </c:pt>
                <c:pt idx="3">
                  <c:v>4069</c:v>
                </c:pt>
                <c:pt idx="4">
                  <c:v>178</c:v>
                </c:pt>
                <c:pt idx="5">
                  <c:v>54</c:v>
                </c:pt>
                <c:pt idx="6">
                  <c:v>132</c:v>
                </c:pt>
                <c:pt idx="7">
                  <c:v>216</c:v>
                </c:pt>
                <c:pt idx="8">
                  <c:v>1005</c:v>
                </c:pt>
                <c:pt idx="9">
                  <c:v>1022</c:v>
                </c:pt>
                <c:pt idx="10">
                  <c:v>245</c:v>
                </c:pt>
                <c:pt idx="11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42648272"/>
        <c:axId val="142648832"/>
      </c:barChart>
      <c:catAx>
        <c:axId val="142648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2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8832"/>
        <c:crosses val="autoZero"/>
        <c:auto val="1"/>
        <c:lblAlgn val="ctr"/>
        <c:lblOffset val="100"/>
        <c:noMultiLvlLbl val="0"/>
      </c:catAx>
      <c:valAx>
        <c:axId val="1426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48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pattFill prst="wdDnDiag">
              <a:fgClr>
                <a:schemeClr val="accent6">
                  <a:lumMod val="40000"/>
                  <a:lumOff val="60000"/>
                </a:schemeClr>
              </a:fgClr>
              <a:bgClr>
                <a:srgbClr val="92D050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70AD47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DATA!$C$37:$N$37</c:f>
              <c:strCache>
                <c:ptCount val="12"/>
                <c:pt idx="0">
                  <c:v>AD WORDS 215</c:v>
                </c:pt>
                <c:pt idx="1">
                  <c:v>BLOG POST 241</c:v>
                </c:pt>
                <c:pt idx="2">
                  <c:v>BLOG POST 242</c:v>
                </c:pt>
                <c:pt idx="3">
                  <c:v>BLOG POST 240</c:v>
                </c:pt>
                <c:pt idx="4">
                  <c:v>CONF 57</c:v>
                </c:pt>
                <c:pt idx="5">
                  <c:v>DIRECT 84</c:v>
                </c:pt>
                <c:pt idx="6">
                  <c:v>FCBK 213</c:v>
                </c:pt>
                <c:pt idx="7">
                  <c:v>FCBK 219</c:v>
                </c:pt>
                <c:pt idx="8">
                  <c:v>SEARCH 159</c:v>
                </c:pt>
                <c:pt idx="9">
                  <c:v>SEARCH 182</c:v>
                </c:pt>
                <c:pt idx="10">
                  <c:v>TWEET 211</c:v>
                </c:pt>
                <c:pt idx="11">
                  <c:v>UN-KNOWN SOURCE</c:v>
                </c:pt>
              </c:strCache>
            </c:strRef>
          </c:cat>
          <c:val>
            <c:numRef>
              <c:f>DATA!$C$40:$N$40</c:f>
              <c:numCache>
                <c:formatCode>_("$"* #,##0_);_("$"* \(#,##0\);_("$"* "-"??_);_(@_)</c:formatCode>
                <c:ptCount val="12"/>
                <c:pt idx="0">
                  <c:v>0</c:v>
                </c:pt>
                <c:pt idx="1">
                  <c:v>4000</c:v>
                </c:pt>
                <c:pt idx="2">
                  <c:v>3500</c:v>
                </c:pt>
                <c:pt idx="3">
                  <c:v>6200</c:v>
                </c:pt>
                <c:pt idx="4">
                  <c:v>22000</c:v>
                </c:pt>
                <c:pt idx="5">
                  <c:v>6500</c:v>
                </c:pt>
                <c:pt idx="6">
                  <c:v>1426</c:v>
                </c:pt>
                <c:pt idx="7">
                  <c:v>1101</c:v>
                </c:pt>
                <c:pt idx="8">
                  <c:v>2697</c:v>
                </c:pt>
                <c:pt idx="9">
                  <c:v>8200</c:v>
                </c:pt>
                <c:pt idx="10">
                  <c:v>1460</c:v>
                </c:pt>
                <c:pt idx="11">
                  <c:v>2100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axId val="142651072"/>
        <c:axId val="142825072"/>
      </c:barChart>
      <c:catAx>
        <c:axId val="142651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6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825072"/>
        <c:crosses val="autoZero"/>
        <c:auto val="1"/>
        <c:lblAlgn val="ctr"/>
        <c:lblOffset val="100"/>
        <c:noMultiLvlLbl val="0"/>
      </c:catAx>
      <c:valAx>
        <c:axId val="14282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65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1.tiff"/><Relationship Id="rId1" Type="http://schemas.openxmlformats.org/officeDocument/2006/relationships/hyperlink" Target="https://www.smartsheet.com/try-it?trp=8673&amp;lpa=lead+generation+dashboard+template&amp;lx=FhMOLwmv6G8RaaSSiSry1g&amp;utm_source=integrated+content&amp;utm_campaign=/sample-dashboard-templates-roundup&amp;utm_medium=lead+generation+dashboard+template" TargetMode="Externa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12700</xdr:colOff>
      <xdr:row>1</xdr:row>
      <xdr:rowOff>4988</xdr:rowOff>
    </xdr:to>
    <xdr:pic>
      <xdr:nvPicPr>
        <xdr:cNvPr id="4" name="Picture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70100" cy="1198788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</xdr:row>
      <xdr:rowOff>0</xdr:rowOff>
    </xdr:from>
    <xdr:to>
      <xdr:col>18</xdr:col>
      <xdr:colOff>800100</xdr:colOff>
      <xdr:row>7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</xdr:row>
      <xdr:rowOff>254000</xdr:rowOff>
    </xdr:from>
    <xdr:to>
      <xdr:col>18</xdr:col>
      <xdr:colOff>812800</xdr:colOff>
      <xdr:row>9</xdr:row>
      <xdr:rowOff>4152900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25400</xdr:colOff>
      <xdr:row>12</xdr:row>
      <xdr:rowOff>254000</xdr:rowOff>
    </xdr:from>
    <xdr:to>
      <xdr:col>19</xdr:col>
      <xdr:colOff>12700</xdr:colOff>
      <xdr:row>12</xdr:row>
      <xdr:rowOff>4152900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A1:T14"/>
  <sheetViews>
    <sheetView showGridLines="0" tabSelected="1" zoomScale="90" zoomScaleNormal="90" workbookViewId="0">
      <pane ySplit="1" topLeftCell="A2" activePane="bottomLeft" state="frozen"/>
      <selection pane="bottomLeft" activeCell="AA13" sqref="AA13"/>
    </sheetView>
  </sheetViews>
  <sheetFormatPr defaultColWidth="10.796875" defaultRowHeight="15" x14ac:dyDescent="0.25"/>
  <cols>
    <col min="1" max="1" width="3" style="1" customWidth="1"/>
    <col min="2" max="4" width="10.796875" style="1"/>
    <col min="5" max="5" width="3.5" style="1" customWidth="1"/>
    <col min="6" max="19" width="10.796875" style="1"/>
    <col min="20" max="20" width="3" style="1" customWidth="1"/>
    <col min="21" max="16384" width="10.796875" style="1"/>
  </cols>
  <sheetData>
    <row r="1" spans="1:20" ht="94.05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46.05" customHeight="1" x14ac:dyDescent="0.25">
      <c r="A2" s="4"/>
      <c r="B2" s="6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0" ht="27" customHeight="1" x14ac:dyDescent="0.25">
      <c r="A3" s="4"/>
      <c r="B3" s="37" t="s">
        <v>24</v>
      </c>
      <c r="C3" s="37"/>
      <c r="D3" s="37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spans="1:20" ht="72" customHeight="1" x14ac:dyDescent="0.25">
      <c r="A4" s="4"/>
      <c r="B4" s="38">
        <f>DATA!Q35</f>
        <v>14294</v>
      </c>
      <c r="C4" s="38"/>
      <c r="D4" s="3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0" ht="39" customHeight="1" x14ac:dyDescent="0.25">
      <c r="A5" s="4"/>
      <c r="B5" s="33" t="s">
        <v>23</v>
      </c>
      <c r="C5" s="36">
        <f>DATA!Q36</f>
        <v>11000</v>
      </c>
      <c r="D5" s="36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spans="1:20" ht="30" customHeight="1" x14ac:dyDescent="0.25">
      <c r="A6" s="4"/>
      <c r="B6" s="39" t="s">
        <v>25</v>
      </c>
      <c r="C6" s="39"/>
      <c r="D6" s="3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s="2" customFormat="1" ht="72" customHeight="1" x14ac:dyDescent="0.3">
      <c r="A7" s="5"/>
      <c r="B7" s="40">
        <f>B4/C5</f>
        <v>1.2994545454545454</v>
      </c>
      <c r="C7" s="40"/>
      <c r="D7" s="40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8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spans="1:20" ht="24" customHeight="1" x14ac:dyDescent="0.25">
      <c r="A9" s="4"/>
      <c r="B9" s="34" t="s">
        <v>26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4"/>
    </row>
    <row r="10" spans="1:20" s="2" customFormat="1" ht="331.95" customHeight="1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 spans="1:20" ht="18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</row>
    <row r="12" spans="1:20" ht="18" customHeight="1" x14ac:dyDescent="0.25">
      <c r="A12" s="4"/>
      <c r="B12" s="34" t="s">
        <v>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4"/>
    </row>
    <row r="13" spans="1:20" ht="331.95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</row>
  </sheetData>
  <mergeCells count="7">
    <mergeCell ref="B9:S9"/>
    <mergeCell ref="B12:S12"/>
    <mergeCell ref="C5:D5"/>
    <mergeCell ref="B3:D3"/>
    <mergeCell ref="B4:D4"/>
    <mergeCell ref="B6:D6"/>
    <mergeCell ref="B7:D7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workbookViewId="0">
      <selection activeCell="C37" sqref="C37"/>
    </sheetView>
  </sheetViews>
  <sheetFormatPr defaultColWidth="11.19921875" defaultRowHeight="15.6" x14ac:dyDescent="0.3"/>
  <cols>
    <col min="1" max="1" width="3" style="9" customWidth="1"/>
    <col min="2" max="5" width="9" style="1" customWidth="1"/>
    <col min="6" max="6" width="9" style="9" customWidth="1"/>
    <col min="7" max="8" width="9" customWidth="1"/>
    <col min="9" max="11" width="9" style="1" customWidth="1"/>
    <col min="12" max="12" width="9" style="9" customWidth="1"/>
    <col min="13" max="14" width="9" customWidth="1"/>
    <col min="16" max="16" width="6" customWidth="1"/>
  </cols>
  <sheetData>
    <row r="1" spans="1:17" s="11" customFormat="1" ht="28.2" x14ac:dyDescent="0.3">
      <c r="A1" s="9"/>
      <c r="B1" s="12" t="s">
        <v>2</v>
      </c>
      <c r="C1" s="12"/>
      <c r="D1" s="12"/>
      <c r="E1" s="9"/>
      <c r="F1" s="9"/>
      <c r="I1" s="12"/>
      <c r="J1" s="12"/>
      <c r="K1" s="9"/>
      <c r="L1" s="9"/>
    </row>
    <row r="2" spans="1:17" ht="22.95" customHeight="1" x14ac:dyDescent="0.3">
      <c r="B2" s="41" t="s">
        <v>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7" ht="22.95" customHeight="1" x14ac:dyDescent="0.3">
      <c r="B3" s="42" t="s">
        <v>0</v>
      </c>
      <c r="C3" s="43" t="s">
        <v>16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7" ht="72" customHeight="1" x14ac:dyDescent="0.3">
      <c r="A4" s="10"/>
      <c r="B4" s="42"/>
      <c r="C4" s="24" t="s">
        <v>8</v>
      </c>
      <c r="D4" s="3" t="s">
        <v>6</v>
      </c>
      <c r="E4" s="3" t="s">
        <v>7</v>
      </c>
      <c r="F4" s="3" t="s">
        <v>4</v>
      </c>
      <c r="G4" s="16" t="s">
        <v>9</v>
      </c>
      <c r="H4" s="15" t="s">
        <v>10</v>
      </c>
      <c r="I4" s="14" t="s">
        <v>5</v>
      </c>
      <c r="J4" s="14" t="s">
        <v>11</v>
      </c>
      <c r="K4" s="17" t="s">
        <v>12</v>
      </c>
      <c r="L4" s="17" t="s">
        <v>13</v>
      </c>
      <c r="M4" s="18" t="s">
        <v>14</v>
      </c>
      <c r="N4" s="13" t="s">
        <v>15</v>
      </c>
      <c r="O4" s="10"/>
      <c r="P4" s="44" t="s">
        <v>18</v>
      </c>
      <c r="Q4" s="45"/>
    </row>
    <row r="5" spans="1:17" x14ac:dyDescent="0.3">
      <c r="B5" s="25">
        <v>1</v>
      </c>
      <c r="C5" s="19">
        <v>6</v>
      </c>
      <c r="D5" s="19">
        <v>76</v>
      </c>
      <c r="E5" s="20">
        <v>102</v>
      </c>
      <c r="F5" s="19">
        <v>133</v>
      </c>
      <c r="G5" s="19">
        <v>0</v>
      </c>
      <c r="H5" s="20">
        <v>3</v>
      </c>
      <c r="I5" s="19">
        <v>5</v>
      </c>
      <c r="J5" s="19">
        <v>9</v>
      </c>
      <c r="K5" s="20">
        <v>16</v>
      </c>
      <c r="L5" s="19">
        <v>43</v>
      </c>
      <c r="M5" s="19">
        <v>9</v>
      </c>
      <c r="N5" s="20">
        <v>6</v>
      </c>
      <c r="O5" s="9"/>
      <c r="P5" s="25">
        <v>1</v>
      </c>
      <c r="Q5" s="19">
        <f>SUM(C5:N5)</f>
        <v>408</v>
      </c>
    </row>
    <row r="6" spans="1:17" x14ac:dyDescent="0.3">
      <c r="B6" s="7">
        <f t="shared" ref="B6:B34" si="0">B5+1</f>
        <v>2</v>
      </c>
      <c r="C6" s="21">
        <v>5</v>
      </c>
      <c r="D6" s="21">
        <v>60</v>
      </c>
      <c r="E6" s="22">
        <v>172</v>
      </c>
      <c r="F6" s="21">
        <v>161</v>
      </c>
      <c r="G6" s="21">
        <v>0</v>
      </c>
      <c r="H6" s="22">
        <v>0</v>
      </c>
      <c r="I6" s="21">
        <v>6</v>
      </c>
      <c r="J6" s="21">
        <v>5</v>
      </c>
      <c r="K6" s="22">
        <v>10</v>
      </c>
      <c r="L6" s="21">
        <v>27</v>
      </c>
      <c r="M6" s="21">
        <v>0</v>
      </c>
      <c r="N6" s="22">
        <v>6</v>
      </c>
      <c r="O6" s="9"/>
      <c r="P6" s="7">
        <f t="shared" ref="P6:P34" si="1">P5+1</f>
        <v>2</v>
      </c>
      <c r="Q6" s="21">
        <f t="shared" ref="Q6:Q34" si="2">SUM(C6:N6)</f>
        <v>452</v>
      </c>
    </row>
    <row r="7" spans="1:17" x14ac:dyDescent="0.3">
      <c r="B7" s="8">
        <f t="shared" si="0"/>
        <v>3</v>
      </c>
      <c r="C7" s="23">
        <v>14</v>
      </c>
      <c r="D7" s="23">
        <v>188</v>
      </c>
      <c r="E7" s="20">
        <v>140</v>
      </c>
      <c r="F7" s="23">
        <v>190</v>
      </c>
      <c r="G7" s="23">
        <v>0</v>
      </c>
      <c r="H7" s="20">
        <v>3</v>
      </c>
      <c r="I7" s="23">
        <v>7</v>
      </c>
      <c r="J7" s="23">
        <v>6</v>
      </c>
      <c r="K7" s="20">
        <v>17</v>
      </c>
      <c r="L7" s="23">
        <v>36</v>
      </c>
      <c r="M7" s="23">
        <v>8</v>
      </c>
      <c r="N7" s="20">
        <v>5</v>
      </c>
      <c r="O7" s="9"/>
      <c r="P7" s="8">
        <f t="shared" si="1"/>
        <v>3</v>
      </c>
      <c r="Q7" s="19">
        <f t="shared" si="2"/>
        <v>614</v>
      </c>
    </row>
    <row r="8" spans="1:17" x14ac:dyDescent="0.3">
      <c r="B8" s="7">
        <f t="shared" si="0"/>
        <v>4</v>
      </c>
      <c r="C8" s="21">
        <v>3</v>
      </c>
      <c r="D8" s="21">
        <v>108</v>
      </c>
      <c r="E8" s="22">
        <v>134</v>
      </c>
      <c r="F8" s="21">
        <v>63</v>
      </c>
      <c r="G8" s="21">
        <v>0</v>
      </c>
      <c r="H8" s="22">
        <v>3</v>
      </c>
      <c r="I8" s="21">
        <v>6</v>
      </c>
      <c r="J8" s="21">
        <v>3</v>
      </c>
      <c r="K8" s="22">
        <v>10</v>
      </c>
      <c r="L8" s="21">
        <v>36</v>
      </c>
      <c r="M8" s="21">
        <v>13</v>
      </c>
      <c r="N8" s="22">
        <v>0</v>
      </c>
      <c r="O8" s="9"/>
      <c r="P8" s="7">
        <f t="shared" si="1"/>
        <v>4</v>
      </c>
      <c r="Q8" s="21">
        <f t="shared" si="2"/>
        <v>379</v>
      </c>
    </row>
    <row r="9" spans="1:17" x14ac:dyDescent="0.3">
      <c r="B9" s="8">
        <f t="shared" si="0"/>
        <v>5</v>
      </c>
      <c r="C9" s="23">
        <v>9</v>
      </c>
      <c r="D9" s="23">
        <v>118</v>
      </c>
      <c r="E9" s="20">
        <v>83</v>
      </c>
      <c r="F9" s="23">
        <v>52</v>
      </c>
      <c r="G9" s="23">
        <v>0</v>
      </c>
      <c r="H9" s="20">
        <v>2</v>
      </c>
      <c r="I9" s="23">
        <v>7</v>
      </c>
      <c r="J9" s="23">
        <v>3</v>
      </c>
      <c r="K9" s="20">
        <v>36</v>
      </c>
      <c r="L9" s="23">
        <v>19</v>
      </c>
      <c r="M9" s="23">
        <v>6</v>
      </c>
      <c r="N9" s="20">
        <v>4</v>
      </c>
      <c r="O9" s="9"/>
      <c r="P9" s="8">
        <f t="shared" si="1"/>
        <v>5</v>
      </c>
      <c r="Q9" s="19">
        <f t="shared" si="2"/>
        <v>339</v>
      </c>
    </row>
    <row r="10" spans="1:17" x14ac:dyDescent="0.3">
      <c r="B10" s="7">
        <f t="shared" si="0"/>
        <v>6</v>
      </c>
      <c r="C10" s="21">
        <v>9</v>
      </c>
      <c r="D10" s="21">
        <v>156</v>
      </c>
      <c r="E10" s="22">
        <v>148</v>
      </c>
      <c r="F10" s="21">
        <v>149</v>
      </c>
      <c r="G10" s="21">
        <v>0</v>
      </c>
      <c r="H10" s="22">
        <v>3</v>
      </c>
      <c r="I10" s="21">
        <v>6</v>
      </c>
      <c r="J10" s="21">
        <v>9</v>
      </c>
      <c r="K10" s="22">
        <v>25</v>
      </c>
      <c r="L10" s="21">
        <v>1</v>
      </c>
      <c r="M10" s="21">
        <v>16</v>
      </c>
      <c r="N10" s="22">
        <v>0</v>
      </c>
      <c r="O10" s="9"/>
      <c r="P10" s="7">
        <f t="shared" si="1"/>
        <v>6</v>
      </c>
      <c r="Q10" s="21">
        <f t="shared" si="2"/>
        <v>522</v>
      </c>
    </row>
    <row r="11" spans="1:17" x14ac:dyDescent="0.3">
      <c r="B11" s="8">
        <f t="shared" si="0"/>
        <v>7</v>
      </c>
      <c r="C11" s="23">
        <v>1</v>
      </c>
      <c r="D11" s="23">
        <v>149</v>
      </c>
      <c r="E11" s="20">
        <v>122</v>
      </c>
      <c r="F11" s="23">
        <v>146</v>
      </c>
      <c r="G11" s="23">
        <v>0</v>
      </c>
      <c r="H11" s="20">
        <v>1</v>
      </c>
      <c r="I11" s="23">
        <v>6</v>
      </c>
      <c r="J11" s="23">
        <v>7</v>
      </c>
      <c r="K11" s="20">
        <v>37</v>
      </c>
      <c r="L11" s="23">
        <v>33</v>
      </c>
      <c r="M11" s="23">
        <v>11</v>
      </c>
      <c r="N11" s="20">
        <v>4</v>
      </c>
      <c r="O11" s="9"/>
      <c r="P11" s="8">
        <f t="shared" si="1"/>
        <v>7</v>
      </c>
      <c r="Q11" s="19">
        <f t="shared" si="2"/>
        <v>517</v>
      </c>
    </row>
    <row r="12" spans="1:17" x14ac:dyDescent="0.3">
      <c r="B12" s="7">
        <f t="shared" si="0"/>
        <v>8</v>
      </c>
      <c r="C12" s="21">
        <v>12</v>
      </c>
      <c r="D12" s="21">
        <v>130</v>
      </c>
      <c r="E12" s="22">
        <v>53</v>
      </c>
      <c r="F12" s="21">
        <v>183</v>
      </c>
      <c r="G12" s="21">
        <v>0</v>
      </c>
      <c r="H12" s="22">
        <v>1</v>
      </c>
      <c r="I12" s="21">
        <v>7</v>
      </c>
      <c r="J12" s="21">
        <v>4</v>
      </c>
      <c r="K12" s="22">
        <v>36</v>
      </c>
      <c r="L12" s="21">
        <v>36</v>
      </c>
      <c r="M12" s="21">
        <v>1</v>
      </c>
      <c r="N12" s="22">
        <v>4</v>
      </c>
      <c r="O12" s="9"/>
      <c r="P12" s="7">
        <f t="shared" si="1"/>
        <v>8</v>
      </c>
      <c r="Q12" s="21">
        <f t="shared" si="2"/>
        <v>467</v>
      </c>
    </row>
    <row r="13" spans="1:17" x14ac:dyDescent="0.3">
      <c r="B13" s="8">
        <f t="shared" si="0"/>
        <v>9</v>
      </c>
      <c r="C13" s="23">
        <v>13</v>
      </c>
      <c r="D13" s="23">
        <v>113</v>
      </c>
      <c r="E13" s="20">
        <v>50</v>
      </c>
      <c r="F13" s="23">
        <v>56</v>
      </c>
      <c r="G13" s="23">
        <v>0</v>
      </c>
      <c r="H13" s="20">
        <v>2</v>
      </c>
      <c r="I13" s="23">
        <v>6</v>
      </c>
      <c r="J13" s="23">
        <v>11</v>
      </c>
      <c r="K13" s="20">
        <v>26</v>
      </c>
      <c r="L13" s="23">
        <v>14</v>
      </c>
      <c r="M13" s="23">
        <v>15</v>
      </c>
      <c r="N13" s="20">
        <v>4</v>
      </c>
      <c r="O13" s="9"/>
      <c r="P13" s="8">
        <f t="shared" si="1"/>
        <v>9</v>
      </c>
      <c r="Q13" s="19">
        <f t="shared" si="2"/>
        <v>310</v>
      </c>
    </row>
    <row r="14" spans="1:17" x14ac:dyDescent="0.3">
      <c r="B14" s="7">
        <f t="shared" si="0"/>
        <v>10</v>
      </c>
      <c r="C14" s="21">
        <v>6</v>
      </c>
      <c r="D14" s="21">
        <v>174</v>
      </c>
      <c r="E14" s="22">
        <v>56</v>
      </c>
      <c r="F14" s="21">
        <v>54</v>
      </c>
      <c r="G14" s="21">
        <v>0</v>
      </c>
      <c r="H14" s="22">
        <v>1</v>
      </c>
      <c r="I14" s="21">
        <v>2</v>
      </c>
      <c r="J14" s="21">
        <v>8</v>
      </c>
      <c r="K14" s="22">
        <v>56</v>
      </c>
      <c r="L14" s="21">
        <v>15</v>
      </c>
      <c r="M14" s="21">
        <v>16</v>
      </c>
      <c r="N14" s="22">
        <v>3</v>
      </c>
      <c r="O14" s="9"/>
      <c r="P14" s="7">
        <f t="shared" si="1"/>
        <v>10</v>
      </c>
      <c r="Q14" s="21">
        <f t="shared" si="2"/>
        <v>391</v>
      </c>
    </row>
    <row r="15" spans="1:17" x14ac:dyDescent="0.3">
      <c r="B15" s="8">
        <f t="shared" si="0"/>
        <v>11</v>
      </c>
      <c r="C15" s="23">
        <v>14</v>
      </c>
      <c r="D15" s="23">
        <v>89</v>
      </c>
      <c r="E15" s="20">
        <v>178</v>
      </c>
      <c r="F15" s="23">
        <v>82</v>
      </c>
      <c r="G15" s="23">
        <v>0</v>
      </c>
      <c r="H15" s="20">
        <v>3</v>
      </c>
      <c r="I15" s="23">
        <v>3</v>
      </c>
      <c r="J15" s="23">
        <v>8</v>
      </c>
      <c r="K15" s="20">
        <v>29</v>
      </c>
      <c r="L15" s="23">
        <v>44</v>
      </c>
      <c r="M15" s="23">
        <v>14</v>
      </c>
      <c r="N15" s="20">
        <v>5</v>
      </c>
      <c r="O15" s="9"/>
      <c r="P15" s="8">
        <f t="shared" si="1"/>
        <v>11</v>
      </c>
      <c r="Q15" s="19">
        <f t="shared" si="2"/>
        <v>469</v>
      </c>
    </row>
    <row r="16" spans="1:17" x14ac:dyDescent="0.3">
      <c r="B16" s="7">
        <f t="shared" si="0"/>
        <v>12</v>
      </c>
      <c r="C16" s="21">
        <v>2</v>
      </c>
      <c r="D16" s="21">
        <v>68</v>
      </c>
      <c r="E16" s="22">
        <v>160</v>
      </c>
      <c r="F16" s="21">
        <v>110</v>
      </c>
      <c r="G16" s="21">
        <v>0</v>
      </c>
      <c r="H16" s="22">
        <v>3</v>
      </c>
      <c r="I16" s="21">
        <v>1</v>
      </c>
      <c r="J16" s="21">
        <v>9</v>
      </c>
      <c r="K16" s="22">
        <v>47</v>
      </c>
      <c r="L16" s="21">
        <v>2</v>
      </c>
      <c r="M16" s="21">
        <v>9</v>
      </c>
      <c r="N16" s="22">
        <v>4</v>
      </c>
      <c r="O16" s="9"/>
      <c r="P16" s="7">
        <f t="shared" si="1"/>
        <v>12</v>
      </c>
      <c r="Q16" s="21">
        <f t="shared" si="2"/>
        <v>415</v>
      </c>
    </row>
    <row r="17" spans="2:17" x14ac:dyDescent="0.3">
      <c r="B17" s="8">
        <f t="shared" si="0"/>
        <v>13</v>
      </c>
      <c r="C17" s="23">
        <v>5</v>
      </c>
      <c r="D17" s="23">
        <v>80</v>
      </c>
      <c r="E17" s="20">
        <v>128</v>
      </c>
      <c r="F17" s="23">
        <v>137</v>
      </c>
      <c r="G17" s="23">
        <v>0</v>
      </c>
      <c r="H17" s="20">
        <v>0</v>
      </c>
      <c r="I17" s="23">
        <v>5</v>
      </c>
      <c r="J17" s="23">
        <v>10</v>
      </c>
      <c r="K17" s="20">
        <v>21</v>
      </c>
      <c r="L17" s="23">
        <v>53</v>
      </c>
      <c r="M17" s="23">
        <v>5</v>
      </c>
      <c r="N17" s="20">
        <v>0</v>
      </c>
      <c r="O17" s="9"/>
      <c r="P17" s="8">
        <f t="shared" si="1"/>
        <v>13</v>
      </c>
      <c r="Q17" s="19">
        <f t="shared" si="2"/>
        <v>444</v>
      </c>
    </row>
    <row r="18" spans="2:17" x14ac:dyDescent="0.3">
      <c r="B18" s="7">
        <f t="shared" si="0"/>
        <v>14</v>
      </c>
      <c r="C18" s="21">
        <v>3</v>
      </c>
      <c r="D18" s="21">
        <v>85</v>
      </c>
      <c r="E18" s="22">
        <v>175</v>
      </c>
      <c r="F18" s="21">
        <v>127</v>
      </c>
      <c r="G18" s="21">
        <v>0</v>
      </c>
      <c r="H18" s="22">
        <v>2</v>
      </c>
      <c r="I18" s="21">
        <v>7</v>
      </c>
      <c r="J18" s="21">
        <v>4</v>
      </c>
      <c r="K18" s="22">
        <v>47</v>
      </c>
      <c r="L18" s="21">
        <v>47</v>
      </c>
      <c r="M18" s="21">
        <v>13</v>
      </c>
      <c r="N18" s="22">
        <v>6</v>
      </c>
      <c r="O18" s="9"/>
      <c r="P18" s="7">
        <f t="shared" si="1"/>
        <v>14</v>
      </c>
      <c r="Q18" s="21">
        <f t="shared" si="2"/>
        <v>516</v>
      </c>
    </row>
    <row r="19" spans="2:17" x14ac:dyDescent="0.3">
      <c r="B19" s="8">
        <f t="shared" si="0"/>
        <v>15</v>
      </c>
      <c r="C19" s="23">
        <v>6</v>
      </c>
      <c r="D19" s="23">
        <v>174</v>
      </c>
      <c r="E19" s="20">
        <v>178</v>
      </c>
      <c r="F19" s="23">
        <v>115</v>
      </c>
      <c r="G19" s="23">
        <v>0</v>
      </c>
      <c r="H19" s="20">
        <v>0</v>
      </c>
      <c r="I19" s="23">
        <v>4</v>
      </c>
      <c r="J19" s="23">
        <v>10</v>
      </c>
      <c r="K19" s="20">
        <v>40</v>
      </c>
      <c r="L19" s="23">
        <v>46</v>
      </c>
      <c r="M19" s="23">
        <v>5</v>
      </c>
      <c r="N19" s="20">
        <v>3</v>
      </c>
      <c r="O19" s="9"/>
      <c r="P19" s="8">
        <f t="shared" si="1"/>
        <v>15</v>
      </c>
      <c r="Q19" s="19">
        <f t="shared" si="2"/>
        <v>581</v>
      </c>
    </row>
    <row r="20" spans="2:17" x14ac:dyDescent="0.3">
      <c r="B20" s="7">
        <f t="shared" si="0"/>
        <v>16</v>
      </c>
      <c r="C20" s="21">
        <v>2</v>
      </c>
      <c r="D20" s="21">
        <v>166</v>
      </c>
      <c r="E20" s="22">
        <v>70</v>
      </c>
      <c r="F20" s="21">
        <v>83</v>
      </c>
      <c r="G20" s="21">
        <v>0</v>
      </c>
      <c r="H20" s="22">
        <v>0</v>
      </c>
      <c r="I20" s="21">
        <v>4</v>
      </c>
      <c r="J20" s="21">
        <v>3</v>
      </c>
      <c r="K20" s="22">
        <v>13</v>
      </c>
      <c r="L20" s="21">
        <v>18</v>
      </c>
      <c r="M20" s="21">
        <v>10</v>
      </c>
      <c r="N20" s="22">
        <v>4</v>
      </c>
      <c r="O20" s="9"/>
      <c r="P20" s="7">
        <f t="shared" si="1"/>
        <v>16</v>
      </c>
      <c r="Q20" s="21">
        <f t="shared" si="2"/>
        <v>373</v>
      </c>
    </row>
    <row r="21" spans="2:17" x14ac:dyDescent="0.3">
      <c r="B21" s="8">
        <f t="shared" si="0"/>
        <v>17</v>
      </c>
      <c r="C21" s="23">
        <v>10</v>
      </c>
      <c r="D21" s="23">
        <v>171</v>
      </c>
      <c r="E21" s="20">
        <v>178</v>
      </c>
      <c r="F21" s="23">
        <v>153</v>
      </c>
      <c r="G21" s="23">
        <v>0</v>
      </c>
      <c r="H21" s="20">
        <v>3</v>
      </c>
      <c r="I21" s="23">
        <v>7</v>
      </c>
      <c r="J21" s="23">
        <v>10</v>
      </c>
      <c r="K21" s="20">
        <v>49</v>
      </c>
      <c r="L21" s="23">
        <v>58</v>
      </c>
      <c r="M21" s="23">
        <v>2</v>
      </c>
      <c r="N21" s="20">
        <v>4</v>
      </c>
      <c r="O21" s="9"/>
      <c r="P21" s="8">
        <f t="shared" si="1"/>
        <v>17</v>
      </c>
      <c r="Q21" s="19">
        <f t="shared" si="2"/>
        <v>645</v>
      </c>
    </row>
    <row r="22" spans="2:17" x14ac:dyDescent="0.3">
      <c r="B22" s="7">
        <f t="shared" si="0"/>
        <v>18</v>
      </c>
      <c r="C22" s="21">
        <v>0</v>
      </c>
      <c r="D22" s="21">
        <v>179</v>
      </c>
      <c r="E22" s="22">
        <v>55</v>
      </c>
      <c r="F22" s="21">
        <v>132</v>
      </c>
      <c r="G22" s="21">
        <v>0</v>
      </c>
      <c r="H22" s="22">
        <v>3</v>
      </c>
      <c r="I22" s="21">
        <v>1</v>
      </c>
      <c r="J22" s="21">
        <v>11</v>
      </c>
      <c r="K22" s="22">
        <v>19</v>
      </c>
      <c r="L22" s="21">
        <v>41</v>
      </c>
      <c r="M22" s="21">
        <v>6</v>
      </c>
      <c r="N22" s="22">
        <v>2</v>
      </c>
      <c r="O22" s="9"/>
      <c r="P22" s="7">
        <f t="shared" si="1"/>
        <v>18</v>
      </c>
      <c r="Q22" s="21">
        <f t="shared" si="2"/>
        <v>449</v>
      </c>
    </row>
    <row r="23" spans="2:17" x14ac:dyDescent="0.3">
      <c r="B23" s="8">
        <f t="shared" si="0"/>
        <v>19</v>
      </c>
      <c r="C23" s="23">
        <v>9</v>
      </c>
      <c r="D23" s="23">
        <v>122</v>
      </c>
      <c r="E23" s="20">
        <v>75</v>
      </c>
      <c r="F23" s="23">
        <v>139</v>
      </c>
      <c r="G23" s="23">
        <v>0</v>
      </c>
      <c r="H23" s="20">
        <v>2</v>
      </c>
      <c r="I23" s="23">
        <v>1</v>
      </c>
      <c r="J23" s="23">
        <v>7</v>
      </c>
      <c r="K23" s="20">
        <v>34</v>
      </c>
      <c r="L23" s="23">
        <v>8</v>
      </c>
      <c r="M23" s="23">
        <v>9</v>
      </c>
      <c r="N23" s="20">
        <v>1</v>
      </c>
      <c r="O23" s="9"/>
      <c r="P23" s="8">
        <f t="shared" si="1"/>
        <v>19</v>
      </c>
      <c r="Q23" s="19">
        <f t="shared" si="2"/>
        <v>407</v>
      </c>
    </row>
    <row r="24" spans="2:17" x14ac:dyDescent="0.3">
      <c r="B24" s="7">
        <f t="shared" si="0"/>
        <v>20</v>
      </c>
      <c r="C24" s="21">
        <v>6</v>
      </c>
      <c r="D24" s="21">
        <v>136</v>
      </c>
      <c r="E24" s="22">
        <v>89</v>
      </c>
      <c r="F24" s="21">
        <v>192</v>
      </c>
      <c r="G24" s="21">
        <v>0</v>
      </c>
      <c r="H24" s="22">
        <v>3</v>
      </c>
      <c r="I24" s="21">
        <v>4</v>
      </c>
      <c r="J24" s="21">
        <v>8</v>
      </c>
      <c r="K24" s="22">
        <v>33</v>
      </c>
      <c r="L24" s="21">
        <v>29</v>
      </c>
      <c r="M24" s="21">
        <v>0</v>
      </c>
      <c r="N24" s="22">
        <v>2</v>
      </c>
      <c r="O24" s="9"/>
      <c r="P24" s="7">
        <f t="shared" si="1"/>
        <v>20</v>
      </c>
      <c r="Q24" s="21">
        <f t="shared" si="2"/>
        <v>502</v>
      </c>
    </row>
    <row r="25" spans="2:17" x14ac:dyDescent="0.3">
      <c r="B25" s="8">
        <f t="shared" si="0"/>
        <v>21</v>
      </c>
      <c r="C25" s="23">
        <v>0</v>
      </c>
      <c r="D25" s="23">
        <v>162</v>
      </c>
      <c r="E25" s="20">
        <v>156</v>
      </c>
      <c r="F25" s="23">
        <v>150</v>
      </c>
      <c r="G25" s="23">
        <v>80</v>
      </c>
      <c r="H25" s="20">
        <v>1</v>
      </c>
      <c r="I25" s="23">
        <v>5</v>
      </c>
      <c r="J25" s="23">
        <v>6</v>
      </c>
      <c r="K25" s="20">
        <v>53</v>
      </c>
      <c r="L25" s="23">
        <v>50</v>
      </c>
      <c r="M25" s="23">
        <v>5</v>
      </c>
      <c r="N25" s="20">
        <v>2</v>
      </c>
      <c r="O25" s="9"/>
      <c r="P25" s="8">
        <f t="shared" si="1"/>
        <v>21</v>
      </c>
      <c r="Q25" s="19">
        <f t="shared" si="2"/>
        <v>670</v>
      </c>
    </row>
    <row r="26" spans="2:17" x14ac:dyDescent="0.3">
      <c r="B26" s="7">
        <f t="shared" si="0"/>
        <v>22</v>
      </c>
      <c r="C26" s="21">
        <v>8</v>
      </c>
      <c r="D26" s="21">
        <v>199</v>
      </c>
      <c r="E26" s="22">
        <v>147</v>
      </c>
      <c r="F26" s="21">
        <v>193</v>
      </c>
      <c r="G26" s="21">
        <v>50</v>
      </c>
      <c r="H26" s="22">
        <v>2</v>
      </c>
      <c r="I26" s="21">
        <v>5</v>
      </c>
      <c r="J26" s="21">
        <v>5</v>
      </c>
      <c r="K26" s="22">
        <v>59</v>
      </c>
      <c r="L26" s="21">
        <v>58</v>
      </c>
      <c r="M26" s="21">
        <v>10</v>
      </c>
      <c r="N26" s="22">
        <v>3</v>
      </c>
      <c r="O26" s="9"/>
      <c r="P26" s="7">
        <f t="shared" si="1"/>
        <v>22</v>
      </c>
      <c r="Q26" s="21">
        <f t="shared" si="2"/>
        <v>739</v>
      </c>
    </row>
    <row r="27" spans="2:17" x14ac:dyDescent="0.3">
      <c r="B27" s="8">
        <f t="shared" si="0"/>
        <v>23</v>
      </c>
      <c r="C27" s="23">
        <v>5</v>
      </c>
      <c r="D27" s="23">
        <v>64</v>
      </c>
      <c r="E27" s="20">
        <v>52</v>
      </c>
      <c r="F27" s="23">
        <v>187</v>
      </c>
      <c r="G27" s="23">
        <v>20</v>
      </c>
      <c r="H27" s="20">
        <v>2</v>
      </c>
      <c r="I27" s="23">
        <v>0</v>
      </c>
      <c r="J27" s="23">
        <v>4</v>
      </c>
      <c r="K27" s="20">
        <v>44</v>
      </c>
      <c r="L27" s="23">
        <v>34</v>
      </c>
      <c r="M27" s="23">
        <v>12</v>
      </c>
      <c r="N27" s="20">
        <v>3</v>
      </c>
      <c r="O27" s="9"/>
      <c r="P27" s="8">
        <f t="shared" si="1"/>
        <v>23</v>
      </c>
      <c r="Q27" s="19">
        <f t="shared" si="2"/>
        <v>427</v>
      </c>
    </row>
    <row r="28" spans="2:17" x14ac:dyDescent="0.3">
      <c r="B28" s="7">
        <f t="shared" si="0"/>
        <v>24</v>
      </c>
      <c r="C28" s="21">
        <v>11</v>
      </c>
      <c r="D28" s="21">
        <v>78</v>
      </c>
      <c r="E28" s="22">
        <v>137</v>
      </c>
      <c r="F28" s="21">
        <v>105</v>
      </c>
      <c r="G28" s="21">
        <v>10</v>
      </c>
      <c r="H28" s="22">
        <v>2</v>
      </c>
      <c r="I28" s="21">
        <v>1</v>
      </c>
      <c r="J28" s="21">
        <v>9</v>
      </c>
      <c r="K28" s="22">
        <v>36</v>
      </c>
      <c r="L28" s="21">
        <v>55</v>
      </c>
      <c r="M28" s="21">
        <v>16</v>
      </c>
      <c r="N28" s="22">
        <v>2</v>
      </c>
      <c r="O28" s="9"/>
      <c r="P28" s="7">
        <f t="shared" si="1"/>
        <v>24</v>
      </c>
      <c r="Q28" s="21">
        <f t="shared" si="2"/>
        <v>462</v>
      </c>
    </row>
    <row r="29" spans="2:17" x14ac:dyDescent="0.3">
      <c r="B29" s="8">
        <f t="shared" si="0"/>
        <v>25</v>
      </c>
      <c r="C29" s="23">
        <v>2</v>
      </c>
      <c r="D29" s="23">
        <v>80</v>
      </c>
      <c r="E29" s="20">
        <v>93</v>
      </c>
      <c r="F29" s="23">
        <v>179</v>
      </c>
      <c r="G29" s="23">
        <v>5</v>
      </c>
      <c r="H29" s="20">
        <v>0</v>
      </c>
      <c r="I29" s="23">
        <v>6</v>
      </c>
      <c r="J29" s="23">
        <v>9</v>
      </c>
      <c r="K29" s="20">
        <v>6</v>
      </c>
      <c r="L29" s="23">
        <v>32</v>
      </c>
      <c r="M29" s="23">
        <v>0</v>
      </c>
      <c r="N29" s="20">
        <v>5</v>
      </c>
      <c r="O29" s="9"/>
      <c r="P29" s="8">
        <f t="shared" si="1"/>
        <v>25</v>
      </c>
      <c r="Q29" s="19">
        <f t="shared" si="2"/>
        <v>417</v>
      </c>
    </row>
    <row r="30" spans="2:17" x14ac:dyDescent="0.3">
      <c r="B30" s="7">
        <f t="shared" si="0"/>
        <v>26</v>
      </c>
      <c r="C30" s="21">
        <v>10</v>
      </c>
      <c r="D30" s="21">
        <v>91</v>
      </c>
      <c r="E30" s="22">
        <v>103</v>
      </c>
      <c r="F30" s="21">
        <v>198</v>
      </c>
      <c r="G30" s="21">
        <v>5</v>
      </c>
      <c r="H30" s="22">
        <v>2</v>
      </c>
      <c r="I30" s="21">
        <v>2</v>
      </c>
      <c r="J30" s="21">
        <v>5</v>
      </c>
      <c r="K30" s="22">
        <v>38</v>
      </c>
      <c r="L30" s="21">
        <v>20</v>
      </c>
      <c r="M30" s="21">
        <v>11</v>
      </c>
      <c r="N30" s="22">
        <v>1</v>
      </c>
      <c r="O30" s="9"/>
      <c r="P30" s="7">
        <f t="shared" si="1"/>
        <v>26</v>
      </c>
      <c r="Q30" s="21">
        <f t="shared" si="2"/>
        <v>486</v>
      </c>
    </row>
    <row r="31" spans="2:17" x14ac:dyDescent="0.3">
      <c r="B31" s="8">
        <f t="shared" si="0"/>
        <v>27</v>
      </c>
      <c r="C31" s="23">
        <v>0</v>
      </c>
      <c r="D31" s="23">
        <v>55</v>
      </c>
      <c r="E31" s="20">
        <v>106</v>
      </c>
      <c r="F31" s="23">
        <v>149</v>
      </c>
      <c r="G31" s="23">
        <v>2</v>
      </c>
      <c r="H31" s="20">
        <v>2</v>
      </c>
      <c r="I31" s="23">
        <v>7</v>
      </c>
      <c r="J31" s="23">
        <v>11</v>
      </c>
      <c r="K31" s="20">
        <v>49</v>
      </c>
      <c r="L31" s="23">
        <v>45</v>
      </c>
      <c r="M31" s="23">
        <v>12</v>
      </c>
      <c r="N31" s="20">
        <v>6</v>
      </c>
      <c r="O31" s="9"/>
      <c r="P31" s="8">
        <f t="shared" si="1"/>
        <v>27</v>
      </c>
      <c r="Q31" s="19">
        <f t="shared" si="2"/>
        <v>444</v>
      </c>
    </row>
    <row r="32" spans="2:17" x14ac:dyDescent="0.3">
      <c r="B32" s="7">
        <f t="shared" si="0"/>
        <v>28</v>
      </c>
      <c r="C32" s="21">
        <v>4</v>
      </c>
      <c r="D32" s="21">
        <v>113</v>
      </c>
      <c r="E32" s="22">
        <v>108</v>
      </c>
      <c r="F32" s="21">
        <v>146</v>
      </c>
      <c r="G32" s="21">
        <v>1</v>
      </c>
      <c r="H32" s="22">
        <v>0</v>
      </c>
      <c r="I32" s="21">
        <v>4</v>
      </c>
      <c r="J32" s="21">
        <v>7</v>
      </c>
      <c r="K32" s="22">
        <v>57</v>
      </c>
      <c r="L32" s="21">
        <v>30</v>
      </c>
      <c r="M32" s="21">
        <v>1</v>
      </c>
      <c r="N32" s="22">
        <v>2</v>
      </c>
      <c r="O32" s="9"/>
      <c r="P32" s="7">
        <f t="shared" si="1"/>
        <v>28</v>
      </c>
      <c r="Q32" s="21">
        <f t="shared" si="2"/>
        <v>473</v>
      </c>
    </row>
    <row r="33" spans="1:17" x14ac:dyDescent="0.3">
      <c r="B33" s="8">
        <f t="shared" si="0"/>
        <v>29</v>
      </c>
      <c r="C33" s="23">
        <v>7</v>
      </c>
      <c r="D33" s="23">
        <v>57</v>
      </c>
      <c r="E33" s="20">
        <v>188</v>
      </c>
      <c r="F33" s="23">
        <v>128</v>
      </c>
      <c r="G33" s="23">
        <v>3</v>
      </c>
      <c r="H33" s="20">
        <v>2</v>
      </c>
      <c r="I33" s="23">
        <v>6</v>
      </c>
      <c r="J33" s="23">
        <v>10</v>
      </c>
      <c r="K33" s="20">
        <v>17</v>
      </c>
      <c r="L33" s="23">
        <v>55</v>
      </c>
      <c r="M33" s="23">
        <v>5</v>
      </c>
      <c r="N33" s="20">
        <v>5</v>
      </c>
      <c r="O33" s="9"/>
      <c r="P33" s="8">
        <f t="shared" si="1"/>
        <v>29</v>
      </c>
      <c r="Q33" s="19">
        <f t="shared" si="2"/>
        <v>483</v>
      </c>
    </row>
    <row r="34" spans="1:17" x14ac:dyDescent="0.3">
      <c r="B34" s="7">
        <f t="shared" si="0"/>
        <v>30</v>
      </c>
      <c r="C34" s="21">
        <v>11</v>
      </c>
      <c r="D34" s="21">
        <v>121</v>
      </c>
      <c r="E34" s="22">
        <v>82</v>
      </c>
      <c r="F34" s="21">
        <v>177</v>
      </c>
      <c r="G34" s="21">
        <v>2</v>
      </c>
      <c r="H34" s="22">
        <v>3</v>
      </c>
      <c r="I34" s="21">
        <v>1</v>
      </c>
      <c r="J34" s="21">
        <v>5</v>
      </c>
      <c r="K34" s="22">
        <v>45</v>
      </c>
      <c r="L34" s="21">
        <v>37</v>
      </c>
      <c r="M34" s="21">
        <v>5</v>
      </c>
      <c r="N34" s="22">
        <v>4</v>
      </c>
      <c r="O34" s="9"/>
      <c r="P34" s="7">
        <f t="shared" si="1"/>
        <v>30</v>
      </c>
      <c r="Q34" s="21">
        <f t="shared" si="2"/>
        <v>493</v>
      </c>
    </row>
    <row r="35" spans="1:17" s="11" customFormat="1" ht="24" customHeight="1" x14ac:dyDescent="0.3">
      <c r="A35" s="9"/>
      <c r="B35" s="9"/>
      <c r="C35" s="9"/>
      <c r="D35" s="9"/>
      <c r="E35" s="9"/>
      <c r="F35" s="9"/>
      <c r="I35" s="9"/>
      <c r="J35" s="9"/>
      <c r="K35" s="9"/>
      <c r="L35" s="9"/>
      <c r="P35" s="27" t="s">
        <v>22</v>
      </c>
      <c r="Q35" s="28">
        <f>SUM(Q5:Q34)</f>
        <v>14294</v>
      </c>
    </row>
    <row r="36" spans="1:17" s="11" customFormat="1" ht="22.95" customHeight="1" x14ac:dyDescent="0.3">
      <c r="A36" s="9"/>
      <c r="B36" s="9"/>
      <c r="C36" s="43" t="s">
        <v>17</v>
      </c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P36" s="27" t="s">
        <v>23</v>
      </c>
      <c r="Q36" s="27">
        <v>11000</v>
      </c>
    </row>
    <row r="37" spans="1:17" ht="60" customHeight="1" x14ac:dyDescent="0.3">
      <c r="C37" s="24" t="s">
        <v>8</v>
      </c>
      <c r="D37" s="3" t="s">
        <v>6</v>
      </c>
      <c r="E37" s="3" t="s">
        <v>7</v>
      </c>
      <c r="F37" s="3" t="s">
        <v>4</v>
      </c>
      <c r="G37" s="16" t="s">
        <v>9</v>
      </c>
      <c r="H37" s="15" t="s">
        <v>10</v>
      </c>
      <c r="I37" s="14" t="s">
        <v>5</v>
      </c>
      <c r="J37" s="14" t="s">
        <v>11</v>
      </c>
      <c r="K37" s="17" t="s">
        <v>12</v>
      </c>
      <c r="L37" s="17" t="s">
        <v>13</v>
      </c>
      <c r="M37" s="18" t="s">
        <v>14</v>
      </c>
      <c r="N37" s="13" t="s">
        <v>15</v>
      </c>
    </row>
    <row r="38" spans="1:17" ht="31.95" customHeight="1" x14ac:dyDescent="0.3">
      <c r="B38" s="26" t="s">
        <v>22</v>
      </c>
      <c r="C38" s="19">
        <f>SUM(C5:C34)</f>
        <v>193</v>
      </c>
      <c r="D38" s="21">
        <f t="shared" ref="D38:N38" si="3">SUM(D5:D34)</f>
        <v>3562</v>
      </c>
      <c r="E38" s="19">
        <f t="shared" si="3"/>
        <v>3518</v>
      </c>
      <c r="F38" s="21">
        <f t="shared" si="3"/>
        <v>4069</v>
      </c>
      <c r="G38" s="19">
        <f t="shared" si="3"/>
        <v>178</v>
      </c>
      <c r="H38" s="21">
        <f t="shared" si="3"/>
        <v>54</v>
      </c>
      <c r="I38" s="19">
        <f t="shared" si="3"/>
        <v>132</v>
      </c>
      <c r="J38" s="21">
        <f t="shared" si="3"/>
        <v>216</v>
      </c>
      <c r="K38" s="19">
        <f t="shared" si="3"/>
        <v>1005</v>
      </c>
      <c r="L38" s="21">
        <f t="shared" si="3"/>
        <v>1022</v>
      </c>
      <c r="M38" s="19">
        <f t="shared" si="3"/>
        <v>245</v>
      </c>
      <c r="N38" s="21">
        <f t="shared" si="3"/>
        <v>100</v>
      </c>
    </row>
    <row r="39" spans="1:17" ht="54" customHeight="1" x14ac:dyDescent="0.3">
      <c r="B39" s="26" t="s">
        <v>19</v>
      </c>
      <c r="C39" s="29">
        <v>0</v>
      </c>
      <c r="D39" s="30">
        <v>3.2000000000000001E-2</v>
      </c>
      <c r="E39" s="29">
        <v>0.02</v>
      </c>
      <c r="F39" s="29">
        <v>4.7E-2</v>
      </c>
      <c r="G39" s="29">
        <v>8.2000000000000003E-2</v>
      </c>
      <c r="H39" s="29">
        <v>1.4E-2</v>
      </c>
      <c r="I39" s="29">
        <v>2.1000000000000001E-2</v>
      </c>
      <c r="J39" s="29">
        <v>5.0000000000000001E-3</v>
      </c>
      <c r="K39" s="29">
        <v>0.04</v>
      </c>
      <c r="L39" s="29">
        <v>7.0000000000000007E-2</v>
      </c>
      <c r="M39" s="29">
        <v>3.1E-2</v>
      </c>
      <c r="N39" s="29">
        <v>2.1999999999999999E-2</v>
      </c>
    </row>
    <row r="40" spans="1:17" ht="54" customHeight="1" x14ac:dyDescent="0.3">
      <c r="B40" s="26" t="s">
        <v>20</v>
      </c>
      <c r="C40" s="31">
        <v>0</v>
      </c>
      <c r="D40" s="32">
        <v>4000</v>
      </c>
      <c r="E40" s="31">
        <v>3500</v>
      </c>
      <c r="F40" s="31">
        <v>6200</v>
      </c>
      <c r="G40" s="31">
        <v>22000</v>
      </c>
      <c r="H40" s="31">
        <v>6500</v>
      </c>
      <c r="I40" s="31">
        <v>1426</v>
      </c>
      <c r="J40" s="31">
        <v>1101</v>
      </c>
      <c r="K40" s="31">
        <v>2697</v>
      </c>
      <c r="L40" s="31">
        <v>8200</v>
      </c>
      <c r="M40" s="31">
        <v>1460</v>
      </c>
      <c r="N40" s="31">
        <v>2100</v>
      </c>
    </row>
    <row r="41" spans="1:17" ht="54" customHeight="1" x14ac:dyDescent="0.3">
      <c r="B41" s="26" t="s">
        <v>21</v>
      </c>
      <c r="C41" s="31">
        <f>C40/C38</f>
        <v>0</v>
      </c>
      <c r="D41" s="31">
        <f t="shared" ref="D41:N41" si="4">D40/D38</f>
        <v>1.1229646266142617</v>
      </c>
      <c r="E41" s="31">
        <f t="shared" si="4"/>
        <v>0.99488345650938037</v>
      </c>
      <c r="F41" s="31">
        <f t="shared" si="4"/>
        <v>1.5237159007127059</v>
      </c>
      <c r="G41" s="31">
        <f t="shared" si="4"/>
        <v>123.59550561797752</v>
      </c>
      <c r="H41" s="31">
        <f t="shared" si="4"/>
        <v>120.37037037037037</v>
      </c>
      <c r="I41" s="31">
        <f t="shared" si="4"/>
        <v>10.803030303030303</v>
      </c>
      <c r="J41" s="31">
        <f t="shared" si="4"/>
        <v>5.0972222222222223</v>
      </c>
      <c r="K41" s="31">
        <f t="shared" si="4"/>
        <v>2.6835820895522389</v>
      </c>
      <c r="L41" s="31">
        <f t="shared" si="4"/>
        <v>8.0234833659491187</v>
      </c>
      <c r="M41" s="31">
        <f t="shared" si="4"/>
        <v>5.9591836734693882</v>
      </c>
      <c r="N41" s="31">
        <f t="shared" si="4"/>
        <v>21</v>
      </c>
    </row>
  </sheetData>
  <mergeCells count="5">
    <mergeCell ref="B2:N2"/>
    <mergeCell ref="B3:B4"/>
    <mergeCell ref="C3:N3"/>
    <mergeCell ref="C36:N36"/>
    <mergeCell ref="P4:Q4"/>
  </mergeCells>
  <pageMargins left="0.7" right="0.7" top="0.75" bottom="0.75" header="0.3" footer="0.3"/>
  <ignoredErrors>
    <ignoredError sqref="Q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Lead Generation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Sankiewicz</dc:creator>
  <cp:lastModifiedBy>Mariana Sankiewicz</cp:lastModifiedBy>
  <dcterms:created xsi:type="dcterms:W3CDTF">2016-07-15T15:02:20Z</dcterms:created>
  <dcterms:modified xsi:type="dcterms:W3CDTF">2016-10-06T22:36:15Z</dcterms:modified>
</cp:coreProperties>
</file>