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E26" i="1"/>
  <c r="E28" i="1" s="1"/>
  <c r="E44" i="1"/>
  <c r="F44" i="1" s="1"/>
  <c r="E36" i="1"/>
  <c r="E37" i="1" s="1"/>
  <c r="D16" i="1"/>
  <c r="D19" i="1" s="1"/>
  <c r="D15" i="1"/>
  <c r="D17" i="1" s="1"/>
  <c r="H44" i="1" l="1"/>
  <c r="I44" i="1" s="1"/>
  <c r="E29" i="1"/>
  <c r="D33" i="1"/>
  <c r="D32" i="1"/>
  <c r="E30" i="1"/>
  <c r="D21" i="1"/>
  <c r="D24" i="1"/>
  <c r="D23" i="1"/>
  <c r="D22" i="1"/>
  <c r="D20" i="1"/>
  <c r="D18" i="1"/>
</calcChain>
</file>

<file path=xl/sharedStrings.xml><?xml version="1.0" encoding="utf-8"?>
<sst xmlns="http://schemas.openxmlformats.org/spreadsheetml/2006/main" count="52" uniqueCount="42">
  <si>
    <t>Date Function</t>
  </si>
  <si>
    <t>today</t>
  </si>
  <si>
    <t>now</t>
  </si>
  <si>
    <t>return today date</t>
  </si>
  <si>
    <t>return today data and time</t>
  </si>
  <si>
    <t>year</t>
  </si>
  <si>
    <t>return year from date value</t>
  </si>
  <si>
    <t>month</t>
  </si>
  <si>
    <t>day</t>
  </si>
  <si>
    <t>weekday</t>
  </si>
  <si>
    <t>return month from date value</t>
  </si>
  <si>
    <t>return day from date value</t>
  </si>
  <si>
    <t>return week day number from data value , 1 - Sunday,2 Monday….</t>
  </si>
  <si>
    <t>eomonth</t>
  </si>
  <si>
    <t>return last day of month</t>
  </si>
  <si>
    <t>datedif</t>
  </si>
  <si>
    <t>return difference between two dates</t>
  </si>
  <si>
    <t>return no ow working days excluding weekend and holidays</t>
  </si>
  <si>
    <t>networkdays</t>
  </si>
  <si>
    <t>datediff</t>
  </si>
  <si>
    <t>dob</t>
  </si>
  <si>
    <t>in year format</t>
  </si>
  <si>
    <t>in month format</t>
  </si>
  <si>
    <t>in day fomrat</t>
  </si>
  <si>
    <t>hour</t>
  </si>
  <si>
    <t>minute</t>
  </si>
  <si>
    <t>min</t>
  </si>
  <si>
    <t>from</t>
  </si>
  <si>
    <t>to</t>
  </si>
  <si>
    <t>Q. wap to calcuate the ot amt based on ot hours and given per hour cost</t>
  </si>
  <si>
    <t>eid</t>
  </si>
  <si>
    <t>ename</t>
  </si>
  <si>
    <t>OT START DATETIME</t>
  </si>
  <si>
    <t>OT END DATETIME</t>
  </si>
  <si>
    <t>PER HOUR COST</t>
  </si>
  <si>
    <t>nitin</t>
  </si>
  <si>
    <t>1 means nxt month next month last day</t>
  </si>
  <si>
    <t>0 means Start Month current month last day</t>
  </si>
  <si>
    <t>TOTAL HOURS</t>
  </si>
  <si>
    <t>TOTAL OT AMT</t>
  </si>
  <si>
    <t>Nurbir</t>
  </si>
  <si>
    <t>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</si>
</sst>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2" borderId="0" xfId="0" applyFill="1"/>
    <xf numFmtId="14" fontId="0" fillId="2" borderId="0" xfId="0" applyNumberFormat="1" applyFill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7"/>
  <sheetViews>
    <sheetView tabSelected="1" topLeftCell="C31" workbookViewId="0">
      <selection activeCell="E49" sqref="E49"/>
    </sheetView>
  </sheetViews>
  <sheetFormatPr defaultRowHeight="15" x14ac:dyDescent="0.25"/>
  <cols>
    <col min="2" max="2" width="30.140625" customWidth="1"/>
    <col min="3" max="3" width="12.42578125" bestFit="1" customWidth="1"/>
    <col min="4" max="4" width="14.85546875" bestFit="1" customWidth="1"/>
    <col min="5" max="5" width="40.42578125" bestFit="1" customWidth="1"/>
    <col min="6" max="6" width="17" bestFit="1" customWidth="1"/>
    <col min="7" max="7" width="15" bestFit="1" customWidth="1"/>
    <col min="8" max="8" width="13.28515625" bestFit="1" customWidth="1"/>
    <col min="9" max="9" width="12" bestFit="1" customWidth="1"/>
  </cols>
  <sheetData>
    <row r="3" spans="2:4" x14ac:dyDescent="0.25">
      <c r="B3" t="s">
        <v>0</v>
      </c>
    </row>
    <row r="4" spans="2:4" x14ac:dyDescent="0.25">
      <c r="C4" t="s">
        <v>1</v>
      </c>
      <c r="D4" t="s">
        <v>3</v>
      </c>
    </row>
    <row r="5" spans="2:4" x14ac:dyDescent="0.25">
      <c r="C5" t="s">
        <v>2</v>
      </c>
      <c r="D5" t="s">
        <v>4</v>
      </c>
    </row>
    <row r="6" spans="2:4" x14ac:dyDescent="0.25">
      <c r="C6" t="s">
        <v>5</v>
      </c>
      <c r="D6" t="s">
        <v>6</v>
      </c>
    </row>
    <row r="7" spans="2:4" x14ac:dyDescent="0.25">
      <c r="C7" t="s">
        <v>7</v>
      </c>
      <c r="D7" t="s">
        <v>10</v>
      </c>
    </row>
    <row r="8" spans="2:4" x14ac:dyDescent="0.25">
      <c r="C8" t="s">
        <v>8</v>
      </c>
      <c r="D8" t="s">
        <v>11</v>
      </c>
    </row>
    <row r="9" spans="2:4" x14ac:dyDescent="0.25">
      <c r="C9" t="s">
        <v>9</v>
      </c>
      <c r="D9" t="s">
        <v>12</v>
      </c>
    </row>
    <row r="10" spans="2:4" x14ac:dyDescent="0.25">
      <c r="C10" t="s">
        <v>13</v>
      </c>
      <c r="D10" t="s">
        <v>14</v>
      </c>
    </row>
    <row r="11" spans="2:4" x14ac:dyDescent="0.25">
      <c r="C11" t="s">
        <v>15</v>
      </c>
      <c r="D11" t="s">
        <v>16</v>
      </c>
    </row>
    <row r="12" spans="2:4" x14ac:dyDescent="0.25">
      <c r="C12" t="s">
        <v>18</v>
      </c>
      <c r="D12" t="s">
        <v>17</v>
      </c>
    </row>
    <row r="13" spans="2:4" x14ac:dyDescent="0.25">
      <c r="C13" t="s">
        <v>24</v>
      </c>
    </row>
    <row r="14" spans="2:4" x14ac:dyDescent="0.25">
      <c r="C14" t="s">
        <v>25</v>
      </c>
    </row>
    <row r="15" spans="2:4" s="3" customFormat="1" x14ac:dyDescent="0.25">
      <c r="C15" s="3" t="s">
        <v>1</v>
      </c>
      <c r="D15" s="4">
        <f ca="1">TODAY()</f>
        <v>43608</v>
      </c>
    </row>
    <row r="16" spans="2:4" x14ac:dyDescent="0.25">
      <c r="C16" t="s">
        <v>2</v>
      </c>
      <c r="D16" s="2">
        <f ca="1">NOW()</f>
        <v>43608.636812847224</v>
      </c>
    </row>
    <row r="17" spans="3:6" x14ac:dyDescent="0.25">
      <c r="C17" t="s">
        <v>5</v>
      </c>
      <c r="D17">
        <f ca="1">YEAR(D15)</f>
        <v>2019</v>
      </c>
    </row>
    <row r="18" spans="3:6" x14ac:dyDescent="0.25">
      <c r="C18" t="s">
        <v>7</v>
      </c>
      <c r="D18">
        <f ca="1">MONTH(D15)</f>
        <v>5</v>
      </c>
    </row>
    <row r="19" spans="3:6" x14ac:dyDescent="0.25">
      <c r="C19" t="s">
        <v>8</v>
      </c>
      <c r="D19">
        <f ca="1">DAY(D16)</f>
        <v>23</v>
      </c>
    </row>
    <row r="20" spans="3:6" x14ac:dyDescent="0.25">
      <c r="C20" t="s">
        <v>9</v>
      </c>
      <c r="D20">
        <f ca="1">WEEKDAY(D16)</f>
        <v>5</v>
      </c>
    </row>
    <row r="21" spans="3:6" x14ac:dyDescent="0.25">
      <c r="C21" t="s">
        <v>13</v>
      </c>
      <c r="D21" s="1">
        <f ca="1">EOMONTH(D15,0)</f>
        <v>43616</v>
      </c>
      <c r="E21" t="s">
        <v>37</v>
      </c>
      <c r="F21">
        <v>0</v>
      </c>
    </row>
    <row r="22" spans="3:6" x14ac:dyDescent="0.25">
      <c r="D22" s="1">
        <f ca="1">EOMONTH(D15,1)</f>
        <v>43646</v>
      </c>
      <c r="E22" t="s">
        <v>36</v>
      </c>
      <c r="F22">
        <v>1</v>
      </c>
    </row>
    <row r="23" spans="3:6" x14ac:dyDescent="0.25">
      <c r="D23" s="1">
        <f ca="1">EOMONTH(D15,10)</f>
        <v>43921</v>
      </c>
    </row>
    <row r="24" spans="3:6" x14ac:dyDescent="0.25">
      <c r="D24" s="1">
        <f ca="1">EOMONTH(D15,-5)</f>
        <v>43465</v>
      </c>
    </row>
    <row r="25" spans="3:6" x14ac:dyDescent="0.25">
      <c r="C25" s="3" t="s">
        <v>19</v>
      </c>
      <c r="D25" s="3" t="s">
        <v>20</v>
      </c>
      <c r="E25" s="3" t="s">
        <v>1</v>
      </c>
    </row>
    <row r="26" spans="3:6" x14ac:dyDescent="0.25">
      <c r="D26" s="1">
        <v>33572</v>
      </c>
      <c r="E26" s="1">
        <f ca="1">TODAY()</f>
        <v>43608</v>
      </c>
    </row>
    <row r="28" spans="3:6" x14ac:dyDescent="0.25">
      <c r="D28" t="s">
        <v>21</v>
      </c>
      <c r="E28">
        <f ca="1">DATEDIF(D26,E26,"y")</f>
        <v>27</v>
      </c>
    </row>
    <row r="29" spans="3:6" x14ac:dyDescent="0.25">
      <c r="D29" t="s">
        <v>22</v>
      </c>
      <c r="E29">
        <f ca="1">DATEDIF(D26,E26,"m")</f>
        <v>329</v>
      </c>
    </row>
    <row r="30" spans="3:6" x14ac:dyDescent="0.25">
      <c r="D30" t="s">
        <v>23</v>
      </c>
      <c r="E30">
        <f ca="1">DATEDIF(D26,E26,"d")</f>
        <v>10036</v>
      </c>
    </row>
    <row r="32" spans="3:6" x14ac:dyDescent="0.25">
      <c r="C32" t="s">
        <v>24</v>
      </c>
      <c r="D32">
        <f ca="1">HOUR(D16)</f>
        <v>15</v>
      </c>
    </row>
    <row r="33" spans="2:9" x14ac:dyDescent="0.25">
      <c r="C33" t="s">
        <v>26</v>
      </c>
      <c r="D33">
        <f ca="1">MINUTE(D16)</f>
        <v>17</v>
      </c>
      <c r="F33" t="s">
        <v>40</v>
      </c>
      <c r="H33" t="s">
        <v>41</v>
      </c>
      <c r="I33" t="str">
        <f xml:space="preserve"> SUBSTITUTE( CONCATENATE(F33," ",G33," ",H33),"  "," ")</f>
        <v>Nurbir Singh</v>
      </c>
    </row>
    <row r="35" spans="2:9" x14ac:dyDescent="0.25">
      <c r="C35" s="3" t="s">
        <v>18</v>
      </c>
      <c r="D35" t="s">
        <v>27</v>
      </c>
      <c r="E35" t="s">
        <v>28</v>
      </c>
    </row>
    <row r="36" spans="2:9" x14ac:dyDescent="0.25">
      <c r="D36" s="1">
        <v>43586</v>
      </c>
      <c r="E36" s="1">
        <f ca="1">TODAY()</f>
        <v>43608</v>
      </c>
    </row>
    <row r="37" spans="2:9" x14ac:dyDescent="0.25">
      <c r="E37">
        <f ca="1">NETWORKDAYS(D36,E36)</f>
        <v>17</v>
      </c>
      <c r="F37" s="2"/>
    </row>
    <row r="42" spans="2:9" x14ac:dyDescent="0.25">
      <c r="B42" t="s">
        <v>29</v>
      </c>
    </row>
    <row r="43" spans="2:9" x14ac:dyDescent="0.25">
      <c r="C43" t="s">
        <v>30</v>
      </c>
      <c r="D43" t="s">
        <v>31</v>
      </c>
      <c r="E43" t="s">
        <v>32</v>
      </c>
      <c r="F43" t="s">
        <v>33</v>
      </c>
      <c r="G43" t="s">
        <v>34</v>
      </c>
      <c r="H43" t="s">
        <v>38</v>
      </c>
      <c r="I43" t="s">
        <v>39</v>
      </c>
    </row>
    <row r="44" spans="2:9" x14ac:dyDescent="0.25">
      <c r="C44" s="6">
        <v>1</v>
      </c>
      <c r="D44" s="6" t="s">
        <v>35</v>
      </c>
      <c r="E44" s="5">
        <f ca="1">NOW()</f>
        <v>43608.636812847224</v>
      </c>
      <c r="F44" s="5">
        <f ca="1">EOMONTH(E44,0)</f>
        <v>43616</v>
      </c>
      <c r="G44" s="6">
        <v>250</v>
      </c>
      <c r="H44" s="6">
        <f ca="1">F44-E44</f>
        <v>7.3631871527759358</v>
      </c>
      <c r="I44" s="6">
        <f ca="1">H44*G44</f>
        <v>1840.796788193984</v>
      </c>
    </row>
    <row r="45" spans="2:9" x14ac:dyDescent="0.25">
      <c r="E45" s="2"/>
    </row>
    <row r="46" spans="2:9" x14ac:dyDescent="0.25">
      <c r="E46" s="1"/>
      <c r="F46" s="1"/>
    </row>
    <row r="47" spans="2:9" x14ac:dyDescent="0.25">
      <c r="E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2019-05-23T09:47:06Z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949e466d-1f0b-468e-8903-b6f6d8c69d9d</vt:lpwstr>
  </property>
</Properties>
</file>