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4" i="2" l="1"/>
  <c r="I15" i="2"/>
  <c r="I16" i="2"/>
  <c r="I13" i="2"/>
  <c r="J8" i="2"/>
  <c r="K4" i="2"/>
  <c r="K3" i="2"/>
  <c r="J4" i="2"/>
  <c r="J3" i="2"/>
  <c r="H3" i="1"/>
  <c r="H4" i="1"/>
  <c r="H5" i="1"/>
  <c r="H6" i="1"/>
  <c r="H7" i="1"/>
  <c r="H8" i="1"/>
  <c r="H9" i="1"/>
  <c r="H10" i="1"/>
  <c r="H11" i="1"/>
  <c r="H2" i="1"/>
  <c r="G16" i="1"/>
  <c r="G15" i="1"/>
  <c r="G14" i="1"/>
  <c r="G13" i="1"/>
  <c r="G4" i="1"/>
  <c r="G5" i="1"/>
  <c r="G6" i="1"/>
  <c r="G7" i="1"/>
  <c r="G8" i="1"/>
  <c r="G9" i="1"/>
  <c r="G10" i="1"/>
  <c r="G11" i="1"/>
  <c r="G2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3" i="1"/>
  <c r="F3" i="1" s="1"/>
  <c r="G3" i="1" s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<sst xmlns="http://schemas.openxmlformats.org/spreadsheetml/2006/main" count="38" uniqueCount="37">
  <si>
    <t>eid</t>
  </si>
  <si>
    <t>ename</t>
  </si>
  <si>
    <t>Raman Sinha</t>
  </si>
  <si>
    <t>Divya Sinha</t>
  </si>
  <si>
    <t>Jyoti Gulati</t>
  </si>
  <si>
    <t>Nidhi Bisht</t>
  </si>
  <si>
    <t>Ridhi Aggarwal</t>
  </si>
  <si>
    <t>Rohit Sinha</t>
  </si>
  <si>
    <t>Mohit Gupta</t>
  </si>
  <si>
    <t>Monika Sharma</t>
  </si>
  <si>
    <t>Vipin Pandey</t>
  </si>
  <si>
    <t>Chahat Sharma</t>
  </si>
  <si>
    <t>hra 40%</t>
  </si>
  <si>
    <t>da 15%</t>
  </si>
  <si>
    <t>msal (basic+hra+da)</t>
  </si>
  <si>
    <t>basic_sal</t>
  </si>
  <si>
    <t>ysal (msal*12)</t>
  </si>
  <si>
    <t>income tax</t>
  </si>
  <si>
    <t>condition</t>
  </si>
  <si>
    <t>tax %</t>
  </si>
  <si>
    <t>if ysal &lt;=300000</t>
  </si>
  <si>
    <t>if ysal &gt;300000 and ysal&lt;500000</t>
  </si>
  <si>
    <t>5% of first 200000 and 20% of rest amt which is greater than 500000</t>
  </si>
  <si>
    <t>if ysal &gt;1000000</t>
  </si>
  <si>
    <t>if ysal &gt;500000 and ysal&lt;=1000000</t>
  </si>
  <si>
    <t>5% of first 200000 and 20% of  500000 to 1000000 and 30% on above amt which is greater than 1000000</t>
  </si>
  <si>
    <t>iferror</t>
  </si>
  <si>
    <t>choose</t>
  </si>
  <si>
    <t>return value by index</t>
  </si>
  <si>
    <t xml:space="preserve">eid </t>
  </si>
  <si>
    <t>dob</t>
  </si>
  <si>
    <t>name</t>
  </si>
  <si>
    <t>Jatin</t>
  </si>
  <si>
    <t>Raman</t>
  </si>
  <si>
    <t>Ayush</t>
  </si>
  <si>
    <t>Mohit</t>
  </si>
  <si>
    <t>Day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</si>
</sst>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0" xfId="0" applyNumberFormat="1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40" zoomScaleNormal="140" workbookViewId="0">
      <selection activeCell="H2" sqref="H2"/>
    </sheetView>
  </sheetViews>
  <sheetFormatPr defaultRowHeight="14.4" x14ac:dyDescent="0.3"/>
  <cols>
    <col min="2" max="2" width="28.5546875" customWidth="1"/>
    <col min="3" max="3" width="24.33203125" customWidth="1"/>
    <col min="4" max="4" width="12.33203125" customWidth="1"/>
    <col min="5" max="5" width="11.77734375" customWidth="1"/>
    <col min="6" max="6" width="17.88671875" customWidth="1"/>
    <col min="7" max="7" width="18.33203125" customWidth="1"/>
    <col min="8" max="8" width="12.21875" customWidth="1"/>
  </cols>
  <sheetData>
    <row r="1" spans="1:10" x14ac:dyDescent="0.3">
      <c r="A1" s="2" t="s">
        <v>0</v>
      </c>
      <c r="B1" s="2" t="s">
        <v>1</v>
      </c>
      <c r="C1" s="2" t="s">
        <v>15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17</v>
      </c>
      <c r="I1" s="2"/>
      <c r="J1" s="2"/>
    </row>
    <row r="2" spans="1:10" x14ac:dyDescent="0.3">
      <c r="A2" s="1">
        <v>1</v>
      </c>
      <c r="B2" s="1" t="s">
        <v>2</v>
      </c>
      <c r="C2" s="1">
        <v>34000</v>
      </c>
      <c r="D2" s="1">
        <f>C2*40/100</f>
        <v>13600</v>
      </c>
      <c r="E2" s="1">
        <f>C2*15/100</f>
        <v>5100</v>
      </c>
      <c r="F2" s="1">
        <f>SUM(D2:E2)</f>
        <v>18700</v>
      </c>
      <c r="G2" s="1">
        <f>F2*12</f>
        <v>224400</v>
      </c>
      <c r="H2" s="1" t="str">
        <f>IF(G2&lt;=300000,"0",IF(AND(G2&gt;300000,G2&lt;500000),(G2-300000)*5%,IF(AND(G2&gt;500000,G2&lt;1000000), 10000+(G2-500000)*20%,10000+100000+(G2-1000000)*30%)))</f>
        <v>0</v>
      </c>
      <c r="I2" s="1"/>
      <c r="J2" s="1"/>
    </row>
    <row r="3" spans="1:10" x14ac:dyDescent="0.3">
      <c r="A3" s="1">
        <v>2</v>
      </c>
      <c r="B3" s="1" t="s">
        <v>3</v>
      </c>
      <c r="C3" s="1">
        <v>108000</v>
      </c>
      <c r="D3" s="1">
        <f t="shared" ref="D3:D11" si="0">C3*40/100</f>
        <v>43200</v>
      </c>
      <c r="E3" s="1">
        <f t="shared" ref="E3:E11" si="1">C3*15/100</f>
        <v>16200</v>
      </c>
      <c r="F3" s="1">
        <f t="shared" ref="F3:F11" si="2">SUM(D3:E3)</f>
        <v>59400</v>
      </c>
      <c r="G3" s="1">
        <f t="shared" ref="G3:G11" si="3">F3*12</f>
        <v>712800</v>
      </c>
      <c r="H3" s="1">
        <f t="shared" ref="H3:H11" si="4">IF(G3&lt;=300000,"0",IF(AND(G3&gt;300000,G3&lt;500000),(G3-300000)*5%,IF(AND(G3&gt;500000,G3&lt;1000000), 10000+(G3-500000)*20%,10000+100000+(G3-1000000)*30%)))</f>
        <v>52560</v>
      </c>
      <c r="I3" s="1"/>
      <c r="J3" s="1"/>
    </row>
    <row r="4" spans="1:10" x14ac:dyDescent="0.3">
      <c r="A4" s="1">
        <v>3</v>
      </c>
      <c r="B4" s="1" t="s">
        <v>4</v>
      </c>
      <c r="C4" s="1">
        <v>13000</v>
      </c>
      <c r="D4" s="1">
        <f t="shared" si="0"/>
        <v>5200</v>
      </c>
      <c r="E4" s="1">
        <f t="shared" si="1"/>
        <v>1950</v>
      </c>
      <c r="F4" s="1">
        <f t="shared" si="2"/>
        <v>7150</v>
      </c>
      <c r="G4" s="1">
        <f t="shared" si="3"/>
        <v>85800</v>
      </c>
      <c r="H4" s="1" t="str">
        <f t="shared" si="4"/>
        <v>0</v>
      </c>
      <c r="I4" s="1"/>
      <c r="J4" s="1"/>
    </row>
    <row r="5" spans="1:10" x14ac:dyDescent="0.3">
      <c r="A5" s="1">
        <v>4</v>
      </c>
      <c r="B5" s="1" t="s">
        <v>5</v>
      </c>
      <c r="C5" s="1">
        <v>67000</v>
      </c>
      <c r="D5" s="1">
        <f t="shared" si="0"/>
        <v>26800</v>
      </c>
      <c r="E5" s="1">
        <f t="shared" si="1"/>
        <v>10050</v>
      </c>
      <c r="F5" s="1">
        <f t="shared" si="2"/>
        <v>36850</v>
      </c>
      <c r="G5" s="1">
        <f t="shared" si="3"/>
        <v>442200</v>
      </c>
      <c r="H5" s="1">
        <f t="shared" si="4"/>
        <v>7110</v>
      </c>
      <c r="I5" s="1"/>
      <c r="J5" s="1"/>
    </row>
    <row r="6" spans="1:10" x14ac:dyDescent="0.3">
      <c r="A6" s="1">
        <v>5</v>
      </c>
      <c r="B6" s="1" t="s">
        <v>6</v>
      </c>
      <c r="C6" s="1">
        <v>56000</v>
      </c>
      <c r="D6" s="1">
        <f t="shared" si="0"/>
        <v>22400</v>
      </c>
      <c r="E6" s="1">
        <f t="shared" si="1"/>
        <v>8400</v>
      </c>
      <c r="F6" s="1">
        <f t="shared" si="2"/>
        <v>30800</v>
      </c>
      <c r="G6" s="1">
        <f t="shared" si="3"/>
        <v>369600</v>
      </c>
      <c r="H6" s="1">
        <f t="shared" si="4"/>
        <v>3480</v>
      </c>
      <c r="I6" s="1"/>
      <c r="J6" s="1"/>
    </row>
    <row r="7" spans="1:10" x14ac:dyDescent="0.3">
      <c r="A7" s="1">
        <v>6</v>
      </c>
      <c r="B7" s="1" t="s">
        <v>7</v>
      </c>
      <c r="C7" s="1">
        <v>89000</v>
      </c>
      <c r="D7" s="1">
        <f t="shared" si="0"/>
        <v>35600</v>
      </c>
      <c r="E7" s="1">
        <f t="shared" si="1"/>
        <v>13350</v>
      </c>
      <c r="F7" s="1">
        <f t="shared" si="2"/>
        <v>48950</v>
      </c>
      <c r="G7" s="1">
        <f t="shared" si="3"/>
        <v>587400</v>
      </c>
      <c r="H7" s="1">
        <f t="shared" si="4"/>
        <v>27480</v>
      </c>
      <c r="I7" s="1"/>
      <c r="J7" s="1"/>
    </row>
    <row r="8" spans="1:10" x14ac:dyDescent="0.3">
      <c r="A8" s="1">
        <v>7</v>
      </c>
      <c r="B8" s="1" t="s">
        <v>8</v>
      </c>
      <c r="C8" s="1">
        <v>45000</v>
      </c>
      <c r="D8" s="1">
        <f t="shared" si="0"/>
        <v>18000</v>
      </c>
      <c r="E8" s="1">
        <f t="shared" si="1"/>
        <v>6750</v>
      </c>
      <c r="F8" s="1">
        <f t="shared" si="2"/>
        <v>24750</v>
      </c>
      <c r="G8" s="1">
        <f t="shared" si="3"/>
        <v>297000</v>
      </c>
      <c r="H8" s="1" t="str">
        <f t="shared" si="4"/>
        <v>0</v>
      </c>
      <c r="I8" s="1"/>
      <c r="J8" s="1"/>
    </row>
    <row r="9" spans="1:10" x14ac:dyDescent="0.3">
      <c r="A9" s="1">
        <v>8</v>
      </c>
      <c r="B9" s="1" t="s">
        <v>9</v>
      </c>
      <c r="C9" s="1">
        <v>12000</v>
      </c>
      <c r="D9" s="1">
        <f t="shared" si="0"/>
        <v>4800</v>
      </c>
      <c r="E9" s="1">
        <f t="shared" si="1"/>
        <v>1800</v>
      </c>
      <c r="F9" s="1">
        <f t="shared" si="2"/>
        <v>6600</v>
      </c>
      <c r="G9" s="1">
        <f t="shared" si="3"/>
        <v>79200</v>
      </c>
      <c r="H9" s="1" t="str">
        <f t="shared" si="4"/>
        <v>0</v>
      </c>
      <c r="I9" s="1"/>
      <c r="J9" s="1"/>
    </row>
    <row r="10" spans="1:10" x14ac:dyDescent="0.3">
      <c r="A10" s="1">
        <v>9</v>
      </c>
      <c r="B10" s="1" t="s">
        <v>10</v>
      </c>
      <c r="C10" s="1">
        <v>93000</v>
      </c>
      <c r="D10" s="1">
        <f t="shared" si="0"/>
        <v>37200</v>
      </c>
      <c r="E10" s="1">
        <f t="shared" si="1"/>
        <v>13950</v>
      </c>
      <c r="F10" s="1">
        <f t="shared" si="2"/>
        <v>51150</v>
      </c>
      <c r="G10" s="1">
        <f t="shared" si="3"/>
        <v>613800</v>
      </c>
      <c r="H10" s="1">
        <f t="shared" si="4"/>
        <v>32760</v>
      </c>
      <c r="I10" s="1"/>
      <c r="J10" s="1"/>
    </row>
    <row r="11" spans="1:10" x14ac:dyDescent="0.3">
      <c r="A11" s="1">
        <v>10</v>
      </c>
      <c r="B11" s="1" t="s">
        <v>11</v>
      </c>
      <c r="C11" s="1">
        <v>64000</v>
      </c>
      <c r="D11" s="1">
        <f t="shared" si="0"/>
        <v>25600</v>
      </c>
      <c r="E11" s="1">
        <f t="shared" si="1"/>
        <v>9600</v>
      </c>
      <c r="F11" s="1">
        <f t="shared" si="2"/>
        <v>35200</v>
      </c>
      <c r="G11" s="1">
        <f t="shared" si="3"/>
        <v>422400</v>
      </c>
      <c r="H11" s="1">
        <f t="shared" si="4"/>
        <v>6120</v>
      </c>
      <c r="I11" s="1"/>
      <c r="J11" s="1"/>
    </row>
    <row r="13" spans="1:10" x14ac:dyDescent="0.3">
      <c r="G13">
        <f>369600*5/100</f>
        <v>18480</v>
      </c>
    </row>
    <row r="14" spans="1:10" x14ac:dyDescent="0.3">
      <c r="B14" t="s">
        <v>18</v>
      </c>
      <c r="C14" t="s">
        <v>19</v>
      </c>
      <c r="G14">
        <f>500000*20/100</f>
        <v>100000</v>
      </c>
    </row>
    <row r="15" spans="1:10" x14ac:dyDescent="0.3">
      <c r="B15" t="s">
        <v>20</v>
      </c>
      <c r="C15">
        <v>0</v>
      </c>
      <c r="G15">
        <f>100000*20/100</f>
        <v>20000</v>
      </c>
    </row>
    <row r="16" spans="1:10" x14ac:dyDescent="0.3">
      <c r="B16" t="s">
        <v>21</v>
      </c>
      <c r="C16" s="3">
        <v>0.05</v>
      </c>
      <c r="G16">
        <f>1000000*30/100</f>
        <v>300000</v>
      </c>
    </row>
    <row r="17" spans="2:3" x14ac:dyDescent="0.3">
      <c r="B17" t="s">
        <v>24</v>
      </c>
      <c r="C17" t="s">
        <v>22</v>
      </c>
    </row>
    <row r="18" spans="2:3" x14ac:dyDescent="0.3">
      <c r="B18" t="s">
        <v>23</v>
      </c>
      <c r="C18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6"/>
  <sheetViews>
    <sheetView tabSelected="1" workbookViewId="0">
      <selection activeCell="I13" sqref="I13"/>
    </sheetView>
  </sheetViews>
  <sheetFormatPr defaultRowHeight="14.4" x14ac:dyDescent="0.3"/>
  <cols>
    <col min="8" max="8" width="9.6640625" bestFit="1" customWidth="1"/>
    <col min="9" max="9" width="15.21875" customWidth="1"/>
    <col min="11" max="11" width="26.5546875" customWidth="1"/>
  </cols>
  <sheetData>
    <row r="2" spans="6:11" x14ac:dyDescent="0.3">
      <c r="F2" t="s">
        <v>26</v>
      </c>
      <c r="K2" t="s">
        <v>26</v>
      </c>
    </row>
    <row r="3" spans="6:11" x14ac:dyDescent="0.3">
      <c r="H3">
        <v>11</v>
      </c>
      <c r="I3">
        <v>2</v>
      </c>
      <c r="J3">
        <f>MOD(H3,I3)</f>
        <v>1</v>
      </c>
      <c r="K3">
        <f>IFERROR(MOD(H3,I3),"Input is incorrect")</f>
        <v>1</v>
      </c>
    </row>
    <row r="4" spans="6:11" x14ac:dyDescent="0.3">
      <c r="H4">
        <v>22</v>
      </c>
      <c r="I4">
        <v>0</v>
      </c>
      <c r="J4" t="e">
        <f>MOD(H4,I4)</f>
        <v>#DIV/0!</v>
      </c>
      <c r="K4" t="str">
        <f>IFERROR(MOD(H4,I4),"Input is incorrect")</f>
        <v>Input is incorrect</v>
      </c>
    </row>
    <row r="8" spans="6:11" x14ac:dyDescent="0.3">
      <c r="F8" t="s">
        <v>27</v>
      </c>
      <c r="G8" t="s">
        <v>28</v>
      </c>
      <c r="J8" s="4" t="str">
        <f>CHOOSE(1,"mon","tue","wed","thu","fri","sat","Sun")</f>
        <v>mon</v>
      </c>
    </row>
    <row r="12" spans="6:11" x14ac:dyDescent="0.3">
      <c r="F12" t="s">
        <v>29</v>
      </c>
      <c r="G12" t="s">
        <v>31</v>
      </c>
      <c r="H12" t="s">
        <v>30</v>
      </c>
      <c r="I12" t="s">
        <v>36</v>
      </c>
    </row>
    <row r="13" spans="6:11" x14ac:dyDescent="0.3">
      <c r="F13">
        <v>1</v>
      </c>
      <c r="G13" t="s">
        <v>33</v>
      </c>
      <c r="H13" s="5">
        <v>33979</v>
      </c>
      <c r="I13" t="str">
        <f>CHOOSE(WEEKDAY(H13),"Mon","tue","wed","thurs","fri","sat","sun")</f>
        <v>Mon</v>
      </c>
    </row>
    <row r="14" spans="6:11" x14ac:dyDescent="0.3">
      <c r="F14">
        <v>2</v>
      </c>
      <c r="G14" t="s">
        <v>32</v>
      </c>
      <c r="H14" s="5">
        <v>34283</v>
      </c>
      <c r="I14" t="str">
        <f t="shared" ref="I14:I16" si="0">CHOOSE(WEEKDAY(H14),"Mon","tue","wed","thurs","fri","sat","sun")</f>
        <v>thurs</v>
      </c>
    </row>
    <row r="15" spans="6:11" x14ac:dyDescent="0.3">
      <c r="F15">
        <v>3</v>
      </c>
      <c r="G15" t="s">
        <v>34</v>
      </c>
      <c r="H15" s="5">
        <v>36535</v>
      </c>
      <c r="I15" t="str">
        <f t="shared" si="0"/>
        <v>tue</v>
      </c>
    </row>
    <row r="16" spans="6:11" x14ac:dyDescent="0.3">
      <c r="F16">
        <v>4</v>
      </c>
      <c r="G16" t="s">
        <v>35</v>
      </c>
      <c r="H16" s="5">
        <v>34283</v>
      </c>
      <c r="I16" t="str">
        <f t="shared" si="0"/>
        <v>thurs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e7e21eb5-8ce1-46ac-ac8c-8171b0adde3e</vt:lpwstr>
  </property>
</Properties>
</file>