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yuansen\ImPro\improMeasure\"/>
    </mc:Choice>
  </mc:AlternateContent>
  <xr:revisionPtr revIDLastSave="0" documentId="13_ncr:1_{FDB43DD6-20C1-4CE1-9F31-E2164FBEFFD9}" xr6:coauthVersionLast="47" xr6:coauthVersionMax="47" xr10:uidLastSave="{00000000-0000-0000-0000-000000000000}"/>
  <bookViews>
    <workbookView xWindow="-54" yWindow="-54" windowWidth="23148" windowHeight="12348" xr2:uid="{F51FF6DF-9605-4623-9310-DC13FF8EA11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7" i="1" l="1"/>
  <c r="B36" i="1"/>
  <c r="B35" i="1"/>
  <c r="B34" i="1"/>
  <c r="B33" i="1"/>
  <c r="B32" i="1"/>
  <c r="B31" i="1"/>
  <c r="B30" i="1"/>
  <c r="B29" i="1"/>
  <c r="B28" i="1"/>
</calcChain>
</file>

<file path=xl/sharedStrings.xml><?xml version="1.0" encoding="utf-8"?>
<sst xmlns="http://schemas.openxmlformats.org/spreadsheetml/2006/main" count="68" uniqueCount="52">
  <si>
    <t>GoProL</t>
  </si>
  <si>
    <t>GoProR</t>
  </si>
  <si>
    <t>Width</t>
  </si>
  <si>
    <t xml:space="preserve">  2.9880000000000000e+03</t>
  </si>
  <si>
    <t>Height</t>
  </si>
  <si>
    <t xml:space="preserve">  5.3120000000000000e+03</t>
  </si>
  <si>
    <t>Rx</t>
  </si>
  <si>
    <t xml:space="preserve">  1.6005455774952060e+00</t>
  </si>
  <si>
    <t>Ry</t>
  </si>
  <si>
    <t>Rz</t>
  </si>
  <si>
    <t xml:space="preserve">  3.0496606470963422e-01</t>
  </si>
  <si>
    <t>Tx</t>
  </si>
  <si>
    <t>Ty</t>
  </si>
  <si>
    <t xml:space="preserve">  4.1434836025537459e+02</t>
  </si>
  <si>
    <t>Tz</t>
  </si>
  <si>
    <t xml:space="preserve">  1.1028441467527355e+03</t>
  </si>
  <si>
    <t>Fx</t>
  </si>
  <si>
    <t xml:space="preserve">  3.0504036172055066e+03</t>
  </si>
  <si>
    <t xml:space="preserve">  0.0000000000000000e+00</t>
  </si>
  <si>
    <t>Cx</t>
  </si>
  <si>
    <t xml:space="preserve">  1.4935000000000000e+03</t>
  </si>
  <si>
    <t>Fy</t>
  </si>
  <si>
    <t xml:space="preserve">  2.9858428228111211e+03</t>
  </si>
  <si>
    <t>Cy</t>
  </si>
  <si>
    <t xml:space="preserve">  2.6555000000000000e+03</t>
  </si>
  <si>
    <t xml:space="preserve">  1.0000000000000000e+00</t>
  </si>
  <si>
    <t>K1</t>
  </si>
  <si>
    <t>K2</t>
  </si>
  <si>
    <t xml:space="preserve">  5.9491332635623326e+00</t>
  </si>
  <si>
    <t>P1</t>
  </si>
  <si>
    <t>P2</t>
  </si>
  <si>
    <t>K3</t>
  </si>
  <si>
    <t xml:space="preserve">  1.5227917409116456e+00</t>
  </si>
  <si>
    <t xml:space="preserve">  1.5541532385554724e-01</t>
  </si>
  <si>
    <t xml:space="preserve">  3.5630985402614266e+02</t>
  </si>
  <si>
    <t xml:space="preserve">  8.5900035592461745e+02</t>
  </si>
  <si>
    <t xml:space="preserve">  1.9113482491934824e+03</t>
  </si>
  <si>
    <t xml:space="preserve">  1.9233740068004342e+03</t>
  </si>
  <si>
    <t xml:space="preserve">  8.9281072083460011e-01</t>
  </si>
  <si>
    <t xml:space="preserve">alpha_c_left=0; alpha_c_right=0; </t>
  </si>
  <si>
    <t xml:space="preserve">om = rvec(:); </t>
  </si>
  <si>
    <t xml:space="preserve">T = tvec(:); </t>
  </si>
  <si>
    <t xml:space="preserve">R44_left = eye(4); r44_right=eye(4); </t>
  </si>
  <si>
    <t xml:space="preserve">R44 = R44_right * inv(R44_left); </t>
  </si>
  <si>
    <t xml:space="preserve">R44_left(1:3, 4) = T_left(:); R44_right(1:3, 4) = T_right(:); </t>
  </si>
  <si>
    <t xml:space="preserve">tvec = R44(1:3, 4); </t>
  </si>
  <si>
    <t xml:space="preserve">R = R44(1:3, 1:3); </t>
  </si>
  <si>
    <t xml:space="preserve">clear; </t>
  </si>
  <si>
    <t xml:space="preserve">rvec = rodrigues(R44(1:3, 1:3)); </t>
  </si>
  <si>
    <t xml:space="preserve">R44_left(1:3, 1:3) = rodrigues(om_left); R44_right(1:3, 1:3) = rodrigues(om_right); </t>
  </si>
  <si>
    <t xml:space="preserve">save('Calib_Results_stereo.mat'); </t>
  </si>
  <si>
    <t>% Run the script in matlab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</si>
</sst>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00E+00"/>
    <numFmt numFmtId="165" formatCode="0.000000000000000000E+00"/>
  </numFmts>
  <fonts count="3" x14ac:knownFonts="1">
    <font>
      <sz val="12"/>
      <color theme="1"/>
      <name val="Aptos Narrow"/>
      <family val="2"/>
      <charset val="136"/>
      <scheme val="minor"/>
    </font>
    <font>
      <b/>
      <sz val="12"/>
      <color theme="1"/>
      <name val="Courier"/>
      <family val="3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quotePrefix="1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quotePrefix="1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/>
    <xf numFmtId="164" fontId="2" fillId="0" borderId="0" xfId="0" applyNumberFormat="1" applyFont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0B699-06D3-4D39-BC99-16C688E61C98}">
  <dimension ref="A1:C50"/>
  <sheetViews>
    <sheetView tabSelected="1" zoomScale="70" zoomScaleNormal="70" workbookViewId="0">
      <selection activeCell="C1" sqref="C1:C1048576"/>
    </sheetView>
  </sheetViews>
  <sheetFormatPr defaultRowHeight="16.2" x14ac:dyDescent="0.3"/>
  <cols>
    <col min="1" max="1" width="8.88671875" style="1"/>
    <col min="2" max="2" width="29.6640625" customWidth="1"/>
    <col min="3" max="3" width="29.44140625" customWidth="1"/>
  </cols>
  <sheetData>
    <row r="1" spans="1:3" x14ac:dyDescent="0.3">
      <c r="B1" t="s">
        <v>0</v>
      </c>
      <c r="C1" t="s">
        <v>1</v>
      </c>
    </row>
    <row r="2" spans="1:3" x14ac:dyDescent="0.3">
      <c r="A2" s="1" t="s">
        <v>2</v>
      </c>
      <c r="B2" s="2" t="s">
        <v>3</v>
      </c>
      <c r="C2" s="4" t="s">
        <v>3</v>
      </c>
    </row>
    <row r="3" spans="1:3" x14ac:dyDescent="0.3">
      <c r="A3" s="1" t="s">
        <v>4</v>
      </c>
      <c r="B3" s="2" t="s">
        <v>5</v>
      </c>
      <c r="C3" s="4" t="s">
        <v>5</v>
      </c>
    </row>
    <row r="4" spans="1:3" x14ac:dyDescent="0.3">
      <c r="A4" s="1" t="s">
        <v>6</v>
      </c>
      <c r="B4" s="2" t="s">
        <v>7</v>
      </c>
      <c r="C4" s="4" t="s">
        <v>32</v>
      </c>
    </row>
    <row r="5" spans="1:3" x14ac:dyDescent="0.3">
      <c r="A5" s="1" t="s">
        <v>8</v>
      </c>
      <c r="B5" s="3">
        <v>-0.29707884668100398</v>
      </c>
      <c r="C5" s="4" t="s">
        <v>33</v>
      </c>
    </row>
    <row r="6" spans="1:3" x14ac:dyDescent="0.3">
      <c r="A6" s="1" t="s">
        <v>9</v>
      </c>
      <c r="B6" s="2" t="s">
        <v>10</v>
      </c>
      <c r="C6" s="5">
        <v>-0.160906394733731</v>
      </c>
    </row>
    <row r="7" spans="1:3" x14ac:dyDescent="0.3">
      <c r="A7" s="1" t="s">
        <v>11</v>
      </c>
      <c r="B7" s="3">
        <v>-194.953565361519</v>
      </c>
      <c r="C7" s="5">
        <v>-268.78357235643398</v>
      </c>
    </row>
    <row r="8" spans="1:3" x14ac:dyDescent="0.3">
      <c r="A8" s="1" t="s">
        <v>12</v>
      </c>
      <c r="B8" s="2" t="s">
        <v>13</v>
      </c>
      <c r="C8" s="4" t="s">
        <v>34</v>
      </c>
    </row>
    <row r="9" spans="1:3" x14ac:dyDescent="0.3">
      <c r="A9" s="1" t="s">
        <v>14</v>
      </c>
      <c r="B9" s="2" t="s">
        <v>15</v>
      </c>
      <c r="C9" s="4" t="s">
        <v>35</v>
      </c>
    </row>
    <row r="10" spans="1:3" x14ac:dyDescent="0.3">
      <c r="A10" s="1" t="s">
        <v>16</v>
      </c>
      <c r="B10" s="2" t="s">
        <v>17</v>
      </c>
      <c r="C10" s="4" t="s">
        <v>36</v>
      </c>
    </row>
    <row r="11" spans="1:3" x14ac:dyDescent="0.3">
      <c r="A11" s="1">
        <v>0</v>
      </c>
      <c r="B11" s="2" t="s">
        <v>18</v>
      </c>
      <c r="C11" s="4" t="s">
        <v>18</v>
      </c>
    </row>
    <row r="12" spans="1:3" x14ac:dyDescent="0.3">
      <c r="A12" s="1" t="s">
        <v>19</v>
      </c>
      <c r="B12" s="2" t="s">
        <v>20</v>
      </c>
      <c r="C12" s="4" t="s">
        <v>20</v>
      </c>
    </row>
    <row r="13" spans="1:3" x14ac:dyDescent="0.3">
      <c r="A13" s="1">
        <v>0</v>
      </c>
      <c r="B13" s="2" t="s">
        <v>18</v>
      </c>
      <c r="C13" s="4" t="s">
        <v>18</v>
      </c>
    </row>
    <row r="14" spans="1:3" x14ac:dyDescent="0.3">
      <c r="A14" s="1" t="s">
        <v>21</v>
      </c>
      <c r="B14" s="2" t="s">
        <v>22</v>
      </c>
      <c r="C14" s="4" t="s">
        <v>37</v>
      </c>
    </row>
    <row r="15" spans="1:3" x14ac:dyDescent="0.3">
      <c r="A15" s="1" t="s">
        <v>23</v>
      </c>
      <c r="B15" s="2" t="s">
        <v>24</v>
      </c>
      <c r="C15" s="4" t="s">
        <v>24</v>
      </c>
    </row>
    <row r="16" spans="1:3" x14ac:dyDescent="0.3">
      <c r="A16" s="1">
        <v>0</v>
      </c>
      <c r="B16" s="2" t="s">
        <v>18</v>
      </c>
      <c r="C16" s="4" t="s">
        <v>18</v>
      </c>
    </row>
    <row r="17" spans="1:3" x14ac:dyDescent="0.3">
      <c r="A17" s="1">
        <v>0</v>
      </c>
      <c r="B17" s="2" t="s">
        <v>18</v>
      </c>
      <c r="C17" s="4" t="s">
        <v>18</v>
      </c>
    </row>
    <row r="18" spans="1:3" x14ac:dyDescent="0.3">
      <c r="A18" s="1">
        <v>1</v>
      </c>
      <c r="B18" s="2" t="s">
        <v>25</v>
      </c>
      <c r="C18" s="4" t="s">
        <v>25</v>
      </c>
    </row>
    <row r="19" spans="1:3" x14ac:dyDescent="0.3">
      <c r="A19" s="1" t="s">
        <v>26</v>
      </c>
      <c r="B19" s="3">
        <v>-1.11266943402594</v>
      </c>
      <c r="C19" s="5">
        <v>-0.35746118965155099</v>
      </c>
    </row>
    <row r="20" spans="1:3" x14ac:dyDescent="0.3">
      <c r="A20" s="1" t="s">
        <v>27</v>
      </c>
      <c r="B20" s="2" t="s">
        <v>28</v>
      </c>
      <c r="C20" s="4" t="s">
        <v>38</v>
      </c>
    </row>
    <row r="21" spans="1:3" x14ac:dyDescent="0.3">
      <c r="A21" s="1" t="s">
        <v>29</v>
      </c>
      <c r="B21" s="2" t="s">
        <v>18</v>
      </c>
      <c r="C21" s="4" t="s">
        <v>18</v>
      </c>
    </row>
    <row r="22" spans="1:3" x14ac:dyDescent="0.3">
      <c r="A22" s="1" t="s">
        <v>30</v>
      </c>
      <c r="B22" s="2" t="s">
        <v>18</v>
      </c>
      <c r="C22" s="4" t="s">
        <v>18</v>
      </c>
    </row>
    <row r="23" spans="1:3" x14ac:dyDescent="0.3">
      <c r="A23" s="1" t="s">
        <v>31</v>
      </c>
      <c r="B23" s="3">
        <v>-10.5980658335043</v>
      </c>
      <c r="C23" s="5">
        <v>-0.92738728298502804</v>
      </c>
    </row>
    <row r="25" spans="1:3" x14ac:dyDescent="0.3">
      <c r="B25" s="7" t="s">
        <v>51</v>
      </c>
    </row>
    <row r="26" spans="1:3" ht="16.8" x14ac:dyDescent="0.35">
      <c r="B26" s="6" t="s">
        <v>47</v>
      </c>
    </row>
    <row r="27" spans="1:3" ht="16.8" x14ac:dyDescent="0.35">
      <c r="B27" s="6" t="s">
        <v>39</v>
      </c>
    </row>
    <row r="28" spans="1:3" ht="16.8" x14ac:dyDescent="0.35">
      <c r="B28" s="6" t="str">
        <f>"cc_left = [" &amp; B12 &amp; " " &amp; B15 &amp; "];"</f>
        <v>cc_left = [  1.4935000000000000e+03   2.6555000000000000e+03];</v>
      </c>
      <c r="C28" s="6"/>
    </row>
    <row r="29" spans="1:3" ht="16.8" x14ac:dyDescent="0.35">
      <c r="B29" s="6" t="str">
        <f>"cc_right = [" &amp; C12 &amp; " " &amp; C15 &amp; "];"</f>
        <v>cc_right = [  1.4935000000000000e+03   2.6555000000000000e+03];</v>
      </c>
      <c r="C29" s="6"/>
    </row>
    <row r="30" spans="1:3" ht="16.8" x14ac:dyDescent="0.35">
      <c r="B30" s="6" t="str">
        <f>"fc_left = [" &amp; B10 &amp; " " &amp; B14 &amp; "];"</f>
        <v>fc_left = [  3.0504036172055066e+03   2.9858428228111211e+03];</v>
      </c>
      <c r="C30" s="6"/>
    </row>
    <row r="31" spans="1:3" ht="16.8" x14ac:dyDescent="0.35">
      <c r="B31" s="6" t="str">
        <f>"fc_right = [" &amp; C10 &amp; " " &amp; C14 &amp; "];"</f>
        <v>fc_right = [  1.9113482491934824e+03   1.9233740068004342e+03];</v>
      </c>
      <c r="C31" s="6"/>
    </row>
    <row r="32" spans="1:3" ht="16.8" x14ac:dyDescent="0.35">
      <c r="B32" s="6" t="str">
        <f>"kc_left = [" &amp; B19 &amp; " " &amp; B20 &amp; " " &amp; B21 &amp; " " &amp; B22 &amp; " " &amp; B23 &amp;  "];"</f>
        <v>kc_left = [-1.11266943402594   5.9491332635623326e+00   0.0000000000000000e+00   0.0000000000000000e+00 -10.5980658335043];</v>
      </c>
      <c r="C32" s="6"/>
    </row>
    <row r="33" spans="2:3" ht="16.8" x14ac:dyDescent="0.35">
      <c r="B33" s="6" t="str">
        <f>"kc_right = [" &amp; C19 &amp; " " &amp; C20 &amp; " " &amp; C21 &amp; " " &amp; C22 &amp; " " &amp; C23 &amp;  "];"</f>
        <v>kc_right = [-0.357461189651551   8.9281072083460011e-01   0.0000000000000000e+00   0.0000000000000000e+00 -0.927387282985028];</v>
      </c>
      <c r="C33" s="6"/>
    </row>
    <row r="34" spans="2:3" ht="16.8" x14ac:dyDescent="0.35">
      <c r="B34" s="6" t="str">
        <f>"om_left= [" &amp; B4 &amp; " " &amp; B5 &amp; " " &amp; B6 &amp; "];"</f>
        <v>om_left= [  1.6005455774952060e+00 -0.297078846681004   3.0496606470963422e-01];</v>
      </c>
      <c r="C34" s="6"/>
    </row>
    <row r="35" spans="2:3" ht="16.8" x14ac:dyDescent="0.35">
      <c r="B35" s="6" t="str">
        <f>"om_right= [" &amp; C4 &amp; " " &amp; C5 &amp; " " &amp; C6 &amp; "];"</f>
        <v>om_right= [  1.5227917409116456e+00   1.5541532385554724e-01 -0.160906394733731];</v>
      </c>
      <c r="C35" s="6"/>
    </row>
    <row r="36" spans="2:3" ht="16.8" x14ac:dyDescent="0.35">
      <c r="B36" s="6" t="str">
        <f>"T_left= [" &amp; B7 &amp; " " &amp; B8 &amp; " " &amp; B9 &amp; "];"</f>
        <v>T_left= [-194.953565361519   4.1434836025537459e+02   1.1028441467527355e+03];</v>
      </c>
      <c r="C36" s="6"/>
    </row>
    <row r="37" spans="2:3" ht="16.8" x14ac:dyDescent="0.35">
      <c r="B37" s="6" t="str">
        <f>"T_right= [" &amp; C7 &amp; " " &amp; C8 &amp; " " &amp; C9 &amp; "];"</f>
        <v>T_right= [-268.783572356434   3.5630985402614266e+02   8.5900035592461745e+02];</v>
      </c>
      <c r="C37" s="6"/>
    </row>
    <row r="38" spans="2:3" ht="16.8" x14ac:dyDescent="0.35">
      <c r="B38" s="6" t="s">
        <v>42</v>
      </c>
    </row>
    <row r="39" spans="2:3" ht="16.8" x14ac:dyDescent="0.35">
      <c r="B39" s="6" t="s">
        <v>49</v>
      </c>
    </row>
    <row r="40" spans="2:3" ht="16.8" x14ac:dyDescent="0.35">
      <c r="B40" s="6" t="s">
        <v>44</v>
      </c>
    </row>
    <row r="41" spans="2:3" ht="16.8" x14ac:dyDescent="0.35">
      <c r="B41" s="6" t="s">
        <v>43</v>
      </c>
    </row>
    <row r="42" spans="2:3" ht="16.8" x14ac:dyDescent="0.35">
      <c r="B42" s="6" t="s">
        <v>48</v>
      </c>
    </row>
    <row r="43" spans="2:3" ht="16.8" x14ac:dyDescent="0.35">
      <c r="B43" s="6" t="s">
        <v>45</v>
      </c>
    </row>
    <row r="44" spans="2:3" ht="16.8" x14ac:dyDescent="0.35">
      <c r="B44" s="6" t="s">
        <v>40</v>
      </c>
    </row>
    <row r="45" spans="2:3" ht="16.8" x14ac:dyDescent="0.35">
      <c r="B45" s="6" t="s">
        <v>41</v>
      </c>
    </row>
    <row r="46" spans="2:3" ht="16.8" x14ac:dyDescent="0.35">
      <c r="B46" s="6" t="s">
        <v>46</v>
      </c>
    </row>
    <row r="47" spans="2:3" ht="16.8" x14ac:dyDescent="0.35">
      <c r="B47" s="6" t="s">
        <v>50</v>
      </c>
    </row>
    <row r="48" spans="2:3" ht="16.8" x14ac:dyDescent="0.35">
      <c r="B48" s="6"/>
    </row>
    <row r="49" spans="2:2" ht="16.8" x14ac:dyDescent="0.35">
      <c r="B49" s="6"/>
    </row>
    <row r="50" spans="2:2" ht="16.8" x14ac:dyDescent="0.35">
      <c r="B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NTUT Computer And Network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Yuan-Sen Yang</dc:creator>
  <cp:lastModifiedBy>Yuan-Sen Yang</cp:lastModifiedBy>
  <dcterms:created xsi:type="dcterms:W3CDTF">2025-03-31T06:53:26Z</dcterms:created>
  <dcterms:modified xsi:type="dcterms:W3CDTF">2025-04-01T02:11:53Z</dcterms:modified>
</cp:coreProperties>
</file>