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 Falcis\OneDrive\Desktop\PMR 2025\PMR-SVP 2025-Lhen\"/>
    </mc:Choice>
  </mc:AlternateContent>
  <xr:revisionPtr revIDLastSave="0" documentId="13_ncr:1_{13D3925F-4FDD-4207-9A81-EA72048A77B5}" xr6:coauthVersionLast="47" xr6:coauthVersionMax="47" xr10:uidLastSave="{00000000-0000-0000-0000-000000000000}"/>
  <bookViews>
    <workbookView xWindow="-108" yWindow="-108" windowWidth="23256" windowHeight="12456" firstSheet="1" activeTab="3" xr2:uid="{00000000-000D-0000-FFFF-FFFF00000000}"/>
  </bookViews>
  <sheets>
    <sheet name="PMR-Data" sheetId="11" r:id="rId1"/>
    <sheet name="Suppliers TIN" sheetId="17" r:id="rId2"/>
    <sheet name="FundCodes" sheetId="9" r:id="rId3"/>
    <sheet name="DATA" sheetId="1" r:id="rId4"/>
    <sheet name="PR" sheetId="14" r:id="rId5"/>
    <sheet name="Direct Acq.-Res" sheetId="41" r:id="rId6"/>
    <sheet name="ResoSVP (3)" sheetId="40" r:id="rId7"/>
    <sheet name="Direct Acq.-App" sheetId="42" r:id="rId8"/>
    <sheet name="AResoSVP" sheetId="39" r:id="rId9"/>
    <sheet name="RFQ_ (2)" sheetId="43" r:id="rId10"/>
    <sheet name="RFQ_" sheetId="6" r:id="rId11"/>
    <sheet name="AckReceipt" sheetId="7" r:id="rId12"/>
    <sheet name="Abstract " sheetId="25" r:id="rId13"/>
    <sheet name="LON" sheetId="26" r:id="rId14"/>
    <sheet name="BAC RESO 2022" sheetId="27" r:id="rId15"/>
    <sheet name="BAC RESO 2022 (Toss Coin)" sheetId="31" r:id="rId16"/>
    <sheet name="PO" sheetId="3" r:id="rId17"/>
    <sheet name="POback (2)" sheetId="44" r:id="rId18"/>
    <sheet name="ChkDocs" sheetId="8" r:id="rId19"/>
    <sheet name="Abstract (Failed)" sheetId="32" r:id="rId20"/>
    <sheet name="AResoSVP -Emergency" sheetId="22" r:id="rId21"/>
    <sheet name="ResoSVP -Emergency" sheetId="24" r:id="rId22"/>
    <sheet name="ResoSoSVP(Direct Contracting)" sheetId="28" r:id="rId23"/>
    <sheet name="AResoSoSVP(Direct Contractin (2" sheetId="30" r:id="rId24"/>
    <sheet name="Reso-Repeat Order" sheetId="33" r:id="rId25"/>
    <sheet name="AReso-Repeat Order" sheetId="34" r:id="rId26"/>
    <sheet name="PO (2)" sheetId="45" r:id="rId27"/>
  </sheets>
  <externalReferences>
    <externalReference r:id="rId28"/>
    <externalReference r:id="rId29"/>
  </externalReferences>
  <definedNames>
    <definedName name="_xlnm._FilterDatabase" localSheetId="3" hidden="1">DATA!$A$1:$AF$1035</definedName>
    <definedName name="_xlnm.Print_Area" localSheetId="19">'Abstract (Failed)'!$A$1:$K$273</definedName>
    <definedName name="_xlnm.Print_Area" localSheetId="11">AckReceipt!$A$1:$H$88</definedName>
    <definedName name="_xlnm.Print_Area" localSheetId="25">'AReso-Repeat Order'!$A$1:$G$25</definedName>
    <definedName name="_xlnm.Print_Area" localSheetId="23">'AResoSoSVP(Direct Contractin (2'!$A$1:$G$42</definedName>
    <definedName name="_xlnm.Print_Area" localSheetId="8">AResoSVP!$A$2:$G$26</definedName>
    <definedName name="_xlnm.Print_Area" localSheetId="20">'AResoSVP -Emergency'!$A$1:$G$42</definedName>
    <definedName name="_xlnm.Print_Area" localSheetId="14">'BAC RESO 2022'!$A$6:$I$49</definedName>
    <definedName name="_xlnm.Print_Area" localSheetId="15">'BAC RESO 2022 (Toss Coin)'!$J$6:$R$49</definedName>
    <definedName name="_xlnm.Print_Area" localSheetId="18">ChkDocs!$A$1:$I$36</definedName>
    <definedName name="_xlnm.Print_Area" localSheetId="7">'Direct Acq.-App'!$A$1:$G$25</definedName>
    <definedName name="_xlnm.Print_Area" localSheetId="13">LON!$A$1:$I$44</definedName>
    <definedName name="_xlnm.Print_Area" localSheetId="17">'POback (2)'!$A$1:$J$34</definedName>
    <definedName name="_xlnm.Print_Area" localSheetId="24">'Reso-Repeat Order'!$A$1:$F$86</definedName>
    <definedName name="_xlnm.Print_Area" localSheetId="22">'ResoSoSVP(Direct Contracting)'!$A$1:$G$42</definedName>
    <definedName name="_xlnm.Print_Area" localSheetId="21">'ResoSVP -Emergency'!$A$1:$G$42</definedName>
    <definedName name="_xlnm.Print_Area" localSheetId="10">RFQ_!$A$5:$F$108</definedName>
  </definedNames>
  <calcPr calcId="191029"/>
  <pivotCaches>
    <pivotCache cacheId="0" r:id="rId3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3" i="45" l="1"/>
  <c r="E107" i="45"/>
  <c r="D107" i="45"/>
  <c r="B107" i="45"/>
  <c r="A107" i="45"/>
  <c r="E106" i="45"/>
  <c r="D106" i="45"/>
  <c r="F106" i="45" s="1"/>
  <c r="A106" i="45"/>
  <c r="E105" i="45"/>
  <c r="D105" i="45"/>
  <c r="F105" i="45" s="1"/>
  <c r="B105" i="45"/>
  <c r="A105" i="45"/>
  <c r="E104" i="45"/>
  <c r="D104" i="45"/>
  <c r="F104" i="45" s="1"/>
  <c r="B104" i="45"/>
  <c r="A104" i="45"/>
  <c r="E103" i="45"/>
  <c r="D103" i="45"/>
  <c r="B103" i="45"/>
  <c r="A103" i="45"/>
  <c r="E102" i="45"/>
  <c r="D102" i="45"/>
  <c r="F102" i="45" s="1"/>
  <c r="B102" i="45"/>
  <c r="A102" i="45"/>
  <c r="E101" i="45"/>
  <c r="D101" i="45"/>
  <c r="F101" i="45" s="1"/>
  <c r="B101" i="45"/>
  <c r="A101" i="45"/>
  <c r="E100" i="45"/>
  <c r="D100" i="45"/>
  <c r="F100" i="45" s="1"/>
  <c r="B100" i="45"/>
  <c r="A100" i="45"/>
  <c r="E99" i="45"/>
  <c r="D99" i="45"/>
  <c r="F99" i="45" s="1"/>
  <c r="B99" i="45"/>
  <c r="A99" i="45"/>
  <c r="E98" i="45"/>
  <c r="D98" i="45"/>
  <c r="B98" i="45"/>
  <c r="A98" i="45"/>
  <c r="E97" i="45"/>
  <c r="D97" i="45"/>
  <c r="F97" i="45" s="1"/>
  <c r="B97" i="45"/>
  <c r="A97" i="45"/>
  <c r="E96" i="45"/>
  <c r="D96" i="45"/>
  <c r="B96" i="45"/>
  <c r="A96" i="45"/>
  <c r="E95" i="45"/>
  <c r="D95" i="45"/>
  <c r="B95" i="45"/>
  <c r="A95" i="45"/>
  <c r="E94" i="45"/>
  <c r="D94" i="45"/>
  <c r="B94" i="45"/>
  <c r="A94" i="45"/>
  <c r="E93" i="45"/>
  <c r="D93" i="45"/>
  <c r="F93" i="45" s="1"/>
  <c r="B93" i="45"/>
  <c r="A93" i="45"/>
  <c r="E92" i="45"/>
  <c r="D92" i="45"/>
  <c r="B92" i="45"/>
  <c r="A92" i="45"/>
  <c r="E91" i="45"/>
  <c r="D91" i="45"/>
  <c r="F91" i="45" s="1"/>
  <c r="B91" i="45"/>
  <c r="A91" i="45"/>
  <c r="E90" i="45"/>
  <c r="D90" i="45"/>
  <c r="F90" i="45" s="1"/>
  <c r="B90" i="45"/>
  <c r="A90" i="45"/>
  <c r="E89" i="45"/>
  <c r="D89" i="45"/>
  <c r="B89" i="45"/>
  <c r="A89" i="45"/>
  <c r="E88" i="45"/>
  <c r="D88" i="45"/>
  <c r="B88" i="45"/>
  <c r="A88" i="45"/>
  <c r="E87" i="45"/>
  <c r="D87" i="45"/>
  <c r="B87" i="45"/>
  <c r="A87" i="45"/>
  <c r="E86" i="45"/>
  <c r="D86" i="45"/>
  <c r="B86" i="45"/>
  <c r="A86" i="45"/>
  <c r="E85" i="45"/>
  <c r="D85" i="45"/>
  <c r="B85" i="45"/>
  <c r="A85" i="45"/>
  <c r="E84" i="45"/>
  <c r="D84" i="45"/>
  <c r="B84" i="45"/>
  <c r="A84" i="45"/>
  <c r="E83" i="45"/>
  <c r="D83" i="45"/>
  <c r="B83" i="45"/>
  <c r="A83" i="45"/>
  <c r="E82" i="45"/>
  <c r="D82" i="45"/>
  <c r="F82" i="45" s="1"/>
  <c r="B82" i="45"/>
  <c r="A82" i="45"/>
  <c r="E81" i="45"/>
  <c r="D81" i="45"/>
  <c r="F81" i="45" s="1"/>
  <c r="B81" i="45"/>
  <c r="A81" i="45"/>
  <c r="E80" i="45"/>
  <c r="D80" i="45"/>
  <c r="F80" i="45" s="1"/>
  <c r="B80" i="45"/>
  <c r="A80" i="45"/>
  <c r="E79" i="45"/>
  <c r="D79" i="45"/>
  <c r="B79" i="45"/>
  <c r="A79" i="45"/>
  <c r="E78" i="45"/>
  <c r="D78" i="45"/>
  <c r="F78" i="45" s="1"/>
  <c r="B78" i="45"/>
  <c r="A78" i="45"/>
  <c r="E77" i="45"/>
  <c r="D77" i="45"/>
  <c r="F77" i="45" s="1"/>
  <c r="B77" i="45"/>
  <c r="A77" i="45"/>
  <c r="E76" i="45"/>
  <c r="D76" i="45"/>
  <c r="F76" i="45" s="1"/>
  <c r="B76" i="45"/>
  <c r="A76" i="45"/>
  <c r="E75" i="45"/>
  <c r="D75" i="45"/>
  <c r="F75" i="45" s="1"/>
  <c r="B75" i="45"/>
  <c r="A75" i="45"/>
  <c r="E74" i="45"/>
  <c r="D74" i="45"/>
  <c r="F74" i="45" s="1"/>
  <c r="B74" i="45"/>
  <c r="A74" i="45"/>
  <c r="E73" i="45"/>
  <c r="D73" i="45"/>
  <c r="F73" i="45" s="1"/>
  <c r="B73" i="45"/>
  <c r="A73" i="45"/>
  <c r="E72" i="45"/>
  <c r="D72" i="45"/>
  <c r="F72" i="45" s="1"/>
  <c r="B72" i="45"/>
  <c r="A72" i="45"/>
  <c r="E71" i="45"/>
  <c r="D71" i="45"/>
  <c r="B71" i="45"/>
  <c r="A71" i="45"/>
  <c r="E70" i="45"/>
  <c r="D70" i="45"/>
  <c r="F70" i="45" s="1"/>
  <c r="B70" i="45"/>
  <c r="A70" i="45"/>
  <c r="E69" i="45"/>
  <c r="D69" i="45"/>
  <c r="F69" i="45" s="1"/>
  <c r="B69" i="45"/>
  <c r="A69" i="45"/>
  <c r="E68" i="45"/>
  <c r="D68" i="45"/>
  <c r="F68" i="45" s="1"/>
  <c r="B68" i="45"/>
  <c r="A68" i="45"/>
  <c r="E67" i="45"/>
  <c r="D67" i="45"/>
  <c r="F67" i="45" s="1"/>
  <c r="B67" i="45"/>
  <c r="A67" i="45"/>
  <c r="E66" i="45"/>
  <c r="D66" i="45"/>
  <c r="F66" i="45" s="1"/>
  <c r="B66" i="45"/>
  <c r="A66" i="45"/>
  <c r="E65" i="45"/>
  <c r="D65" i="45"/>
  <c r="B65" i="45"/>
  <c r="A65" i="45"/>
  <c r="E64" i="45"/>
  <c r="D64" i="45"/>
  <c r="F64" i="45" s="1"/>
  <c r="B64" i="45"/>
  <c r="A64" i="45"/>
  <c r="E63" i="45"/>
  <c r="D63" i="45"/>
  <c r="B63" i="45"/>
  <c r="A63" i="45"/>
  <c r="E62" i="45"/>
  <c r="D62" i="45"/>
  <c r="F62" i="45" s="1"/>
  <c r="B62" i="45"/>
  <c r="A62" i="45"/>
  <c r="E61" i="45"/>
  <c r="D61" i="45"/>
  <c r="B61" i="45"/>
  <c r="A61" i="45"/>
  <c r="E60" i="45"/>
  <c r="D60" i="45"/>
  <c r="F60" i="45" s="1"/>
  <c r="B60" i="45"/>
  <c r="A60" i="45"/>
  <c r="E59" i="45"/>
  <c r="D59" i="45"/>
  <c r="B59" i="45"/>
  <c r="A59" i="45"/>
  <c r="E58" i="45"/>
  <c r="D58" i="45"/>
  <c r="F58" i="45" s="1"/>
  <c r="B58" i="45"/>
  <c r="A58" i="45"/>
  <c r="E57" i="45"/>
  <c r="D57" i="45"/>
  <c r="B57" i="45"/>
  <c r="A57" i="45"/>
  <c r="E56" i="45"/>
  <c r="D56" i="45"/>
  <c r="F56" i="45" s="1"/>
  <c r="B56" i="45"/>
  <c r="A56" i="45"/>
  <c r="E55" i="45"/>
  <c r="D55" i="45"/>
  <c r="B55" i="45"/>
  <c r="A55" i="45"/>
  <c r="E54" i="45"/>
  <c r="D54" i="45"/>
  <c r="F54" i="45" s="1"/>
  <c r="B54" i="45"/>
  <c r="A54" i="45"/>
  <c r="E53" i="45"/>
  <c r="D53" i="45"/>
  <c r="B53" i="45"/>
  <c r="A53" i="45"/>
  <c r="E52" i="45"/>
  <c r="D52" i="45"/>
  <c r="F52" i="45" s="1"/>
  <c r="B52" i="45"/>
  <c r="A52" i="45"/>
  <c r="E51" i="45"/>
  <c r="D51" i="45"/>
  <c r="B51" i="45"/>
  <c r="A51" i="45"/>
  <c r="E50" i="45"/>
  <c r="D50" i="45"/>
  <c r="F50" i="45" s="1"/>
  <c r="B50" i="45"/>
  <c r="A50" i="45"/>
  <c r="E49" i="45"/>
  <c r="D49" i="45"/>
  <c r="F49" i="45" s="1"/>
  <c r="C49" i="45"/>
  <c r="B49" i="45"/>
  <c r="A49" i="45"/>
  <c r="E48" i="45"/>
  <c r="D48" i="45"/>
  <c r="C48" i="45"/>
  <c r="B48" i="45"/>
  <c r="A48" i="45"/>
  <c r="E47" i="45"/>
  <c r="D47" i="45"/>
  <c r="C47" i="45"/>
  <c r="B47" i="45"/>
  <c r="A47" i="45"/>
  <c r="E46" i="45"/>
  <c r="F46" i="45" s="1"/>
  <c r="D46" i="45"/>
  <c r="C46" i="45"/>
  <c r="B46" i="45"/>
  <c r="A46" i="45"/>
  <c r="E45" i="45"/>
  <c r="D45" i="45"/>
  <c r="F45" i="45" s="1"/>
  <c r="B45" i="45"/>
  <c r="A45" i="45"/>
  <c r="E44" i="45"/>
  <c r="D44" i="45"/>
  <c r="F44" i="45" s="1"/>
  <c r="B44" i="45"/>
  <c r="A44" i="45"/>
  <c r="E43" i="45"/>
  <c r="D43" i="45"/>
  <c r="B43" i="45"/>
  <c r="A43" i="45"/>
  <c r="E42" i="45"/>
  <c r="D42" i="45"/>
  <c r="F42" i="45" s="1"/>
  <c r="B42" i="45"/>
  <c r="A42" i="45"/>
  <c r="E41" i="45"/>
  <c r="D41" i="45"/>
  <c r="B41" i="45"/>
  <c r="A41" i="45"/>
  <c r="E40" i="45"/>
  <c r="D40" i="45"/>
  <c r="F40" i="45" s="1"/>
  <c r="C40" i="45"/>
  <c r="A40" i="45"/>
  <c r="E39" i="45"/>
  <c r="D39" i="45"/>
  <c r="F39" i="45" s="1"/>
  <c r="C39" i="45"/>
  <c r="A39" i="45"/>
  <c r="E38" i="45"/>
  <c r="D38" i="45"/>
  <c r="F38" i="45" s="1"/>
  <c r="C38" i="45"/>
  <c r="A38" i="45"/>
  <c r="E37" i="45"/>
  <c r="A37" i="45"/>
  <c r="E36" i="45"/>
  <c r="E35" i="45"/>
  <c r="E34" i="45"/>
  <c r="E33" i="45"/>
  <c r="D33" i="45"/>
  <c r="C33" i="45"/>
  <c r="B33" i="45"/>
  <c r="E32" i="45"/>
  <c r="D32" i="45"/>
  <c r="C32" i="45"/>
  <c r="B32" i="45"/>
  <c r="E31" i="45"/>
  <c r="F31" i="45" s="1"/>
  <c r="D31" i="45"/>
  <c r="C31" i="45"/>
  <c r="B31" i="45"/>
  <c r="E30" i="45"/>
  <c r="D30" i="45"/>
  <c r="C30" i="45"/>
  <c r="B30" i="45"/>
  <c r="E29" i="45"/>
  <c r="D29" i="45"/>
  <c r="C29" i="45"/>
  <c r="B29" i="45"/>
  <c r="A29" i="45"/>
  <c r="E28" i="45"/>
  <c r="F28" i="45" s="1"/>
  <c r="D28" i="45"/>
  <c r="C28" i="45"/>
  <c r="B28" i="45"/>
  <c r="A28" i="45"/>
  <c r="E27" i="45"/>
  <c r="D27" i="45"/>
  <c r="F27" i="45" s="1"/>
  <c r="C27" i="45"/>
  <c r="B27" i="45"/>
  <c r="A27" i="45"/>
  <c r="E26" i="45"/>
  <c r="D26" i="45"/>
  <c r="F26" i="45" s="1"/>
  <c r="C26" i="45"/>
  <c r="B26" i="45"/>
  <c r="A26" i="45"/>
  <c r="E25" i="45"/>
  <c r="D25" i="45"/>
  <c r="C25" i="45"/>
  <c r="B25" i="45"/>
  <c r="A25" i="45"/>
  <c r="E24" i="45"/>
  <c r="F24" i="45" s="1"/>
  <c r="D24" i="45"/>
  <c r="C24" i="45"/>
  <c r="B24" i="45"/>
  <c r="A24" i="45"/>
  <c r="F23" i="45"/>
  <c r="B23" i="45"/>
  <c r="A23" i="45"/>
  <c r="F22" i="45"/>
  <c r="B22" i="45"/>
  <c r="A22" i="45"/>
  <c r="F21" i="45"/>
  <c r="B21" i="45"/>
  <c r="A21" i="45"/>
  <c r="F20" i="45"/>
  <c r="B20" i="45"/>
  <c r="A20" i="45"/>
  <c r="F19" i="45"/>
  <c r="B19" i="45"/>
  <c r="A19" i="45"/>
  <c r="F18" i="45"/>
  <c r="B18" i="45"/>
  <c r="A18" i="45"/>
  <c r="F17" i="45"/>
  <c r="B17" i="45"/>
  <c r="A17" i="45"/>
  <c r="F16" i="45"/>
  <c r="B16" i="45"/>
  <c r="A16" i="45"/>
  <c r="F15" i="45"/>
  <c r="B15" i="45"/>
  <c r="A15" i="45"/>
  <c r="F14" i="45"/>
  <c r="B14" i="45"/>
  <c r="A14" i="45"/>
  <c r="F13" i="45"/>
  <c r="B13" i="45"/>
  <c r="A13" i="45"/>
  <c r="F12" i="45"/>
  <c r="B12" i="45"/>
  <c r="A12" i="45"/>
  <c r="E11" i="45"/>
  <c r="A11" i="45"/>
  <c r="B3" i="45"/>
  <c r="E11" i="3"/>
  <c r="B3" i="3"/>
  <c r="G16" i="14"/>
  <c r="D16" i="14"/>
  <c r="C11" i="45" s="1"/>
  <c r="B16" i="14"/>
  <c r="B11" i="45" s="1"/>
  <c r="A16" i="14"/>
  <c r="D11" i="45" s="1"/>
  <c r="F11" i="45" s="1"/>
  <c r="F108" i="45" s="1"/>
  <c r="F120" i="45" s="1"/>
  <c r="B11" i="14"/>
  <c r="E9" i="14"/>
  <c r="B116" i="14"/>
  <c r="B115" i="14"/>
  <c r="B111" i="14"/>
  <c r="B106" i="45" s="1"/>
  <c r="B22" i="27"/>
  <c r="F29" i="45" l="1"/>
  <c r="F98" i="45"/>
  <c r="F53" i="45"/>
  <c r="F55" i="45"/>
  <c r="F61" i="45"/>
  <c r="F63" i="45"/>
  <c r="F83" i="45"/>
  <c r="F85" i="45"/>
  <c r="F89" i="45"/>
  <c r="F107" i="45"/>
  <c r="F48" i="45"/>
  <c r="F47" i="45"/>
  <c r="F95" i="45"/>
  <c r="F103" i="45"/>
  <c r="F51" i="45"/>
  <c r="F57" i="45"/>
  <c r="F84" i="45"/>
  <c r="F86" i="45"/>
  <c r="F88" i="45"/>
  <c r="F71" i="45"/>
  <c r="F41" i="45"/>
  <c r="F43" i="45"/>
  <c r="F79" i="45"/>
  <c r="F33" i="45"/>
  <c r="F87" i="45"/>
  <c r="F25" i="45"/>
  <c r="F30" i="45"/>
  <c r="F32" i="45"/>
  <c r="F59" i="45"/>
  <c r="F65" i="45"/>
  <c r="F92" i="45"/>
  <c r="F94" i="45"/>
  <c r="F96" i="45"/>
  <c r="D18" i="6"/>
  <c r="C18" i="6"/>
  <c r="B18" i="6"/>
  <c r="B107" i="6"/>
  <c r="F89" i="25"/>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J265" i="25" l="1"/>
  <c r="I265" i="25"/>
  <c r="C20" i="43"/>
  <c r="B13" i="3"/>
  <c r="C22" i="43"/>
  <c r="B24" i="43"/>
  <c r="A90" i="32"/>
  <c r="A92" i="32"/>
  <c r="D23" i="43"/>
  <c r="A91" i="25"/>
  <c r="B23" i="43"/>
  <c r="B25" i="43"/>
  <c r="B17" i="3"/>
  <c r="B20" i="43"/>
  <c r="B22" i="43"/>
  <c r="C23" i="43"/>
  <c r="B18" i="3"/>
  <c r="B19" i="3"/>
  <c r="A91" i="32"/>
  <c r="I5" i="32"/>
  <c r="D24" i="43"/>
  <c r="D25" i="43"/>
  <c r="B16" i="3"/>
  <c r="B20" i="3"/>
  <c r="B28" i="43"/>
  <c r="B29" i="43"/>
  <c r="B30" i="43"/>
  <c r="C24" i="3"/>
  <c r="C25" i="3"/>
  <c r="C26" i="3"/>
  <c r="B21" i="43"/>
  <c r="C24" i="43"/>
  <c r="B21" i="3"/>
  <c r="B22" i="3"/>
  <c r="B23" i="3"/>
  <c r="B24" i="3"/>
  <c r="B25" i="3"/>
  <c r="B26" i="3"/>
  <c r="B27" i="3"/>
  <c r="B28" i="3"/>
  <c r="D24" i="3"/>
  <c r="D25" i="3"/>
  <c r="D26" i="3"/>
  <c r="D27" i="3"/>
  <c r="D28" i="3"/>
  <c r="F22" i="3"/>
  <c r="C27" i="3"/>
  <c r="C28" i="3"/>
  <c r="B32" i="43"/>
  <c r="B33" i="43"/>
  <c r="B36" i="43"/>
  <c r="A22" i="3"/>
  <c r="A23" i="3"/>
  <c r="A24" i="3"/>
  <c r="A25" i="3"/>
  <c r="A26" i="3"/>
  <c r="A27" i="3"/>
  <c r="A28" i="3"/>
  <c r="A29" i="3"/>
  <c r="B29" i="3"/>
  <c r="C29" i="3"/>
  <c r="D29" i="3"/>
  <c r="B30" i="3"/>
  <c r="C30" i="3"/>
  <c r="D30" i="3"/>
  <c r="B31" i="3"/>
  <c r="C31" i="3"/>
  <c r="D31" i="3"/>
  <c r="B32" i="3"/>
  <c r="C32" i="3"/>
  <c r="D32" i="3"/>
  <c r="B33" i="3"/>
  <c r="C33" i="3"/>
  <c r="D33" i="3"/>
  <c r="F33" i="3"/>
  <c r="A37" i="3"/>
  <c r="A38" i="3"/>
  <c r="C38" i="3"/>
  <c r="D38" i="3"/>
  <c r="A39" i="3"/>
  <c r="C39" i="3"/>
  <c r="D39" i="3"/>
  <c r="A40" i="3"/>
  <c r="C40" i="3"/>
  <c r="D40" i="3"/>
  <c r="A41" i="3"/>
  <c r="B41" i="3"/>
  <c r="D41" i="3"/>
  <c r="F41" i="3" s="1"/>
  <c r="A42" i="3"/>
  <c r="B42" i="3"/>
  <c r="D42" i="3"/>
  <c r="A43" i="3"/>
  <c r="B43" i="3"/>
  <c r="D43" i="3"/>
  <c r="B34" i="43"/>
  <c r="B35" i="43"/>
  <c r="B37" i="43"/>
  <c r="B38" i="43"/>
  <c r="B39" i="43"/>
  <c r="B40" i="43"/>
  <c r="B41" i="43"/>
  <c r="F43" i="3" l="1"/>
  <c r="F29" i="3"/>
  <c r="F23" i="3"/>
  <c r="A93" i="32"/>
  <c r="C21" i="43"/>
  <c r="C25" i="43"/>
  <c r="B12" i="3"/>
  <c r="B14" i="3"/>
  <c r="D20" i="43"/>
  <c r="D21" i="43"/>
  <c r="F26" i="3"/>
  <c r="F25" i="3"/>
  <c r="D22" i="43"/>
  <c r="B31" i="43"/>
  <c r="B15" i="3"/>
  <c r="F28" i="3"/>
  <c r="F27" i="3"/>
  <c r="F24" i="3"/>
  <c r="F30" i="3"/>
  <c r="F42" i="3"/>
  <c r="F32" i="3"/>
  <c r="F39" i="3"/>
  <c r="F31" i="3"/>
  <c r="F38" i="3"/>
  <c r="F40"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D39" i="14"/>
  <c r="D40" i="14"/>
  <c r="D41" i="14"/>
  <c r="D42" i="14"/>
  <c r="D43" i="14"/>
  <c r="D44" i="14"/>
  <c r="D45" i="14"/>
  <c r="D46" i="14"/>
  <c r="D47" i="14"/>
  <c r="C11" i="3"/>
  <c r="B11" i="3"/>
  <c r="D11" i="3"/>
  <c r="G39" i="14"/>
  <c r="G40" i="14"/>
  <c r="G41" i="14"/>
  <c r="G42" i="14"/>
  <c r="A39" i="14"/>
  <c r="D34" i="45" s="1"/>
  <c r="F34" i="45" s="1"/>
  <c r="A40" i="14"/>
  <c r="D35" i="45" s="1"/>
  <c r="F35" i="45" s="1"/>
  <c r="A41" i="14"/>
  <c r="D36" i="45" s="1"/>
  <c r="F36" i="45" s="1"/>
  <c r="A42" i="14"/>
  <c r="D37" i="45" s="1"/>
  <c r="F37" i="45" s="1"/>
  <c r="B39" i="14"/>
  <c r="B40" i="14"/>
  <c r="B41" i="14"/>
  <c r="B42" i="14"/>
  <c r="B36" i="3" l="1"/>
  <c r="B36" i="45"/>
  <c r="B35" i="3"/>
  <c r="B35" i="45"/>
  <c r="B34" i="3"/>
  <c r="B34" i="45"/>
  <c r="C37" i="3"/>
  <c r="C37" i="45"/>
  <c r="C36" i="3"/>
  <c r="C36" i="45"/>
  <c r="C35" i="3"/>
  <c r="C35" i="45"/>
  <c r="C34" i="3"/>
  <c r="C34" i="45"/>
  <c r="B37" i="3"/>
  <c r="B37" i="45"/>
  <c r="B45" i="43"/>
  <c r="D37" i="3"/>
  <c r="F37" i="3" s="1"/>
  <c r="B42" i="43"/>
  <c r="D34" i="3"/>
  <c r="F34" i="3" s="1"/>
  <c r="D36" i="3"/>
  <c r="F36" i="3" s="1"/>
  <c r="B44" i="43"/>
  <c r="B43" i="43"/>
  <c r="D35" i="3"/>
  <c r="F35" i="3" s="1"/>
  <c r="M262" i="1"/>
  <c r="M261" i="1"/>
  <c r="M260" i="1"/>
  <c r="M259" i="1"/>
  <c r="M258" i="1"/>
  <c r="M257" i="1"/>
  <c r="M256" i="1"/>
  <c r="O262" i="1"/>
  <c r="O261" i="1"/>
  <c r="O260" i="1"/>
  <c r="O259" i="1"/>
  <c r="O258" i="1"/>
  <c r="O257" i="1"/>
  <c r="O256" i="1"/>
  <c r="M255" i="1"/>
  <c r="M254" i="1"/>
  <c r="M253" i="1"/>
  <c r="M252" i="1"/>
  <c r="M251" i="1"/>
  <c r="O255" i="1"/>
  <c r="O254" i="1"/>
  <c r="O253" i="1"/>
  <c r="O252" i="1"/>
  <c r="O251" i="1"/>
  <c r="M250" i="1"/>
  <c r="O250" i="1"/>
  <c r="M249" i="1"/>
  <c r="M248" i="1"/>
  <c r="M247" i="1"/>
  <c r="M246" i="1"/>
  <c r="M245" i="1"/>
  <c r="M244" i="1"/>
  <c r="M243" i="1"/>
  <c r="M242" i="1"/>
  <c r="M241" i="1"/>
  <c r="O249" i="1"/>
  <c r="O248" i="1"/>
  <c r="O247" i="1"/>
  <c r="O246" i="1"/>
  <c r="O245" i="1"/>
  <c r="O244" i="1"/>
  <c r="O243" i="1"/>
  <c r="O242" i="1"/>
  <c r="O241" i="1"/>
  <c r="M240" i="1" l="1"/>
  <c r="O240" i="1"/>
  <c r="M239" i="1"/>
  <c r="O239" i="1"/>
  <c r="M238" i="1"/>
  <c r="M237" i="1"/>
  <c r="M236" i="1"/>
  <c r="M235" i="1"/>
  <c r="M234" i="1"/>
  <c r="M233" i="1"/>
  <c r="M232" i="1"/>
  <c r="O238" i="1"/>
  <c r="O237" i="1"/>
  <c r="O236" i="1"/>
  <c r="O235" i="1"/>
  <c r="O234" i="1"/>
  <c r="O233" i="1"/>
  <c r="O232" i="1"/>
  <c r="M231" i="1"/>
  <c r="M230" i="1"/>
  <c r="M229" i="1"/>
  <c r="M228" i="1"/>
  <c r="M227" i="1"/>
  <c r="O231" i="1"/>
  <c r="O230" i="1"/>
  <c r="O229" i="1"/>
  <c r="O228" i="1"/>
  <c r="O227" i="1"/>
  <c r="F263" i="32"/>
  <c r="F6" i="43"/>
  <c r="B22" i="31"/>
  <c r="O159" i="1"/>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G264" i="25"/>
  <c r="K22" i="27" l="1"/>
  <c r="I269" i="25"/>
  <c r="F223" i="25" l="1"/>
  <c r="A43" i="14"/>
  <c r="B46" i="43" s="1"/>
  <c r="A44" i="14"/>
  <c r="B47" i="43" s="1"/>
  <c r="A45" i="14"/>
  <c r="B48" i="43" s="1"/>
  <c r="A46" i="14"/>
  <c r="B49" i="43" s="1"/>
  <c r="A47" i="14"/>
  <c r="B50" i="43" s="1"/>
  <c r="A48" i="14"/>
  <c r="B51" i="43" s="1"/>
  <c r="A49" i="14"/>
  <c r="B52" i="43" s="1"/>
  <c r="A50" i="14"/>
  <c r="B53" i="43" s="1"/>
  <c r="A51" i="14"/>
  <c r="B54" i="43" s="1"/>
  <c r="A52" i="14"/>
  <c r="B55" i="43" s="1"/>
  <c r="A53" i="14"/>
  <c r="B56" i="43" s="1"/>
  <c r="A54" i="14"/>
  <c r="B57" i="43" s="1"/>
  <c r="A55" i="14"/>
  <c r="B58" i="43" s="1"/>
  <c r="A56" i="14"/>
  <c r="B59" i="43" s="1"/>
  <c r="A57" i="14"/>
  <c r="B60" i="43" s="1"/>
  <c r="A58" i="14"/>
  <c r="B61" i="43" s="1"/>
  <c r="A59" i="14"/>
  <c r="B62" i="43" s="1"/>
  <c r="A60" i="14"/>
  <c r="B63" i="43" s="1"/>
  <c r="A61" i="14"/>
  <c r="B64" i="43" s="1"/>
  <c r="A62" i="14"/>
  <c r="B65" i="43" s="1"/>
  <c r="A63" i="14"/>
  <c r="B66" i="43" s="1"/>
  <c r="A64" i="14"/>
  <c r="B67" i="43" s="1"/>
  <c r="A65" i="14"/>
  <c r="B68" i="43" s="1"/>
  <c r="A66" i="14"/>
  <c r="B69" i="43" s="1"/>
  <c r="A67" i="14"/>
  <c r="B70" i="43" s="1"/>
  <c r="A68" i="14"/>
  <c r="B71" i="43" s="1"/>
  <c r="A69" i="14"/>
  <c r="B72" i="43" s="1"/>
  <c r="A70" i="14"/>
  <c r="B73" i="43" s="1"/>
  <c r="A71" i="14"/>
  <c r="B74" i="43" s="1"/>
  <c r="A72" i="14"/>
  <c r="B75" i="43" s="1"/>
  <c r="A73" i="14"/>
  <c r="B76" i="43" s="1"/>
  <c r="A74" i="14"/>
  <c r="B77" i="43" s="1"/>
  <c r="A75" i="14"/>
  <c r="B78" i="43" s="1"/>
  <c r="A76" i="14"/>
  <c r="B79" i="43" s="1"/>
  <c r="A77" i="14"/>
  <c r="B80" i="43" s="1"/>
  <c r="A78" i="14"/>
  <c r="B81" i="43" s="1"/>
  <c r="A79" i="14"/>
  <c r="B82" i="43" s="1"/>
  <c r="A80" i="14"/>
  <c r="B83" i="43" s="1"/>
  <c r="A81" i="14"/>
  <c r="B84" i="43" s="1"/>
  <c r="A82" i="14"/>
  <c r="B85" i="43" s="1"/>
  <c r="A83" i="14"/>
  <c r="B86" i="43" s="1"/>
  <c r="A84" i="14"/>
  <c r="B87" i="43" s="1"/>
  <c r="A85" i="14"/>
  <c r="B88" i="43" s="1"/>
  <c r="A86" i="14"/>
  <c r="B89" i="43" s="1"/>
  <c r="A87" i="14"/>
  <c r="B90" i="43" s="1"/>
  <c r="A88" i="14"/>
  <c r="B91" i="43" s="1"/>
  <c r="A89" i="14"/>
  <c r="B92" i="43" s="1"/>
  <c r="A90" i="14"/>
  <c r="B93" i="43" s="1"/>
  <c r="A91" i="14"/>
  <c r="B94" i="43" s="1"/>
  <c r="A92" i="14"/>
  <c r="B95" i="43" s="1"/>
  <c r="A93" i="14"/>
  <c r="B96" i="43" s="1"/>
  <c r="A94" i="14"/>
  <c r="B97" i="43" s="1"/>
  <c r="A95" i="14"/>
  <c r="B98" i="43" s="1"/>
  <c r="A96" i="14"/>
  <c r="B99" i="43" s="1"/>
  <c r="A97" i="14"/>
  <c r="B100" i="43" s="1"/>
  <c r="A98" i="14"/>
  <c r="B101" i="43" s="1"/>
  <c r="A99" i="14"/>
  <c r="A100" i="14"/>
  <c r="A101" i="14"/>
  <c r="A102" i="14"/>
  <c r="A103" i="14"/>
  <c r="A104" i="14"/>
  <c r="A105" i="14"/>
  <c r="A106" i="14"/>
  <c r="A107" i="14"/>
  <c r="A108" i="14"/>
  <c r="A109" i="14"/>
  <c r="I7" i="25"/>
  <c r="M226" i="1"/>
  <c r="O226" i="1"/>
  <c r="M225" i="1"/>
  <c r="O225" i="1"/>
  <c r="M224" i="1"/>
  <c r="O224" i="1"/>
  <c r="M223" i="1"/>
  <c r="O223" i="1"/>
  <c r="M222" i="1"/>
  <c r="O222" i="1"/>
  <c r="M221" i="1"/>
  <c r="O221" i="1"/>
  <c r="M220" i="1"/>
  <c r="O220" i="1"/>
  <c r="M219" i="1"/>
  <c r="O219" i="1"/>
  <c r="O218" i="1"/>
  <c r="D42" i="43" l="1"/>
  <c r="D43" i="43"/>
  <c r="D44" i="43"/>
  <c r="D45" i="43"/>
  <c r="D46" i="43"/>
  <c r="D49" i="43"/>
  <c r="D50" i="43"/>
  <c r="D33" i="6"/>
  <c r="D19" i="43"/>
  <c r="C19" i="43"/>
  <c r="B19" i="43"/>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D47" i="43"/>
  <c r="D48" i="43"/>
  <c r="D51" i="43"/>
  <c r="D52" i="43"/>
  <c r="M159" i="1"/>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B109" i="43"/>
  <c r="C101" i="43"/>
  <c r="C100" i="43"/>
  <c r="C99" i="43"/>
  <c r="C98" i="43"/>
  <c r="C97" i="43"/>
  <c r="C96" i="43"/>
  <c r="C95" i="43"/>
  <c r="C94" i="43"/>
  <c r="C93" i="43"/>
  <c r="C92" i="43"/>
  <c r="C91" i="43"/>
  <c r="C90" i="43"/>
  <c r="C89" i="43"/>
  <c r="C88" i="43"/>
  <c r="C87" i="43"/>
  <c r="C86" i="43"/>
  <c r="C85" i="43"/>
  <c r="C84" i="43"/>
  <c r="C83" i="43"/>
  <c r="C82" i="43"/>
  <c r="C81" i="43"/>
  <c r="C80" i="43"/>
  <c r="C79" i="43"/>
  <c r="C78" i="43"/>
  <c r="C77" i="43"/>
  <c r="C76" i="43"/>
  <c r="C75" i="43"/>
  <c r="C74" i="43"/>
  <c r="C73" i="43"/>
  <c r="C72" i="43"/>
  <c r="C71" i="43"/>
  <c r="C70" i="43"/>
  <c r="C69" i="43"/>
  <c r="C68" i="43"/>
  <c r="C67" i="43"/>
  <c r="C66" i="43"/>
  <c r="C65" i="43"/>
  <c r="C64" i="43"/>
  <c r="C63" i="43"/>
  <c r="C62" i="43"/>
  <c r="C61" i="43"/>
  <c r="C60" i="43"/>
  <c r="C59" i="43"/>
  <c r="C58" i="43"/>
  <c r="C57" i="43"/>
  <c r="C56" i="43"/>
  <c r="C55" i="43"/>
  <c r="C54" i="43"/>
  <c r="C53" i="43"/>
  <c r="C52" i="43"/>
  <c r="C51" i="43"/>
  <c r="C50" i="43"/>
  <c r="C49" i="43"/>
  <c r="C48" i="43"/>
  <c r="C47" i="43"/>
  <c r="C46" i="43"/>
  <c r="C45" i="43"/>
  <c r="C44" i="43"/>
  <c r="C43" i="43"/>
  <c r="C42" i="43"/>
  <c r="C36" i="6" l="1"/>
  <c r="C37" i="6"/>
  <c r="D40" i="6"/>
  <c r="D41" i="6"/>
  <c r="D43" i="6"/>
  <c r="D45" i="6"/>
  <c r="C33" i="6"/>
  <c r="C34" i="6"/>
  <c r="C35" i="6"/>
  <c r="C38" i="6"/>
  <c r="C39" i="6"/>
  <c r="C40" i="6"/>
  <c r="C41" i="6"/>
  <c r="C42" i="6"/>
  <c r="B43" i="14"/>
  <c r="B38" i="45" s="1"/>
  <c r="B44" i="14"/>
  <c r="B45" i="14"/>
  <c r="B40" i="45" s="1"/>
  <c r="B39" i="3" l="1"/>
  <c r="B39" i="45"/>
  <c r="C43" i="6"/>
  <c r="B38" i="3"/>
  <c r="C44" i="6"/>
  <c r="C45" i="6"/>
  <c r="B40" i="3"/>
  <c r="B41" i="6"/>
  <c r="B33" i="6"/>
  <c r="D39" i="6"/>
  <c r="B39" i="6"/>
  <c r="B40" i="6"/>
  <c r="D38" i="6"/>
  <c r="B38" i="6"/>
  <c r="D37" i="6"/>
  <c r="B45" i="6"/>
  <c r="B37" i="6"/>
  <c r="D44" i="6"/>
  <c r="D36" i="6"/>
  <c r="B44" i="6"/>
  <c r="B36" i="6"/>
  <c r="D35" i="6"/>
  <c r="B43" i="6"/>
  <c r="B35" i="6"/>
  <c r="D42" i="6"/>
  <c r="D34" i="6"/>
  <c r="B42" i="6"/>
  <c r="B34" i="6"/>
  <c r="A30" i="41"/>
  <c r="D12" i="42"/>
  <c r="D6" i="42"/>
  <c r="D8" i="41"/>
  <c r="D53" i="43"/>
  <c r="D54" i="43"/>
  <c r="D15" i="41" l="1"/>
  <c r="D14" i="40"/>
  <c r="D13" i="39"/>
  <c r="A29" i="40"/>
  <c r="D8" i="40"/>
  <c r="D55" i="43" l="1"/>
  <c r="D56" i="43"/>
  <c r="D57" i="43"/>
  <c r="D58" i="43"/>
  <c r="D59" i="43"/>
  <c r="D60" i="43"/>
  <c r="D61" i="43"/>
  <c r="D62" i="43"/>
  <c r="D63" i="43"/>
  <c r="D64" i="43"/>
  <c r="D65" i="43"/>
  <c r="D66" i="43"/>
  <c r="D67" i="43"/>
  <c r="D68" i="43"/>
  <c r="D69" i="43"/>
  <c r="D70" i="43"/>
  <c r="D71" i="43"/>
  <c r="D72" i="43"/>
  <c r="D73" i="43"/>
  <c r="D74" i="43"/>
  <c r="D75" i="43"/>
  <c r="D76" i="43"/>
  <c r="D77" i="43"/>
  <c r="D78" i="43"/>
  <c r="D79" i="43"/>
  <c r="D80" i="43"/>
  <c r="D81" i="43"/>
  <c r="D82" i="43"/>
  <c r="D83" i="43"/>
  <c r="D84" i="43"/>
  <c r="D85" i="43"/>
  <c r="D86" i="43"/>
  <c r="D87" i="43"/>
  <c r="D88" i="43"/>
  <c r="D89" i="43"/>
  <c r="D90" i="43"/>
  <c r="D91" i="43"/>
  <c r="D92" i="43"/>
  <c r="D93" i="43"/>
  <c r="D94" i="43"/>
  <c r="D95" i="43"/>
  <c r="D96" i="43"/>
  <c r="D97" i="43"/>
  <c r="D98" i="43"/>
  <c r="D99" i="43"/>
  <c r="D100" i="43"/>
  <c r="D101" i="43"/>
  <c r="D7" i="39"/>
  <c r="M84" i="1" l="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F114" i="25" s="1"/>
  <c r="O51" i="1"/>
  <c r="F115" i="25" s="1"/>
  <c r="O52" i="1"/>
  <c r="F116" i="25" s="1"/>
  <c r="O53" i="1"/>
  <c r="F117" i="25" s="1"/>
  <c r="O54" i="1"/>
  <c r="F118" i="25" s="1"/>
  <c r="O55" i="1"/>
  <c r="F119" i="25" s="1"/>
  <c r="O56" i="1"/>
  <c r="F120" i="25" s="1"/>
  <c r="O57" i="1"/>
  <c r="F121" i="25" s="1"/>
  <c r="O58" i="1"/>
  <c r="F122" i="25" s="1"/>
  <c r="O59" i="1"/>
  <c r="F123" i="25" s="1"/>
  <c r="O60" i="1"/>
  <c r="F124" i="25" s="1"/>
  <c r="O61" i="1"/>
  <c r="F125" i="25" s="1"/>
  <c r="O62" i="1"/>
  <c r="F126" i="25" s="1"/>
  <c r="O63" i="1"/>
  <c r="F127" i="25" s="1"/>
  <c r="O64" i="1"/>
  <c r="F128" i="25" s="1"/>
  <c r="O65" i="1"/>
  <c r="F129" i="25" s="1"/>
  <c r="O66" i="1"/>
  <c r="F130" i="25" s="1"/>
  <c r="O67" i="1"/>
  <c r="F131" i="25" s="1"/>
  <c r="O68" i="1"/>
  <c r="F132" i="25" s="1"/>
  <c r="O69" i="1"/>
  <c r="F133" i="25" s="1"/>
  <c r="O70" i="1"/>
  <c r="F134" i="25" s="1"/>
  <c r="O71" i="1"/>
  <c r="F135" i="25" s="1"/>
  <c r="O72" i="1"/>
  <c r="F136" i="25" s="1"/>
  <c r="O73" i="1"/>
  <c r="F137" i="25" s="1"/>
  <c r="O74" i="1"/>
  <c r="F138" i="25" s="1"/>
  <c r="O75" i="1"/>
  <c r="F139" i="25" s="1"/>
  <c r="O76" i="1"/>
  <c r="F140" i="25" s="1"/>
  <c r="O77" i="1"/>
  <c r="F141" i="25" s="1"/>
  <c r="O78" i="1"/>
  <c r="F142" i="25" s="1"/>
  <c r="O79" i="1"/>
  <c r="F143" i="25" s="1"/>
  <c r="O80" i="1"/>
  <c r="F144" i="25" s="1"/>
  <c r="O81" i="1"/>
  <c r="F145" i="25" s="1"/>
  <c r="O82" i="1"/>
  <c r="F146" i="25" s="1"/>
  <c r="O83" i="1"/>
  <c r="F147" i="25" s="1"/>
  <c r="O84" i="1"/>
  <c r="F148" i="25" s="1"/>
  <c r="O85" i="1"/>
  <c r="F149" i="25" s="1"/>
  <c r="O86" i="1"/>
  <c r="F150" i="25" s="1"/>
  <c r="O87" i="1"/>
  <c r="F151" i="25" s="1"/>
  <c r="O88" i="1"/>
  <c r="F152" i="25" s="1"/>
  <c r="O89" i="1"/>
  <c r="F153" i="25" s="1"/>
  <c r="O90" i="1"/>
  <c r="F154" i="25" s="1"/>
  <c r="O91" i="1"/>
  <c r="F155" i="25" s="1"/>
  <c r="O92" i="1"/>
  <c r="F156" i="25" s="1"/>
  <c r="O93" i="1"/>
  <c r="F157" i="25" s="1"/>
  <c r="O94" i="1"/>
  <c r="F158" i="25" s="1"/>
  <c r="O95" i="1"/>
  <c r="F159" i="25" s="1"/>
  <c r="O96" i="1"/>
  <c r="F160" i="25" s="1"/>
  <c r="O97" i="1"/>
  <c r="F161" i="25" s="1"/>
  <c r="O98" i="1"/>
  <c r="F162" i="25" s="1"/>
  <c r="O99" i="1"/>
  <c r="F163" i="25" s="1"/>
  <c r="O100" i="1"/>
  <c r="F164" i="25" s="1"/>
  <c r="O101" i="1"/>
  <c r="F165" i="25" s="1"/>
  <c r="O102" i="1"/>
  <c r="F166" i="25" s="1"/>
  <c r="O103" i="1"/>
  <c r="F167" i="25" s="1"/>
  <c r="O104" i="1"/>
  <c r="F168" i="25" s="1"/>
  <c r="O105" i="1"/>
  <c r="F169" i="25" s="1"/>
  <c r="O106" i="1"/>
  <c r="F170" i="25" s="1"/>
  <c r="O107" i="1"/>
  <c r="F171" i="25" s="1"/>
  <c r="O108" i="1"/>
  <c r="F172" i="25" s="1"/>
  <c r="O109" i="1"/>
  <c r="F173" i="25" s="1"/>
  <c r="O110" i="1"/>
  <c r="F174" i="25" s="1"/>
  <c r="O111" i="1"/>
  <c r="F175" i="25" s="1"/>
  <c r="O112" i="1"/>
  <c r="F176" i="25" s="1"/>
  <c r="O113" i="1"/>
  <c r="F177" i="25" s="1"/>
  <c r="O114" i="1"/>
  <c r="O115" i="1"/>
  <c r="F179" i="25" s="1"/>
  <c r="O116" i="1"/>
  <c r="F180" i="25" s="1"/>
  <c r="O117" i="1"/>
  <c r="F181" i="25" s="1"/>
  <c r="O118" i="1"/>
  <c r="F182" i="25" s="1"/>
  <c r="O119" i="1"/>
  <c r="F183" i="25" s="1"/>
  <c r="O120" i="1"/>
  <c r="F184" i="25" s="1"/>
  <c r="O121" i="1"/>
  <c r="F185" i="25" s="1"/>
  <c r="O122" i="1"/>
  <c r="F186" i="25" s="1"/>
  <c r="O123" i="1"/>
  <c r="F187" i="25" s="1"/>
  <c r="O124" i="1"/>
  <c r="F188" i="25" s="1"/>
  <c r="O125" i="1"/>
  <c r="F189" i="25" s="1"/>
  <c r="O126" i="1"/>
  <c r="F190" i="25" s="1"/>
  <c r="O127" i="1"/>
  <c r="F191" i="25" s="1"/>
  <c r="O128" i="1"/>
  <c r="F192" i="25" s="1"/>
  <c r="O129" i="1"/>
  <c r="F193" i="25" s="1"/>
  <c r="O130" i="1"/>
  <c r="F194" i="25" s="1"/>
  <c r="O131" i="1"/>
  <c r="F195" i="25" s="1"/>
  <c r="O132" i="1"/>
  <c r="F196" i="25" s="1"/>
  <c r="O133" i="1"/>
  <c r="F197" i="25" s="1"/>
  <c r="O134" i="1"/>
  <c r="F198" i="25" s="1"/>
  <c r="O135" i="1"/>
  <c r="F199" i="25" s="1"/>
  <c r="O136" i="1"/>
  <c r="O137" i="1"/>
  <c r="O138" i="1"/>
  <c r="F202" i="25" s="1"/>
  <c r="O139" i="1"/>
  <c r="F203" i="25" s="1"/>
  <c r="O140" i="1"/>
  <c r="F204" i="25" s="1"/>
  <c r="O141" i="1"/>
  <c r="F205" i="25" s="1"/>
  <c r="O142" i="1"/>
  <c r="F206" i="25" s="1"/>
  <c r="O143" i="1"/>
  <c r="F207" i="25" s="1"/>
  <c r="O144" i="1"/>
  <c r="F208" i="25" s="1"/>
  <c r="O145" i="1"/>
  <c r="F209" i="25" s="1"/>
  <c r="O146" i="1"/>
  <c r="F210" i="25" s="1"/>
  <c r="O147" i="1"/>
  <c r="F211" i="25" s="1"/>
  <c r="O148" i="1"/>
  <c r="F212" i="25" s="1"/>
  <c r="O149" i="1"/>
  <c r="F213" i="25" s="1"/>
  <c r="O150" i="1"/>
  <c r="F214" i="25" s="1"/>
  <c r="O151" i="1"/>
  <c r="F215" i="25" s="1"/>
  <c r="O152" i="1"/>
  <c r="F216" i="25" s="1"/>
  <c r="O153" i="1"/>
  <c r="F217" i="25" s="1"/>
  <c r="O154" i="1"/>
  <c r="F218" i="25" s="1"/>
  <c r="O155" i="1"/>
  <c r="F219" i="25" s="1"/>
  <c r="O156" i="1"/>
  <c r="O157" i="1"/>
  <c r="F221" i="25" s="1"/>
  <c r="O158" i="1"/>
  <c r="F222" i="25" s="1"/>
  <c r="O160" i="1"/>
  <c r="F224" i="25" s="1"/>
  <c r="O161" i="1"/>
  <c r="F225" i="25" s="1"/>
  <c r="O162" i="1"/>
  <c r="F226" i="25" s="1"/>
  <c r="O163" i="1"/>
  <c r="F227" i="25" s="1"/>
  <c r="O164" i="1"/>
  <c r="F228" i="25" s="1"/>
  <c r="O165" i="1"/>
  <c r="F229" i="25" s="1"/>
  <c r="O166" i="1"/>
  <c r="F230" i="25" s="1"/>
  <c r="O167" i="1"/>
  <c r="F231" i="25" s="1"/>
  <c r="O168" i="1"/>
  <c r="F232" i="25" s="1"/>
  <c r="O169" i="1"/>
  <c r="F233" i="25" s="1"/>
  <c r="O170" i="1"/>
  <c r="F234" i="25" s="1"/>
  <c r="O171" i="1"/>
  <c r="F235" i="25" s="1"/>
  <c r="O172" i="1"/>
  <c r="F236" i="25" s="1"/>
  <c r="O173" i="1"/>
  <c r="F237" i="25" s="1"/>
  <c r="O174" i="1"/>
  <c r="F238" i="25" s="1"/>
  <c r="O175" i="1"/>
  <c r="F239" i="25" s="1"/>
  <c r="O176" i="1"/>
  <c r="F240" i="25" s="1"/>
  <c r="O177" i="1"/>
  <c r="F241" i="25" s="1"/>
  <c r="O178" i="1"/>
  <c r="F242" i="25" s="1"/>
  <c r="O179" i="1"/>
  <c r="F243" i="25" s="1"/>
  <c r="O180" i="1"/>
  <c r="F244" i="25" s="1"/>
  <c r="O181" i="1"/>
  <c r="F245" i="25" s="1"/>
  <c r="O182" i="1"/>
  <c r="F246" i="25" s="1"/>
  <c r="O183" i="1"/>
  <c r="F247" i="25" s="1"/>
  <c r="O184" i="1"/>
  <c r="F248" i="25" s="1"/>
  <c r="O185" i="1"/>
  <c r="F249" i="25" s="1"/>
  <c r="O186" i="1"/>
  <c r="F250" i="25" s="1"/>
  <c r="O187" i="1"/>
  <c r="F251" i="25" s="1"/>
  <c r="O188" i="1"/>
  <c r="F252" i="25" s="1"/>
  <c r="O189" i="1"/>
  <c r="F253" i="25" s="1"/>
  <c r="O190" i="1"/>
  <c r="F254" i="25" s="1"/>
  <c r="O191" i="1"/>
  <c r="F255" i="25" s="1"/>
  <c r="O192" i="1"/>
  <c r="F256" i="25" s="1"/>
  <c r="O193" i="1"/>
  <c r="O194" i="1"/>
  <c r="F258" i="25" s="1"/>
  <c r="O195" i="1"/>
  <c r="F259" i="25" s="1"/>
  <c r="O196" i="1"/>
  <c r="F260" i="25" s="1"/>
  <c r="O197" i="1"/>
  <c r="F261" i="25" s="1"/>
  <c r="O198" i="1"/>
  <c r="F262" i="25" s="1"/>
  <c r="O199" i="1"/>
  <c r="F263" i="25" s="1"/>
  <c r="O200" i="1"/>
  <c r="F264" i="25" s="1"/>
  <c r="O201" i="1"/>
  <c r="O202" i="1"/>
  <c r="O203" i="1"/>
  <c r="O204" i="1"/>
  <c r="O205" i="1"/>
  <c r="O206" i="1"/>
  <c r="O207" i="1"/>
  <c r="O208" i="1"/>
  <c r="O209" i="1"/>
  <c r="O210" i="1"/>
  <c r="O211" i="1"/>
  <c r="O212" i="1"/>
  <c r="O213" i="1"/>
  <c r="O214" i="1"/>
  <c r="O215" i="1"/>
  <c r="O216" i="1"/>
  <c r="O217" i="1"/>
  <c r="O3" i="1"/>
  <c r="O2"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6" i="1"/>
  <c r="M7" i="1"/>
  <c r="M8" i="1"/>
  <c r="M9" i="1"/>
  <c r="M10" i="1"/>
  <c r="M11" i="1"/>
  <c r="M12" i="1"/>
  <c r="M13" i="1"/>
  <c r="M14" i="1"/>
  <c r="M15" i="1"/>
  <c r="M16" i="1"/>
  <c r="M17" i="1"/>
  <c r="M18" i="1"/>
  <c r="M19" i="1"/>
  <c r="M20" i="1"/>
  <c r="M21" i="1"/>
  <c r="M4" i="1"/>
  <c r="M5" i="1"/>
  <c r="M3" i="1"/>
  <c r="M2" i="1"/>
  <c r="F178" i="25" l="1"/>
  <c r="F91" i="25"/>
  <c r="F265" i="25" s="1"/>
  <c r="F201" i="25"/>
  <c r="F200" i="25"/>
  <c r="F220" i="25"/>
  <c r="F257" i="25"/>
  <c r="M312" i="1" l="1"/>
  <c r="O312" i="1"/>
  <c r="M313" i="1"/>
  <c r="O313" i="1"/>
  <c r="M314" i="1"/>
  <c r="O314" i="1"/>
  <c r="M315" i="1"/>
  <c r="O315" i="1"/>
  <c r="M316" i="1"/>
  <c r="O316" i="1"/>
  <c r="M317" i="1"/>
  <c r="O317" i="1"/>
  <c r="M318" i="1"/>
  <c r="O318" i="1"/>
  <c r="M319" i="1"/>
  <c r="O319" i="1"/>
  <c r="M320" i="1"/>
  <c r="O320" i="1"/>
  <c r="M321" i="1"/>
  <c r="O321" i="1"/>
  <c r="M322" i="1"/>
  <c r="O322" i="1"/>
  <c r="M323" i="1"/>
  <c r="O323" i="1"/>
  <c r="M324" i="1"/>
  <c r="O324" i="1"/>
  <c r="M325" i="1"/>
  <c r="O325" i="1"/>
  <c r="M326" i="1"/>
  <c r="O326" i="1"/>
  <c r="M327" i="1"/>
  <c r="O327" i="1"/>
  <c r="M328" i="1"/>
  <c r="O328" i="1"/>
  <c r="M329" i="1"/>
  <c r="O329" i="1"/>
  <c r="M330" i="1"/>
  <c r="O330" i="1"/>
  <c r="M331" i="1"/>
  <c r="O331" i="1"/>
  <c r="M332" i="1"/>
  <c r="O332" i="1"/>
  <c r="M333" i="1"/>
  <c r="O333" i="1"/>
  <c r="M334" i="1"/>
  <c r="O334" i="1"/>
  <c r="M335" i="1"/>
  <c r="O335" i="1"/>
  <c r="M336" i="1"/>
  <c r="O336" i="1"/>
  <c r="M337" i="1"/>
  <c r="O337" i="1"/>
  <c r="M338" i="1"/>
  <c r="O338" i="1"/>
  <c r="M339" i="1"/>
  <c r="O339" i="1"/>
  <c r="M340" i="1"/>
  <c r="O340" i="1"/>
  <c r="M341" i="1"/>
  <c r="O341" i="1"/>
  <c r="M342" i="1"/>
  <c r="O342" i="1"/>
  <c r="M343" i="1"/>
  <c r="O343" i="1"/>
  <c r="M344" i="1"/>
  <c r="O344" i="1"/>
  <c r="M345" i="1"/>
  <c r="O345" i="1"/>
  <c r="M346" i="1"/>
  <c r="O346" i="1"/>
  <c r="M347" i="1"/>
  <c r="O347" i="1"/>
  <c r="M348" i="1"/>
  <c r="O348" i="1"/>
  <c r="M349" i="1"/>
  <c r="O349" i="1"/>
  <c r="M350" i="1"/>
  <c r="O350" i="1"/>
  <c r="M351" i="1"/>
  <c r="O351" i="1"/>
  <c r="M352" i="1"/>
  <c r="O352" i="1"/>
  <c r="M353" i="1"/>
  <c r="O353" i="1"/>
  <c r="M354" i="1"/>
  <c r="O354" i="1"/>
  <c r="M355" i="1"/>
  <c r="O355" i="1"/>
  <c r="M356" i="1"/>
  <c r="O356" i="1"/>
  <c r="M357" i="1"/>
  <c r="O357" i="1"/>
  <c r="M358" i="1"/>
  <c r="O358" i="1"/>
  <c r="M359" i="1"/>
  <c r="O359" i="1"/>
  <c r="M360" i="1"/>
  <c r="O360" i="1"/>
  <c r="M361" i="1"/>
  <c r="O361" i="1"/>
  <c r="M362" i="1"/>
  <c r="O362" i="1"/>
  <c r="M363" i="1"/>
  <c r="O363" i="1"/>
  <c r="M364" i="1"/>
  <c r="O364" i="1"/>
  <c r="M365" i="1"/>
  <c r="O365" i="1"/>
  <c r="M366" i="1"/>
  <c r="O366" i="1"/>
  <c r="M367" i="1"/>
  <c r="O367" i="1"/>
  <c r="M368" i="1"/>
  <c r="O368" i="1"/>
  <c r="M369" i="1"/>
  <c r="O369" i="1"/>
  <c r="M370" i="1"/>
  <c r="O370" i="1"/>
  <c r="M371" i="1"/>
  <c r="O371" i="1"/>
  <c r="M372" i="1"/>
  <c r="O372" i="1"/>
  <c r="M373" i="1"/>
  <c r="O373" i="1"/>
  <c r="M374" i="1"/>
  <c r="O374" i="1"/>
  <c r="M375" i="1"/>
  <c r="O375" i="1"/>
  <c r="M376" i="1"/>
  <c r="O376" i="1"/>
  <c r="M377" i="1"/>
  <c r="O377" i="1"/>
  <c r="M378" i="1"/>
  <c r="O378" i="1"/>
  <c r="M379" i="1"/>
  <c r="O379" i="1"/>
  <c r="M380" i="1"/>
  <c r="O380" i="1"/>
  <c r="M381" i="1"/>
  <c r="O381" i="1"/>
  <c r="M382" i="1"/>
  <c r="O382" i="1"/>
  <c r="M383" i="1"/>
  <c r="O383" i="1"/>
  <c r="M384" i="1"/>
  <c r="O384" i="1"/>
  <c r="M385" i="1"/>
  <c r="O385" i="1"/>
  <c r="M386" i="1"/>
  <c r="O386" i="1"/>
  <c r="M387" i="1"/>
  <c r="O387" i="1"/>
  <c r="M388" i="1"/>
  <c r="O388" i="1"/>
  <c r="M389" i="1"/>
  <c r="O389" i="1"/>
  <c r="M390" i="1"/>
  <c r="O390" i="1"/>
  <c r="M391" i="1"/>
  <c r="O391" i="1"/>
  <c r="M392" i="1"/>
  <c r="O392" i="1"/>
  <c r="M393" i="1"/>
  <c r="O393" i="1"/>
  <c r="M394" i="1"/>
  <c r="O394" i="1"/>
  <c r="M395" i="1"/>
  <c r="O395" i="1"/>
  <c r="M396" i="1"/>
  <c r="O396" i="1"/>
  <c r="M397" i="1"/>
  <c r="O397" i="1"/>
  <c r="M398" i="1"/>
  <c r="O398" i="1"/>
  <c r="M399" i="1"/>
  <c r="O399" i="1"/>
  <c r="M400" i="1"/>
  <c r="O400" i="1"/>
  <c r="M401" i="1"/>
  <c r="O401" i="1"/>
  <c r="B46" i="6" l="1"/>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F12" i="3" l="1"/>
  <c r="C46" i="3" l="1"/>
  <c r="C47" i="3"/>
  <c r="C48" i="3"/>
  <c r="C49" i="3"/>
  <c r="F5" i="6"/>
  <c r="K23" i="27" l="1"/>
  <c r="A105" i="32" l="1"/>
  <c r="A109" i="32"/>
  <c r="A113" i="32"/>
  <c r="A117" i="32"/>
  <c r="A102" i="32"/>
  <c r="A103" i="32"/>
  <c r="A104" i="32"/>
  <c r="A106" i="32"/>
  <c r="A107" i="32"/>
  <c r="A108" i="32"/>
  <c r="A110" i="32"/>
  <c r="A111" i="32"/>
  <c r="A112" i="32"/>
  <c r="A114" i="32"/>
  <c r="A115" i="32"/>
  <c r="A116" i="32"/>
  <c r="A118" i="32"/>
  <c r="A119" i="32"/>
  <c r="A120" i="32"/>
  <c r="A121" i="32"/>
  <c r="A122" i="32"/>
  <c r="A123" i="32"/>
  <c r="F13" i="3" l="1"/>
  <c r="K25" i="27" l="1"/>
  <c r="G262" i="32"/>
  <c r="F11" i="3" l="1"/>
  <c r="H18" i="14" l="1"/>
  <c r="H17" i="14"/>
  <c r="H16" i="14" l="1"/>
  <c r="F14" i="3" l="1"/>
  <c r="A20" i="3" l="1"/>
  <c r="A14" i="3"/>
  <c r="A15" i="3"/>
  <c r="A16" i="3"/>
  <c r="A17" i="3"/>
  <c r="A18" i="3"/>
  <c r="A19" i="3"/>
  <c r="A48" i="31" l="1"/>
  <c r="A12" i="3" l="1"/>
  <c r="A13" i="3"/>
  <c r="F15" i="3" l="1"/>
  <c r="O2811" i="1" l="1"/>
  <c r="O2812" i="1"/>
  <c r="O2813" i="1"/>
  <c r="O2814" i="1"/>
  <c r="O2815" i="1"/>
  <c r="O2816" i="1"/>
  <c r="O2817" i="1"/>
  <c r="O2818" i="1"/>
  <c r="O2819" i="1"/>
  <c r="O2820" i="1"/>
  <c r="O2821" i="1"/>
  <c r="O2822" i="1"/>
  <c r="O2823" i="1"/>
  <c r="O2824" i="1"/>
  <c r="O2825" i="1"/>
  <c r="O2826" i="1"/>
  <c r="O2827" i="1"/>
  <c r="M2811" i="1"/>
  <c r="M2812" i="1"/>
  <c r="M2813" i="1"/>
  <c r="M2814" i="1"/>
  <c r="M2815" i="1"/>
  <c r="M2816" i="1"/>
  <c r="M2817" i="1"/>
  <c r="M2818" i="1"/>
  <c r="M2819" i="1"/>
  <c r="F16" i="3" l="1"/>
  <c r="F17" i="3"/>
  <c r="F18" i="3"/>
  <c r="F19" i="3"/>
  <c r="F20" i="3"/>
  <c r="F21"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F108" i="3" l="1"/>
  <c r="H110" i="14"/>
  <c r="R25" i="27"/>
  <c r="B14" i="6" l="1"/>
  <c r="G26" i="27"/>
  <c r="G25" i="27"/>
  <c r="G27" i="27"/>
  <c r="G25" i="31"/>
  <c r="G26" i="31"/>
  <c r="B15" i="43"/>
  <c r="G24" i="27"/>
  <c r="G23" i="27"/>
  <c r="D17" i="41"/>
  <c r="D14" i="42"/>
  <c r="D16" i="40"/>
  <c r="D15" i="39"/>
  <c r="K24" i="27"/>
  <c r="R27" i="27" l="1"/>
  <c r="A28" i="33" l="1"/>
  <c r="D12" i="34"/>
  <c r="D6" i="34"/>
  <c r="A15" i="33"/>
  <c r="A14" i="33"/>
  <c r="E17" i="8" l="1"/>
  <c r="I25" i="8" l="1"/>
  <c r="F25" i="8"/>
  <c r="G269" i="25" l="1"/>
  <c r="H18" i="8" l="1"/>
  <c r="E18" i="8"/>
  <c r="I275" i="25" l="1"/>
  <c r="A89" i="32"/>
  <c r="I273" i="32"/>
  <c r="A271" i="32" l="1"/>
  <c r="A44" i="27" l="1"/>
  <c r="A266" i="32" l="1"/>
  <c r="L263" i="32"/>
  <c r="A262"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F209" i="32"/>
  <c r="A209" i="32"/>
  <c r="A208" i="32"/>
  <c r="A207" i="32"/>
  <c r="A206" i="32"/>
  <c r="A205" i="32"/>
  <c r="A204" i="32"/>
  <c r="A203" i="32"/>
  <c r="A202" i="32"/>
  <c r="A201" i="32"/>
  <c r="A200" i="32"/>
  <c r="A199" i="32"/>
  <c r="A198" i="32"/>
  <c r="A197" i="32"/>
  <c r="A196" i="32"/>
  <c r="A195" i="32"/>
  <c r="A194" i="32"/>
  <c r="A193" i="32"/>
  <c r="A192" i="32"/>
  <c r="A191"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E266" i="32" l="1"/>
  <c r="I1" i="8" l="1"/>
  <c r="D8" i="31" l="1"/>
  <c r="M8" i="31" s="1"/>
  <c r="R29" i="31"/>
  <c r="K29" i="31"/>
  <c r="P29" i="31"/>
  <c r="R28" i="31"/>
  <c r="K28" i="31"/>
  <c r="P28" i="31"/>
  <c r="R27" i="31"/>
  <c r="P27" i="31"/>
  <c r="K27" i="31"/>
  <c r="R26" i="31"/>
  <c r="P26" i="31"/>
  <c r="K26" i="31"/>
  <c r="R25" i="31"/>
  <c r="P25" i="31"/>
  <c r="K25" i="31"/>
  <c r="R24" i="31"/>
  <c r="K24" i="31"/>
  <c r="R23" i="31"/>
  <c r="K23" i="31"/>
  <c r="R22" i="31"/>
  <c r="K22" i="31"/>
  <c r="M7" i="31"/>
  <c r="P27" i="27" l="1"/>
  <c r="K27" i="27"/>
  <c r="F251" i="32" l="1"/>
  <c r="P25" i="27"/>
  <c r="P26" i="27"/>
  <c r="R26" i="27"/>
  <c r="F224" i="32"/>
  <c r="K26" i="27" l="1"/>
  <c r="F258" i="32" l="1"/>
  <c r="F261" i="32"/>
  <c r="F257" i="32"/>
  <c r="F253" i="32"/>
  <c r="F249" i="32"/>
  <c r="F245" i="32"/>
  <c r="F241" i="32"/>
  <c r="F237" i="32"/>
  <c r="F254" i="32"/>
  <c r="F246" i="32"/>
  <c r="F238" i="32"/>
  <c r="F260" i="32"/>
  <c r="F256" i="32"/>
  <c r="F252" i="32"/>
  <c r="F248" i="32"/>
  <c r="F244" i="32"/>
  <c r="F240" i="32"/>
  <c r="F236" i="32"/>
  <c r="F262" i="32"/>
  <c r="F250" i="32"/>
  <c r="F242" i="32"/>
  <c r="F259" i="32"/>
  <c r="F255" i="32"/>
  <c r="F247" i="32"/>
  <c r="F243" i="32"/>
  <c r="F239" i="32"/>
  <c r="F173" i="32" l="1"/>
  <c r="F200" i="32"/>
  <c r="F196" i="32"/>
  <c r="F192" i="32"/>
  <c r="F188" i="32"/>
  <c r="F182" i="32"/>
  <c r="F178" i="32"/>
  <c r="F202" i="32"/>
  <c r="F198" i="32"/>
  <c r="F194" i="32"/>
  <c r="F190" i="32"/>
  <c r="F184" i="32"/>
  <c r="F180" i="32"/>
  <c r="F176" i="32"/>
  <c r="F172" i="32"/>
  <c r="F203" i="32"/>
  <c r="F201" i="32"/>
  <c r="F199" i="32"/>
  <c r="F197" i="32"/>
  <c r="F195" i="32"/>
  <c r="F193" i="32"/>
  <c r="F191" i="32"/>
  <c r="F189" i="32"/>
  <c r="F187" i="32"/>
  <c r="F185" i="32"/>
  <c r="F183" i="32"/>
  <c r="F181" i="32"/>
  <c r="F179" i="32"/>
  <c r="F177" i="32"/>
  <c r="F175" i="32"/>
  <c r="F204" i="32"/>
  <c r="F186" i="32"/>
  <c r="K28" i="27" l="1"/>
  <c r="R24" i="27"/>
  <c r="R28" i="27"/>
  <c r="R29" i="27"/>
  <c r="K29" i="27"/>
  <c r="A41" i="28" l="1"/>
  <c r="D6" i="30" l="1"/>
  <c r="A26" i="30"/>
  <c r="D25" i="30"/>
  <c r="D25" i="28" l="1"/>
  <c r="A26" i="28"/>
  <c r="D6" i="28"/>
  <c r="E15" i="8" l="1"/>
  <c r="H15" i="8" s="1"/>
  <c r="E14" i="8"/>
  <c r="H14" i="8" s="1"/>
  <c r="D8" i="27" l="1"/>
  <c r="B43" i="26" l="1"/>
  <c r="A273" i="25"/>
  <c r="R23" i="27"/>
  <c r="R22" i="27"/>
  <c r="M8" i="27"/>
  <c r="M7" i="27"/>
  <c r="A268" i="25"/>
  <c r="A88" i="3" l="1"/>
  <c r="A89" i="3"/>
  <c r="A90" i="3"/>
  <c r="A91" i="3"/>
  <c r="A92" i="3"/>
  <c r="A93" i="3"/>
  <c r="A94" i="3"/>
  <c r="H85" i="14" l="1"/>
  <c r="H86" i="14"/>
  <c r="H87" i="14"/>
  <c r="H88" i="14"/>
  <c r="H89" i="14"/>
  <c r="H90" i="14"/>
  <c r="H91" i="14"/>
  <c r="H92" i="14"/>
  <c r="H93" i="14"/>
  <c r="H94" i="14"/>
  <c r="H95" i="14"/>
  <c r="H96" i="14"/>
  <c r="H97" i="14"/>
  <c r="H98" i="14"/>
  <c r="H99" i="14"/>
  <c r="H100" i="14"/>
  <c r="H101" i="14"/>
  <c r="H102" i="14"/>
  <c r="H103" i="14"/>
  <c r="H104" i="14"/>
  <c r="H105" i="14"/>
  <c r="H106" i="14"/>
  <c r="H107" i="14"/>
  <c r="F131" i="32" l="1"/>
  <c r="F132" i="32"/>
  <c r="F133" i="32"/>
  <c r="F134" i="32"/>
  <c r="F135" i="32"/>
  <c r="F136" i="32"/>
  <c r="F137" i="32"/>
  <c r="F138" i="32"/>
  <c r="F139" i="32"/>
  <c r="F140" i="32"/>
  <c r="F234" i="32" l="1"/>
  <c r="F222" i="32"/>
  <c r="F214" i="32"/>
  <c r="F206" i="32"/>
  <c r="F170" i="32"/>
  <c r="F162" i="32"/>
  <c r="F154" i="32"/>
  <c r="F146" i="32"/>
  <c r="F233" i="32"/>
  <c r="F229" i="32"/>
  <c r="F225" i="32"/>
  <c r="F221" i="32"/>
  <c r="F217" i="32"/>
  <c r="F213" i="32"/>
  <c r="F205" i="32"/>
  <c r="F169" i="32"/>
  <c r="F165" i="32"/>
  <c r="F161" i="32"/>
  <c r="F157" i="32"/>
  <c r="F153" i="32"/>
  <c r="F149" i="32"/>
  <c r="F145" i="32"/>
  <c r="F141" i="32"/>
  <c r="F226" i="32"/>
  <c r="F218" i="32"/>
  <c r="F210" i="32"/>
  <c r="F166" i="32"/>
  <c r="F158" i="32"/>
  <c r="F150" i="32"/>
  <c r="F142" i="32"/>
  <c r="F232" i="32"/>
  <c r="F228" i="32"/>
  <c r="F220" i="32"/>
  <c r="F216" i="32"/>
  <c r="F212" i="32"/>
  <c r="F208" i="32"/>
  <c r="F174" i="32"/>
  <c r="F168" i="32"/>
  <c r="F164" i="32"/>
  <c r="F160" i="32"/>
  <c r="F156" i="32"/>
  <c r="F152" i="32"/>
  <c r="F148" i="32"/>
  <c r="F144" i="32"/>
  <c r="F230" i="32"/>
  <c r="F235" i="32"/>
  <c r="F231" i="32"/>
  <c r="F227" i="32"/>
  <c r="F223" i="32"/>
  <c r="F219" i="32"/>
  <c r="F215" i="32"/>
  <c r="F211" i="32"/>
  <c r="F207" i="32"/>
  <c r="F171" i="32"/>
  <c r="F167" i="32"/>
  <c r="F163" i="32"/>
  <c r="F159" i="32"/>
  <c r="F155" i="32"/>
  <c r="F151" i="32"/>
  <c r="F147" i="32"/>
  <c r="F143" i="32"/>
  <c r="A44" i="3" l="1"/>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95" i="3"/>
  <c r="A96" i="3"/>
  <c r="A97" i="3"/>
  <c r="A98" i="3"/>
  <c r="A99" i="3"/>
  <c r="A100" i="3"/>
  <c r="A101" i="3"/>
  <c r="A102" i="3"/>
  <c r="A103" i="3"/>
  <c r="A104" i="3"/>
  <c r="A105" i="3"/>
  <c r="A106" i="3"/>
  <c r="A107" i="3"/>
  <c r="A21" i="3" l="1"/>
  <c r="A41" i="24" l="1"/>
  <c r="A26" i="24"/>
  <c r="D25" i="24"/>
  <c r="D6" i="24"/>
  <c r="D25" i="22" l="1"/>
  <c r="D6" i="22"/>
  <c r="A26" i="22"/>
  <c r="D7" i="33" l="1"/>
  <c r="D13" i="33"/>
  <c r="F81" i="3" l="1"/>
  <c r="F83" i="3"/>
  <c r="F85" i="3"/>
  <c r="F87" i="3"/>
  <c r="F89" i="3"/>
  <c r="F91" i="3"/>
  <c r="F93" i="3"/>
  <c r="F95" i="3"/>
  <c r="F97" i="3"/>
  <c r="F99" i="3"/>
  <c r="F101" i="3"/>
  <c r="F102" i="3"/>
  <c r="F103" i="3"/>
  <c r="F104" i="3" l="1"/>
  <c r="F105" i="3"/>
  <c r="F106" i="3"/>
  <c r="F107" i="3"/>
  <c r="E123" i="3" l="1"/>
  <c r="B2" i="7" l="1"/>
  <c r="F90" i="3" l="1"/>
  <c r="F86" i="3" l="1"/>
  <c r="F94" i="3"/>
  <c r="F84" i="3"/>
  <c r="F92" i="3"/>
  <c r="F100" i="3"/>
  <c r="F82" i="3"/>
  <c r="F98" i="3"/>
  <c r="F80" i="3"/>
  <c r="F88" i="3"/>
  <c r="F96" i="3"/>
  <c r="I28" i="8" l="1"/>
  <c r="F28" i="8"/>
  <c r="I26" i="8"/>
  <c r="F26" i="8"/>
  <c r="H19" i="8" l="1"/>
  <c r="E19" i="8"/>
  <c r="E30" i="8" l="1"/>
  <c r="H30" i="8" l="1"/>
  <c r="H28" i="8"/>
  <c r="E28" i="8"/>
  <c r="H21" i="8"/>
  <c r="E21" i="8"/>
  <c r="H20" i="8"/>
  <c r="E20" i="8"/>
  <c r="E16" i="8"/>
  <c r="H16" i="8"/>
  <c r="H13" i="8"/>
  <c r="E13" i="8"/>
  <c r="H12" i="8"/>
  <c r="E12" i="8"/>
  <c r="E11" i="8"/>
  <c r="E10" i="8"/>
  <c r="H11" i="8"/>
  <c r="H10" i="8"/>
  <c r="H9" i="8"/>
  <c r="E9" i="8"/>
  <c r="H8" i="8"/>
  <c r="E8" i="8"/>
  <c r="H7" i="8"/>
  <c r="E7" i="8"/>
  <c r="H26" i="8"/>
  <c r="E26" i="8"/>
  <c r="H25" i="8" l="1"/>
  <c r="H23" i="8" l="1"/>
  <c r="E23" i="8"/>
  <c r="E29" i="8" l="1"/>
  <c r="H29" i="8" l="1"/>
  <c r="F1" i="8" l="1"/>
  <c r="A11" i="3" l="1"/>
  <c r="E268" i="25" l="1"/>
  <c r="D27" i="30" l="1"/>
  <c r="D27" i="22" l="1"/>
  <c r="G24" i="31"/>
  <c r="P24" i="31" s="1"/>
  <c r="G23" i="31"/>
  <c r="P23" i="31" s="1"/>
  <c r="B72" i="7"/>
  <c r="G22" i="31"/>
  <c r="P22" i="31" s="1"/>
  <c r="D14" i="34"/>
  <c r="D27" i="24"/>
  <c r="P29" i="27"/>
  <c r="D27" i="28"/>
  <c r="P23" i="27"/>
  <c r="G22" i="27"/>
  <c r="P22" i="27" s="1"/>
  <c r="P28" i="27"/>
  <c r="P24" i="27"/>
  <c r="D15" i="33" l="1"/>
  <c r="F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color indexed="81"/>
            <rFont val="Tahoma"/>
            <family val="2"/>
          </rPr>
          <t xml:space="preserve">Batanes State Colleg:Fund Source
</t>
        </r>
      </text>
    </comment>
    <comment ref="H1" authorId="0" shapeId="0" xr:uid="{00000000-0006-0000-0300-000002000000}">
      <text>
        <r>
          <rPr>
            <b/>
            <sz val="9"/>
            <color indexed="81"/>
            <rFont val="Tahoma"/>
            <family val="2"/>
          </rPr>
          <t>Batanes State Colleg:</t>
        </r>
        <r>
          <rPr>
            <sz val="9"/>
            <color indexed="81"/>
            <rFont val="Tahoma"/>
            <family val="2"/>
          </rPr>
          <t xml:space="preserve">
SVP
Public Bidding
Shopping</t>
        </r>
      </text>
    </comment>
    <comment ref="L1" authorId="0" shapeId="0" xr:uid="{00000000-0006-0000-0300-000003000000}">
      <text>
        <r>
          <rPr>
            <b/>
            <sz val="9"/>
            <color indexed="81"/>
            <rFont val="Tahoma"/>
            <family val="2"/>
          </rPr>
          <t>Batanes State Colleg:</t>
        </r>
        <r>
          <rPr>
            <sz val="9"/>
            <color indexed="81"/>
            <rFont val="Tahoma"/>
            <family val="2"/>
          </rPr>
          <t xml:space="preserve">
Proposed Amount</t>
        </r>
      </text>
    </comment>
    <comment ref="M1" authorId="0" shapeId="0" xr:uid="{00000000-0006-0000-0300-000004000000}">
      <text>
        <r>
          <rPr>
            <b/>
            <sz val="9"/>
            <color indexed="81"/>
            <rFont val="Tahoma"/>
            <family val="2"/>
          </rPr>
          <t>Batanes State Colleg:</t>
        </r>
        <r>
          <rPr>
            <sz val="9"/>
            <color indexed="81"/>
            <rFont val="Tahoma"/>
            <family val="2"/>
          </rPr>
          <t xml:space="preserve">
Estimated Proposed Amount</t>
        </r>
      </text>
    </comment>
    <comment ref="N1" authorId="0" shapeId="0" xr:uid="{00000000-0006-0000-0300-000005000000}">
      <text>
        <r>
          <rPr>
            <b/>
            <sz val="9"/>
            <color indexed="81"/>
            <rFont val="Tahoma"/>
            <family val="2"/>
          </rPr>
          <t>Batanes State Colleg:</t>
        </r>
        <r>
          <rPr>
            <sz val="9"/>
            <color indexed="81"/>
            <rFont val="Tahoma"/>
            <family val="2"/>
          </rPr>
          <t xml:space="preserve">
Actual Cost per item
</t>
        </r>
      </text>
    </comment>
    <comment ref="O1" authorId="0" shapeId="0" xr:uid="{00000000-0006-0000-0300-000006000000}">
      <text>
        <r>
          <rPr>
            <b/>
            <sz val="9"/>
            <color indexed="81"/>
            <rFont val="Tahoma"/>
            <family val="2"/>
          </rPr>
          <t>Batanes State Colleg:</t>
        </r>
        <r>
          <rPr>
            <sz val="9"/>
            <color indexed="81"/>
            <rFont val="Tahoma"/>
            <family val="2"/>
          </rPr>
          <t xml:space="preserve">
Actual Total Cost per Item
</t>
        </r>
      </text>
    </comment>
    <comment ref="Q1" authorId="0" shapeId="0" xr:uid="{00000000-0006-0000-0300-000007000000}">
      <text>
        <r>
          <rPr>
            <b/>
            <sz val="9"/>
            <color indexed="81"/>
            <rFont val="Tahoma"/>
            <family val="2"/>
          </rPr>
          <t>Batanes State Colleg:</t>
        </r>
        <r>
          <rPr>
            <sz val="9"/>
            <color indexed="81"/>
            <rFont val="Tahoma"/>
            <family val="2"/>
          </rPr>
          <t xml:space="preserve">
Originating Office
</t>
        </r>
      </text>
    </comment>
    <comment ref="T1" authorId="0" shapeId="0" xr:uid="{00000000-0006-0000-0300-000008000000}">
      <text>
        <r>
          <rPr>
            <b/>
            <sz val="9"/>
            <color indexed="81"/>
            <rFont val="Tahoma"/>
            <family val="2"/>
          </rPr>
          <t>Batanes State Colleg:</t>
        </r>
        <r>
          <rPr>
            <sz val="9"/>
            <color indexed="81"/>
            <rFont val="Tahoma"/>
            <family val="2"/>
          </rPr>
          <t xml:space="preserve">
Date of Preparation</t>
        </r>
      </text>
    </comment>
    <comment ref="U1" authorId="0" shapeId="0" xr:uid="{00000000-0006-0000-0300-000009000000}">
      <text>
        <r>
          <rPr>
            <b/>
            <sz val="9"/>
            <color indexed="81"/>
            <rFont val="Tahoma"/>
            <family val="2"/>
          </rPr>
          <t>Batanes State Colleg:</t>
        </r>
        <r>
          <rPr>
            <sz val="9"/>
            <color indexed="81"/>
            <rFont val="Tahoma"/>
            <family val="2"/>
          </rPr>
          <t xml:space="preserve">
Date of receiving by the Supplier
</t>
        </r>
      </text>
    </comment>
    <comment ref="X1" authorId="0" shapeId="0" xr:uid="{00000000-0006-0000-0300-00000A000000}">
      <text>
        <r>
          <rPr>
            <b/>
            <sz val="9"/>
            <color indexed="81"/>
            <rFont val="Tahoma"/>
            <family val="2"/>
          </rPr>
          <t>Batanes State Colleg:</t>
        </r>
        <r>
          <rPr>
            <sz val="9"/>
            <color indexed="81"/>
            <rFont val="Tahoma"/>
            <family val="2"/>
          </rPr>
          <t xml:space="preserve">
Actual Date of Inspection
</t>
        </r>
      </text>
    </comment>
    <comment ref="AA1" authorId="0" shapeId="0" xr:uid="{00000000-0006-0000-0300-00000B000000}">
      <text>
        <r>
          <rPr>
            <b/>
            <sz val="9"/>
            <color indexed="81"/>
            <rFont val="Tahoma"/>
            <family val="2"/>
          </rPr>
          <t>Batanes State Colleg:</t>
        </r>
        <r>
          <rPr>
            <sz val="9"/>
            <color indexed="81"/>
            <rFont val="Tahoma"/>
            <family val="2"/>
          </rPr>
          <t xml:space="preserve">
Delivered-pending for payment
for delivery
Complete-PAID
Failed
On-going</t>
        </r>
      </text>
    </comment>
  </commentList>
</comments>
</file>

<file path=xl/sharedStrings.xml><?xml version="1.0" encoding="utf-8"?>
<sst xmlns="http://schemas.openxmlformats.org/spreadsheetml/2006/main" count="9145" uniqueCount="1893">
  <si>
    <t>YEAR</t>
  </si>
  <si>
    <t>MONTH</t>
  </si>
  <si>
    <t>End-User</t>
  </si>
  <si>
    <t>Position/Designation</t>
  </si>
  <si>
    <t>PR#</t>
  </si>
  <si>
    <t>Modality</t>
  </si>
  <si>
    <t>Item</t>
  </si>
  <si>
    <t>Qty</t>
  </si>
  <si>
    <t>Unit of Issue</t>
  </si>
  <si>
    <t>Unit Budget</t>
  </si>
  <si>
    <t>Unit LCRB</t>
  </si>
  <si>
    <t>Total</t>
  </si>
  <si>
    <t>Purpose</t>
  </si>
  <si>
    <t>PO/Contract Date</t>
  </si>
  <si>
    <t>PO/Contract Date Received</t>
  </si>
  <si>
    <t>Delivery Date</t>
  </si>
  <si>
    <t>Supplier</t>
  </si>
  <si>
    <t>IAR Date</t>
  </si>
  <si>
    <t>Section Code/Dept.</t>
  </si>
  <si>
    <t>Released Date</t>
  </si>
  <si>
    <t>ROMINA KATRINA C. BAYARAS</t>
  </si>
  <si>
    <t>2021-001A</t>
  </si>
  <si>
    <t>SVP</t>
  </si>
  <si>
    <t>snacks for the "Internal Quality Audit" on January 19-21, 2021</t>
  </si>
  <si>
    <t>RANDALL G. CASTILLO</t>
  </si>
  <si>
    <t>2021-002A</t>
  </si>
  <si>
    <t>to be used in the different activities and internet communication needs of BSC</t>
  </si>
  <si>
    <t>February 16, 2021</t>
  </si>
  <si>
    <t>One-Touch Technology Trading</t>
  </si>
  <si>
    <t>for delivery</t>
  </si>
  <si>
    <t>2021-003A</t>
  </si>
  <si>
    <t>for PBB compliance specifically transparency seal and BSC publication</t>
  </si>
  <si>
    <t>complete</t>
  </si>
  <si>
    <t>RHEA ANGELLICA B. ADDATU</t>
  </si>
  <si>
    <t>2021-004A</t>
  </si>
  <si>
    <t>for the purchase of enrollment forms</t>
  </si>
  <si>
    <t>Golden Press</t>
  </si>
  <si>
    <t>2021-005A</t>
  </si>
  <si>
    <t>2021-006A</t>
  </si>
  <si>
    <t>for the ISO Activity Management Review on Feb. 3, 2021</t>
  </si>
  <si>
    <t>DJOVI R. DURANTE</t>
  </si>
  <si>
    <t>2021-007A</t>
  </si>
  <si>
    <t>Internet data/Regular load Allocation of Administrative &amp; Finance staff of the college to support online submission of reports &amp; other related activities for the Fiscal Year 2021</t>
  </si>
  <si>
    <t>2021-008A</t>
  </si>
  <si>
    <t>for the "ISO Documentation"</t>
  </si>
  <si>
    <t>on going</t>
  </si>
  <si>
    <t>2021-009A</t>
  </si>
  <si>
    <t>stamp use for the filing of ISO documents</t>
  </si>
  <si>
    <t>2021-010A</t>
  </si>
  <si>
    <t>ink use for enrollment</t>
  </si>
  <si>
    <t>2021-011A</t>
  </si>
  <si>
    <t>for the Pre Assessment  Audit Plan on Feb. 10-11, 2021</t>
  </si>
  <si>
    <t>JERSHON RALPH F. CASTANO</t>
  </si>
  <si>
    <t>2021-012A</t>
  </si>
  <si>
    <t>supplies for the repair &amp; maintenance of transportation vehicle</t>
  </si>
  <si>
    <t>NRA Hardware</t>
  </si>
  <si>
    <t>202-013A</t>
  </si>
  <si>
    <t>supplies for the repair &amp; maintenance of the building</t>
  </si>
  <si>
    <t>2021-014A</t>
  </si>
  <si>
    <t>office machinery &amp; equipment</t>
  </si>
  <si>
    <t>2021-015A</t>
  </si>
  <si>
    <t>supplies for janitorial services</t>
  </si>
  <si>
    <t>ANGELITA H. VARGAS</t>
  </si>
  <si>
    <t>2021-016A</t>
  </si>
  <si>
    <t>AM snacks for the meeting on the Assessment of the Conduct of Flexible Learning in the 1st Semester of SY 2020-2021</t>
  </si>
  <si>
    <t>2021-017A</t>
  </si>
  <si>
    <t>snacks &amp; meals for the Administrative &amp; Finance Conference on the finalization of FY 2021 targets and deliverables</t>
  </si>
  <si>
    <t>March 1, 2021</t>
  </si>
  <si>
    <t>GERZON R. ABAD</t>
  </si>
  <si>
    <t>2021-018A</t>
  </si>
  <si>
    <t>snacks &amp; dinner for the 51st Board meeting on Feb. 24, 2021</t>
  </si>
  <si>
    <t>JENNY S. ALINA</t>
  </si>
  <si>
    <t>2021-019A</t>
  </si>
  <si>
    <t>use for National Women's Month Celebration</t>
  </si>
  <si>
    <t>ROMEL A. RATERTA</t>
  </si>
  <si>
    <t>2021-020</t>
  </si>
  <si>
    <t>seed propagation for the Production of High Value Crop (HVC) Seess &amp; Seedling in Batanes under the Bayanihan II project</t>
  </si>
  <si>
    <t>2021-021</t>
  </si>
  <si>
    <t>supplies for the National Women's Month Celebration</t>
  </si>
  <si>
    <t>2021-022</t>
  </si>
  <si>
    <t>supplies &amp; materials for the installation of 3 units television</t>
  </si>
  <si>
    <t>2021-023</t>
  </si>
  <si>
    <t>supplies &amp; materials for the connection of 3 units television</t>
  </si>
  <si>
    <t>2021-024</t>
  </si>
  <si>
    <t>2021-025</t>
  </si>
  <si>
    <t>stamp to be used in the office of the President &amp; Office of the Board Sec</t>
  </si>
  <si>
    <t>2021-026</t>
  </si>
  <si>
    <t>snacks &amp; lunch for the "Records Management System Echo Seminar on March 23, 2021</t>
  </si>
  <si>
    <t>BRYAN DAVE P. REVILLA</t>
  </si>
  <si>
    <t>2021-027</t>
  </si>
  <si>
    <t>meals &amp; snacks for the FY 2022 Budget Review &amp; Consultation on March 16, 2021</t>
  </si>
  <si>
    <t>2021-028</t>
  </si>
  <si>
    <t>for preventive maintenance of BSC ICT Equipment</t>
  </si>
  <si>
    <t>on-going</t>
  </si>
  <si>
    <t>2021-029</t>
  </si>
  <si>
    <t>ObR #</t>
  </si>
  <si>
    <t>FAILED</t>
  </si>
  <si>
    <t>Status</t>
  </si>
  <si>
    <t>2021-030</t>
  </si>
  <si>
    <t>March 25, 2021</t>
  </si>
  <si>
    <t>March 30, 2021</t>
  </si>
  <si>
    <t>2021-031</t>
  </si>
  <si>
    <t>for National Womens Month Celebration activity</t>
  </si>
  <si>
    <t>GAD</t>
  </si>
  <si>
    <t>2021-032</t>
  </si>
  <si>
    <t>2021-033</t>
  </si>
  <si>
    <t>2021-034</t>
  </si>
  <si>
    <t>ALETH A. MEORA</t>
  </si>
  <si>
    <t>2021-035</t>
  </si>
  <si>
    <t>for the purchase of Semi-Expendable Office Supply purposes</t>
  </si>
  <si>
    <t>2021-036</t>
  </si>
  <si>
    <t>2021-037</t>
  </si>
  <si>
    <t>Unit</t>
  </si>
  <si>
    <t>2021-038</t>
  </si>
  <si>
    <t>2021-039</t>
  </si>
  <si>
    <t>for the purchase of Academic furnitures &amp; fixtures purposes</t>
  </si>
  <si>
    <t>2021-040</t>
  </si>
  <si>
    <t>2021-041</t>
  </si>
  <si>
    <t>for back-up and saving documents purposes</t>
  </si>
  <si>
    <t>2021-042</t>
  </si>
  <si>
    <t>communication expenses in the implementation of the Learning Continuity Plan</t>
  </si>
  <si>
    <t>WILLIAM POL M. MAGGAY</t>
  </si>
  <si>
    <t>2021-043</t>
  </si>
  <si>
    <t>JANE S. CASTILLO</t>
  </si>
  <si>
    <t>2021-044</t>
  </si>
  <si>
    <t>supplies/materials use for product development</t>
  </si>
  <si>
    <t>2021-045</t>
  </si>
  <si>
    <t>2021-046</t>
  </si>
  <si>
    <t>2021-047</t>
  </si>
  <si>
    <t>2021-048</t>
  </si>
  <si>
    <t>ANNE MARIELLE V. TEVES</t>
  </si>
  <si>
    <t>2021-049</t>
  </si>
  <si>
    <t>2021-050</t>
  </si>
  <si>
    <t>replacement of defective HDD of ACER ASPIRE 3</t>
  </si>
  <si>
    <t>February 23, 2021</t>
  </si>
  <si>
    <t>February 24, 2021</t>
  </si>
  <si>
    <t>Supplies for operational use of the Procurement Office</t>
  </si>
  <si>
    <t>Office</t>
  </si>
  <si>
    <t>Remarks</t>
  </si>
  <si>
    <t>(blank)</t>
  </si>
  <si>
    <t>Estimated Total</t>
  </si>
  <si>
    <t>Sum of Estimated Total</t>
  </si>
  <si>
    <t>For the purchase of office equipment</t>
  </si>
  <si>
    <t>For the purchase of semi-expendable equipment</t>
  </si>
  <si>
    <t>WILLIAM JO SE M. BILLOTE</t>
  </si>
  <si>
    <t>2021-051</t>
  </si>
  <si>
    <t>for office supplies</t>
  </si>
  <si>
    <t>2021-052</t>
  </si>
  <si>
    <t>for office supply</t>
  </si>
  <si>
    <t>2021-053</t>
  </si>
  <si>
    <t>use for office supplies</t>
  </si>
  <si>
    <t>2021-054</t>
  </si>
  <si>
    <t>supplies &amp; equuipment for the installation of split type</t>
  </si>
  <si>
    <t>2021-055</t>
  </si>
  <si>
    <t>food for the BSC employees during the Tree Planting Activity at "Rakuh A Payaman" in Mahatao, Batanes 7:00am</t>
  </si>
  <si>
    <t>XINA V. VINALAY</t>
  </si>
  <si>
    <t>2021-056</t>
  </si>
  <si>
    <t>communication expenses</t>
  </si>
  <si>
    <t>ANDREI JOHN S. CORDOVA</t>
  </si>
  <si>
    <t>2021-057</t>
  </si>
  <si>
    <t>2021-058</t>
  </si>
  <si>
    <t>snacks &amp; lunch for the 2nd Quarter Performance Review &amp; Regular meeting (May 18, 2021)</t>
  </si>
  <si>
    <t>2021-059</t>
  </si>
  <si>
    <t>to keep update on the development of training/program for sports development</t>
  </si>
  <si>
    <t>MAGDALENA V. BALLES</t>
  </si>
  <si>
    <t>2021-060</t>
  </si>
  <si>
    <t>March 24, 2021</t>
  </si>
  <si>
    <t>March 2, 2021</t>
  </si>
  <si>
    <t>2021-006</t>
  </si>
  <si>
    <t>Supply and Delivery of Academic Equipment</t>
  </si>
  <si>
    <t>January 12, 2021</t>
  </si>
  <si>
    <t>January 25, 2021</t>
  </si>
  <si>
    <t>April 22, 2021</t>
  </si>
  <si>
    <t>Snacks during the Expanded Finance Committee Meeting on April 13, 2021</t>
  </si>
  <si>
    <t>April 13, 2021</t>
  </si>
  <si>
    <t>March 29, 2021</t>
  </si>
  <si>
    <t>Fund Code</t>
  </si>
  <si>
    <t>March 31, 2021</t>
  </si>
  <si>
    <t>March 15, 2021</t>
  </si>
  <si>
    <t>March 26, 2021</t>
  </si>
  <si>
    <t>February 10-11, 2021</t>
  </si>
  <si>
    <t>April 5, 2021</t>
  </si>
  <si>
    <t>2021-013</t>
  </si>
  <si>
    <t>Puchase of drafting tables and chairs for the Academiic Furnitures and Fixtures</t>
  </si>
  <si>
    <t>January 26, 2021</t>
  </si>
  <si>
    <t>April 15, 2021</t>
  </si>
  <si>
    <t>March 16, 2021</t>
  </si>
  <si>
    <t>March 9, 2021</t>
  </si>
  <si>
    <t>April 8, 2021</t>
  </si>
  <si>
    <t>April 12, 2021</t>
  </si>
  <si>
    <t xml:space="preserve">Snacks during the National Women's Month Celebration </t>
  </si>
  <si>
    <t>May 4, 2021</t>
  </si>
  <si>
    <t>Snacks and lunch during the Administrative Council meeting on March 31, 2021</t>
  </si>
  <si>
    <t>Pension Ivatan</t>
  </si>
  <si>
    <t>Snacks and Lunch during the Academic Council meeting on March 30, 2021</t>
  </si>
  <si>
    <t>-</t>
  </si>
  <si>
    <t>FERDINAND BULUSAN</t>
  </si>
  <si>
    <t>2021-061</t>
  </si>
  <si>
    <t>lunch &amp; snacks for the Lab-Trip Training on May 6 and 7, 2021 at BSC</t>
  </si>
  <si>
    <t>2021-062</t>
  </si>
  <si>
    <t>for office consumption (office supplies)</t>
  </si>
  <si>
    <t>2021-063</t>
  </si>
  <si>
    <t>Installation of 2 units grrenhouse (4 x 12 sq. m)</t>
  </si>
  <si>
    <t>2021-064</t>
  </si>
  <si>
    <t>repair &amp; maintenance of the cables  of old 16 channel CCTV located at Supply Office</t>
  </si>
  <si>
    <t>J-Tech Trading &amp; Services</t>
  </si>
  <si>
    <t>ELEIN T. ESPERANZA</t>
  </si>
  <si>
    <t>2021-065</t>
  </si>
  <si>
    <t>materials for the National Higher Education Week Competition (May 17-21, 2021)</t>
  </si>
  <si>
    <t>May 19, 2021</t>
  </si>
  <si>
    <t>GDP Trading</t>
  </si>
  <si>
    <t>2021-066</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</si>
  <si>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</si>
  <si>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</si>
  <si>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</si>
  <si>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</si>
  <si>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</si>
  <si>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</si>
  <si>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</si>
  <si>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</si>
  <si>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</si>
  <si>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</si>
  <si>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</si>
  <si>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for the Implementation of "ADOPT through  Varied R &amp; D of Ivatan Endemic Resources" research project</t>
  </si>
  <si>
    <t>2021-074</t>
  </si>
  <si>
    <t>2021-075</t>
  </si>
  <si>
    <t>for CAO office use</t>
  </si>
  <si>
    <t>2021-076</t>
  </si>
  <si>
    <t>breakfast for Coastal Cleaning on May 18, 2021 at 6:00 in the morning</t>
  </si>
  <si>
    <t>2021-077</t>
  </si>
  <si>
    <t>for School Publication supplies &amp; purposes</t>
  </si>
  <si>
    <t>Publication</t>
  </si>
  <si>
    <t>2021-078</t>
  </si>
  <si>
    <t>Relocation &amp; Reinstallation of Split type air conditioners</t>
  </si>
  <si>
    <t>2021-079</t>
  </si>
  <si>
    <t>for medical &amp; laboratory equiupments</t>
  </si>
  <si>
    <t>2021-080</t>
  </si>
  <si>
    <t>snacks for the Technical Budget Hearing for FY 2022 Budget Proposals on June 8, 2021</t>
  </si>
  <si>
    <t>2021-081</t>
  </si>
  <si>
    <t>office supplies</t>
  </si>
  <si>
    <t>PURCHASE ORDER</t>
  </si>
  <si>
    <t>BATANES STATE COLLEGE</t>
  </si>
  <si>
    <t xml:space="preserve">Supplier: </t>
  </si>
  <si>
    <t>PO No.</t>
  </si>
  <si>
    <t xml:space="preserve">Address: </t>
  </si>
  <si>
    <t>Basco, Batanes</t>
  </si>
  <si>
    <t>Date</t>
  </si>
  <si>
    <t>TIN:</t>
  </si>
  <si>
    <t>Small Value Procurement</t>
  </si>
  <si>
    <t>150-214-534</t>
  </si>
  <si>
    <t xml:space="preserve">   Please furnish this office the following articles subject to the term and conditions contained herein:</t>
  </si>
  <si>
    <t xml:space="preserve">Place of Delivery: </t>
  </si>
  <si>
    <t>Batanes State College</t>
  </si>
  <si>
    <t xml:space="preserve">Delivery Term: </t>
  </si>
  <si>
    <t>FOB Destination</t>
  </si>
  <si>
    <t xml:space="preserve">Date of Delivery: </t>
  </si>
  <si>
    <t xml:space="preserve">Payment Term: </t>
  </si>
  <si>
    <t>15 days upon complete delivery</t>
  </si>
  <si>
    <t>No.</t>
  </si>
  <si>
    <t>Description</t>
  </si>
  <si>
    <t>Unit Cost</t>
  </si>
  <si>
    <t>Amount</t>
  </si>
  <si>
    <t>TOTAL</t>
  </si>
  <si>
    <t>Very truly yours,</t>
  </si>
  <si>
    <t>Conforme:</t>
  </si>
  <si>
    <t>(Signature over printed name)</t>
  </si>
  <si>
    <t>Date: ____________________</t>
  </si>
  <si>
    <t>Funds Cluster:</t>
  </si>
  <si>
    <t>ORS/BURS No.</t>
  </si>
  <si>
    <t>Funds Available:</t>
  </si>
  <si>
    <t>Date of the ORS/BURS:</t>
  </si>
  <si>
    <t>Amount:</t>
  </si>
  <si>
    <t>Note: See PO instructions at the back</t>
  </si>
  <si>
    <t>Ref. No.:</t>
  </si>
  <si>
    <t>INSTRUCTIONS</t>
  </si>
  <si>
    <t>specific quantities of supplies/goods/property subject to the terms and conditions contained  in the PO.</t>
  </si>
  <si>
    <t>B. This form shall be accomplished as follows:</t>
  </si>
  <si>
    <t>Serial number (one series for each year)</t>
  </si>
  <si>
    <t>Month</t>
  </si>
  <si>
    <t>Year</t>
  </si>
  <si>
    <r>
      <t xml:space="preserve">16. </t>
    </r>
    <r>
      <rPr>
        <b/>
        <sz val="10"/>
        <rFont val="Century Gothic"/>
        <family val="2"/>
      </rPr>
      <t>Approval</t>
    </r>
    <r>
      <rPr>
        <sz val="10"/>
        <rFont val="Century Gothic"/>
        <family val="2"/>
      </rPr>
      <t xml:space="preserve"> - signature over printed name and designation of the Approving Official</t>
    </r>
  </si>
  <si>
    <t>C. It shall be prepared in four (4) copies distributed as follows:</t>
  </si>
  <si>
    <t>Date:</t>
  </si>
  <si>
    <t>REQUEST FOR PRICE QUOTATION</t>
  </si>
  <si>
    <t>NOTE:</t>
  </si>
  <si>
    <t>4. THE APPROVED BUDGET FOR THIS PROCUREMENT IS</t>
  </si>
  <si>
    <t>(GPPB Resolution No. 09-2009)</t>
  </si>
  <si>
    <t>Item #</t>
  </si>
  <si>
    <t>Qty.</t>
  </si>
  <si>
    <t xml:space="preserve">PARTICULAR </t>
  </si>
  <si>
    <t>Unit Price</t>
  </si>
  <si>
    <t>001</t>
  </si>
  <si>
    <t>002</t>
  </si>
  <si>
    <t>003</t>
  </si>
  <si>
    <t>004</t>
  </si>
  <si>
    <t>005</t>
  </si>
  <si>
    <t>006</t>
  </si>
  <si>
    <t>007</t>
  </si>
  <si>
    <t>008</t>
  </si>
  <si>
    <t>009</t>
  </si>
  <si>
    <t>010</t>
  </si>
  <si>
    <t>012</t>
  </si>
  <si>
    <t>013</t>
  </si>
  <si>
    <t>014</t>
  </si>
  <si>
    <t>015</t>
  </si>
  <si>
    <t>016</t>
  </si>
  <si>
    <t>After having carefully read and accepted your conditions, I/We have place my /our best and final price offer on the item/s listed above.</t>
  </si>
  <si>
    <t>Printed Name/Signature</t>
  </si>
  <si>
    <t>Ref.#</t>
  </si>
  <si>
    <t>011</t>
  </si>
  <si>
    <r>
      <t xml:space="preserve">1. </t>
    </r>
    <r>
      <rPr>
        <b/>
        <sz val="10"/>
        <rFont val="Century Gothic"/>
        <family val="2"/>
      </rPr>
      <t>Entity Name</t>
    </r>
    <r>
      <rPr>
        <sz val="10"/>
        <rFont val="Century Gothic"/>
        <family val="2"/>
      </rPr>
      <t xml:space="preserve"> - name of the agency/entity</t>
    </r>
  </si>
  <si>
    <r>
      <t xml:space="preserve">2. </t>
    </r>
    <r>
      <rPr>
        <b/>
        <sz val="10"/>
        <rFont val="Century Gothic"/>
        <family val="2"/>
      </rPr>
      <t>Supplier/Address/TIN</t>
    </r>
    <r>
      <rPr>
        <sz val="10"/>
        <rFont val="Century Gothic"/>
        <family val="2"/>
      </rPr>
      <t xml:space="preserve"> - name, address and TIN of the supplier</t>
    </r>
  </si>
  <si>
    <r>
      <t xml:space="preserve">3. </t>
    </r>
    <r>
      <rPr>
        <b/>
        <sz val="10"/>
        <rFont val="Century Gothic"/>
        <family val="2"/>
      </rPr>
      <t>P.O. No.</t>
    </r>
    <r>
      <rPr>
        <sz val="10"/>
        <rFont val="Century Gothic"/>
        <family val="2"/>
      </rPr>
      <t xml:space="preserve"> - the number assigned to the PO which shall be as follows:</t>
    </r>
  </si>
  <si>
    <r>
      <rPr>
        <b/>
        <sz val="10"/>
        <rFont val="Century Gothic"/>
        <family val="2"/>
      </rPr>
      <t>0000-00-0000</t>
    </r>
  </si>
  <si>
    <r>
      <t xml:space="preserve">4. </t>
    </r>
    <r>
      <rPr>
        <b/>
        <sz val="10"/>
        <rFont val="Century Gothic"/>
        <family val="2"/>
      </rPr>
      <t>Date</t>
    </r>
    <r>
      <rPr>
        <sz val="10"/>
        <rFont val="Century Gothic"/>
        <family val="2"/>
      </rPr>
      <t xml:space="preserve"> - date of the preparation of the PO</t>
    </r>
  </si>
  <si>
    <r>
      <t xml:space="preserve">5. </t>
    </r>
    <r>
      <rPr>
        <b/>
        <sz val="10"/>
        <rFont val="Century Gothic"/>
        <family val="2"/>
      </rPr>
      <t>Mode of Procurement</t>
    </r>
    <r>
      <rPr>
        <sz val="10"/>
        <rFont val="Century Gothic"/>
        <family val="2"/>
      </rPr>
      <t xml:space="preserve"> - mode of procurement such as public bidding, through Procurement Service, limited source bidding, direct contracting, repeat order, shopping and negotiated procurement in accordance with RA 9184</t>
    </r>
  </si>
  <si>
    <r>
      <t xml:space="preserve">6. </t>
    </r>
    <r>
      <rPr>
        <b/>
        <sz val="10"/>
        <rFont val="Century Gothic"/>
        <family val="2"/>
      </rPr>
      <t>Place/Date of Delivery</t>
    </r>
    <r>
      <rPr>
        <sz val="10"/>
        <rFont val="Century Gothic"/>
        <family val="2"/>
      </rPr>
      <t xml:space="preserve"> - place of delivery and definite date/s of delivery; if not stated, the date of delivery shall mean seven (7) calendar days after the receipt of PO by the supplier</t>
    </r>
  </si>
  <si>
    <r>
      <t xml:space="preserve">7. </t>
    </r>
    <r>
      <rPr>
        <b/>
        <sz val="10"/>
        <rFont val="Century Gothic"/>
        <family val="2"/>
      </rPr>
      <t>Delivery Term</t>
    </r>
    <r>
      <rPr>
        <sz val="10"/>
        <rFont val="Century Gothic"/>
        <family val="2"/>
      </rPr>
      <t xml:space="preserve"> - delivery term i.e., FOB destination, FOB shipping point</t>
    </r>
  </si>
  <si>
    <r>
      <t xml:space="preserve">8. </t>
    </r>
    <r>
      <rPr>
        <b/>
        <sz val="10"/>
        <rFont val="Century Gothic"/>
        <family val="2"/>
      </rPr>
      <t>Payment Term</t>
    </r>
    <r>
      <rPr>
        <sz val="10"/>
        <rFont val="Century Gothic"/>
        <family val="2"/>
      </rPr>
      <t xml:space="preserve"> - specified period required when the delivered goods shall be paid and discounts, if any, such as 2/10, n/30</t>
    </r>
  </si>
  <si>
    <r>
      <t xml:space="preserve">9. </t>
    </r>
    <r>
      <rPr>
        <b/>
        <sz val="10"/>
        <rFont val="Century Gothic"/>
        <family val="2"/>
      </rPr>
      <t>Stock/Property  No</t>
    </r>
    <r>
      <rPr>
        <sz val="10"/>
        <rFont val="Century Gothic"/>
        <family val="2"/>
      </rPr>
      <t>. - stock/property number of the goods to be purchased as provided by the Supply and/or  Property Division Unit</t>
    </r>
  </si>
  <si>
    <r>
      <t xml:space="preserve">10. </t>
    </r>
    <r>
      <rPr>
        <b/>
        <sz val="10"/>
        <rFont val="Century Gothic"/>
        <family val="2"/>
      </rPr>
      <t>Unit</t>
    </r>
    <r>
      <rPr>
        <sz val="10"/>
        <rFont val="Century Gothic"/>
        <family val="2"/>
      </rPr>
      <t xml:space="preserve"> - unit of measurement of the supplies/goods/property being procured (i.e. piece, roll, box, reams, etc.)</t>
    </r>
  </si>
  <si>
    <r>
      <t xml:space="preserve">11. </t>
    </r>
    <r>
      <rPr>
        <b/>
        <sz val="10"/>
        <rFont val="Century Gothic"/>
        <family val="2"/>
      </rPr>
      <t>Description</t>
    </r>
    <r>
      <rPr>
        <sz val="10"/>
        <rFont val="Century Gothic"/>
        <family val="2"/>
      </rPr>
      <t xml:space="preserve"> - brief description of the supplies/goods/property being procured</t>
    </r>
  </si>
  <si>
    <r>
      <t xml:space="preserve">12. </t>
    </r>
    <r>
      <rPr>
        <b/>
        <sz val="10"/>
        <rFont val="Century Gothic"/>
        <family val="2"/>
      </rPr>
      <t>Quantity</t>
    </r>
    <r>
      <rPr>
        <sz val="10"/>
        <rFont val="Century Gothic"/>
        <family val="2"/>
      </rPr>
      <t xml:space="preserve"> - quantity of supplies/goods/property being procured</t>
    </r>
  </si>
  <si>
    <r>
      <t xml:space="preserve">13. </t>
    </r>
    <r>
      <rPr>
        <b/>
        <sz val="10"/>
        <rFont val="Century Gothic"/>
        <family val="2"/>
      </rPr>
      <t>Unit Cost</t>
    </r>
    <r>
      <rPr>
        <sz val="10"/>
        <rFont val="Century Gothic"/>
        <family val="2"/>
      </rPr>
      <t xml:space="preserve"> - cost per unit of the supplies/goods/property being procured</t>
    </r>
  </si>
  <si>
    <r>
      <t xml:space="preserve">14. </t>
    </r>
    <r>
      <rPr>
        <b/>
        <sz val="10"/>
        <rFont val="Century Gothic"/>
        <family val="2"/>
      </rPr>
      <t>Amount</t>
    </r>
    <r>
      <rPr>
        <sz val="10"/>
        <rFont val="Century Gothic"/>
        <family val="2"/>
      </rPr>
      <t xml:space="preserve"> - total amount of the supplies/goods/property being procured (Quantity x Unit Cost)</t>
    </r>
  </si>
  <si>
    <r>
      <t xml:space="preserve">15. </t>
    </r>
    <r>
      <rPr>
        <b/>
        <sz val="10"/>
        <rFont val="Century Gothic"/>
        <family val="2"/>
      </rPr>
      <t>Penalty Clause</t>
    </r>
    <r>
      <rPr>
        <sz val="10"/>
        <rFont val="Century Gothic"/>
        <family val="2"/>
      </rPr>
      <t xml:space="preserve"> - penalty to be imposed by the agency/entity in case of non-compliance with the term, that is, one-tenth (1/10) of one percent (1%) for every day of delay on the undelivered item/s</t>
    </r>
  </si>
  <si>
    <r>
      <t xml:space="preserve">17. </t>
    </r>
    <r>
      <rPr>
        <b/>
        <sz val="10"/>
        <rFont val="Century Gothic"/>
        <family val="2"/>
      </rPr>
      <t>Conforme</t>
    </r>
    <r>
      <rPr>
        <sz val="10"/>
        <rFont val="Century Gothic"/>
        <family val="2"/>
      </rPr>
      <t xml:space="preserve"> - signature over printed name of the supplier or his/her representative signifying his/her approval to the term set by the agency/entity and the date of signing</t>
    </r>
  </si>
  <si>
    <r>
      <t xml:space="preserve">18. </t>
    </r>
    <r>
      <rPr>
        <b/>
        <sz val="10"/>
        <rFont val="Century Gothic"/>
        <family val="2"/>
      </rPr>
      <t>Fund Cluster</t>
    </r>
    <r>
      <rPr>
        <sz val="10"/>
        <rFont val="Century Gothic"/>
        <family val="2"/>
      </rPr>
      <t xml:space="preserve"> - fund cluster name/code in accordance with the UACS</t>
    </r>
  </si>
  <si>
    <r>
      <t xml:space="preserve">19. </t>
    </r>
    <r>
      <rPr>
        <b/>
        <sz val="10"/>
        <rFont val="Century Gothic"/>
        <family val="2"/>
      </rPr>
      <t>Funds Available</t>
    </r>
    <r>
      <rPr>
        <sz val="10"/>
        <rFont val="Century Gothic"/>
        <family val="2"/>
      </rPr>
      <t xml:space="preserve"> - amount of funds available which shall be certified by the Chief Accountant/Head of Accounting Division/Unit</t>
    </r>
  </si>
  <si>
    <r>
      <t xml:space="preserve">20. </t>
    </r>
    <r>
      <rPr>
        <b/>
        <sz val="10"/>
        <rFont val="Century Gothic"/>
        <family val="2"/>
      </rPr>
      <t>ORS/BURSNo., Date and Amount</t>
    </r>
    <r>
      <rPr>
        <sz val="10"/>
        <rFont val="Century Gothic"/>
        <family val="2"/>
      </rPr>
      <t xml:space="preserve"> - ORS/BURS number assigned by the Budget Division/Unit, date of the ORS/BURS and the amount of obligation supporting the purchase</t>
    </r>
  </si>
  <si>
    <r>
      <rPr>
        <b/>
        <sz val="10"/>
        <rFont val="Century Gothic"/>
        <family val="2"/>
      </rPr>
      <t>Original</t>
    </r>
    <r>
      <rPr>
        <sz val="10"/>
        <rFont val="Century Gothic"/>
        <family val="2"/>
      </rPr>
      <t xml:space="preserve"> - to the supplier for conforme to the terms of the PO and as attachment to the DV upon request for payment</t>
    </r>
  </si>
  <si>
    <r>
      <rPr>
        <b/>
        <sz val="10"/>
        <rFont val="Century Gothic"/>
        <family val="2"/>
      </rPr>
      <t>Copy 2</t>
    </r>
    <r>
      <rPr>
        <sz val="10"/>
        <rFont val="Century Gothic"/>
        <family val="2"/>
      </rPr>
      <t xml:space="preserve"> - retained by the Supply and/or Property Division Unit for file</t>
    </r>
  </si>
  <si>
    <r>
      <rPr>
        <b/>
        <sz val="10"/>
        <rFont val="Century Gothic"/>
        <family val="2"/>
      </rPr>
      <t>Copy 3</t>
    </r>
    <r>
      <rPr>
        <sz val="10"/>
        <rFont val="Century Gothic"/>
        <family val="2"/>
      </rPr>
      <t xml:space="preserve"> - to be submitted to COA within five (5) days after conformity by the supplier</t>
    </r>
  </si>
  <si>
    <r>
      <rPr>
        <b/>
        <sz val="10"/>
        <rFont val="Century Gothic"/>
        <family val="2"/>
      </rPr>
      <t>Copy 4</t>
    </r>
    <r>
      <rPr>
        <sz val="10"/>
        <rFont val="Century Gothic"/>
        <family val="2"/>
      </rPr>
      <t xml:space="preserve"> - Supplier's copy</t>
    </r>
  </si>
  <si>
    <t>Class</t>
  </si>
  <si>
    <t>MOOE</t>
  </si>
  <si>
    <t>CO</t>
  </si>
  <si>
    <t>May 26, 2021</t>
  </si>
  <si>
    <t>May 14, 2021</t>
  </si>
  <si>
    <t>May 20, 2021</t>
  </si>
  <si>
    <t>May 25, 2021</t>
  </si>
  <si>
    <t>JPM Gen. Mdse. &amp; Hardware</t>
  </si>
  <si>
    <t>May 7, 2021</t>
  </si>
  <si>
    <t>May 18, 2021</t>
  </si>
  <si>
    <t>Use for mailing report of grades to parents, request credentials, Form 137</t>
  </si>
  <si>
    <t xml:space="preserve">Purchase of Academic Equipment </t>
  </si>
  <si>
    <t>2021-003</t>
  </si>
  <si>
    <t xml:space="preserve">  SVP</t>
  </si>
  <si>
    <t>2021-005</t>
  </si>
  <si>
    <t>2021-009</t>
  </si>
  <si>
    <t xml:space="preserve">Purchase of Academic Furniture Fixtures  </t>
  </si>
  <si>
    <t>June 1, 2021</t>
  </si>
  <si>
    <t xml:space="preserve">For President's Office use </t>
  </si>
  <si>
    <t xml:space="preserve"> </t>
  </si>
  <si>
    <t>April 30, 2021</t>
  </si>
  <si>
    <t>2021-002</t>
  </si>
  <si>
    <t>Supply and installation of CCTV for Academic Building, Dormitory and Agriculture Building</t>
  </si>
  <si>
    <t>April 27, 2021</t>
  </si>
  <si>
    <t>May 26, 2021`</t>
  </si>
  <si>
    <t>May 17, 2021</t>
  </si>
  <si>
    <t>DARYL ALVA C. BATIN</t>
  </si>
  <si>
    <t>2021-082</t>
  </si>
  <si>
    <t>to be used as one year office supplies and for the upcoming research training and journal publication</t>
  </si>
  <si>
    <t>Ma. Niam Karla P. Delos Santos</t>
  </si>
  <si>
    <t>2021-083</t>
  </si>
  <si>
    <t>for CAC office use</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</si>
  <si>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</si>
  <si>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</si>
  <si>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</si>
  <si>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</si>
  <si>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</si>
  <si>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</si>
  <si>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</si>
  <si>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2021-088</t>
  </si>
  <si>
    <t>for office use</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</si>
  <si>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</si>
  <si>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</si>
  <si>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</si>
  <si>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</si>
  <si>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</si>
  <si>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</si>
  <si>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</si>
  <si>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</si>
  <si>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</si>
  <si>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JHOMAR D. CABANSAY</t>
  </si>
  <si>
    <t>2021-093</t>
  </si>
  <si>
    <t>lunch for the Re-orientation on the Implementing Rules &amp; Regulations (June 9)</t>
  </si>
  <si>
    <t>2021-094</t>
  </si>
  <si>
    <t>for laboratory purposes</t>
  </si>
  <si>
    <t>2021-095</t>
  </si>
  <si>
    <t>ink to be used for enrollment</t>
  </si>
  <si>
    <t>2021-096</t>
  </si>
  <si>
    <t>for Admin. &amp; Finance unit's Locator Board</t>
  </si>
  <si>
    <t>2021-097</t>
  </si>
  <si>
    <t>2021-098</t>
  </si>
  <si>
    <t>2021-099</t>
  </si>
  <si>
    <t>2021-0100</t>
  </si>
  <si>
    <t>2021-0101</t>
  </si>
  <si>
    <t>office supplies for the Administrative &amp; Finance Services Units</t>
  </si>
  <si>
    <t>2021-0102</t>
  </si>
  <si>
    <t>supplies for Budget office</t>
  </si>
  <si>
    <t>2021-0103</t>
  </si>
  <si>
    <t>2021-0104</t>
  </si>
  <si>
    <t>supplies for the Budget office</t>
  </si>
  <si>
    <t>2021-0105</t>
  </si>
  <si>
    <t>repair of 2 units floor type airconditioner at Faculty Room</t>
  </si>
  <si>
    <t>2021-0106</t>
  </si>
  <si>
    <t>GSO Supplies</t>
  </si>
  <si>
    <t>2021-0107</t>
  </si>
  <si>
    <t>2021-0108</t>
  </si>
  <si>
    <t>Snack for the Preparatory Board Meeting on June 25, 2021 at 10:00 a.m</t>
  </si>
  <si>
    <t>2021-0109</t>
  </si>
  <si>
    <t xml:space="preserve">PM snack and dinner for the 52nd Board of Trustees Meeting on June 25, 2021 </t>
  </si>
  <si>
    <t>2021-0110</t>
  </si>
  <si>
    <t>Lunch, PM Snack and Dinner of Commissioner Lilian A. De Las Llagas and Staff for the 52nd BOT Meeting on 25 June 2021</t>
  </si>
  <si>
    <t>2021-0111</t>
  </si>
  <si>
    <t>JERSHON RALPH F. CASATANO</t>
  </si>
  <si>
    <t>repair &amp; maintenance of A/C units of Registrar's, Cashier's, Accountant's &amp; President's office</t>
  </si>
  <si>
    <t>2021-0112</t>
  </si>
  <si>
    <t>supplies for the rewiring of faculty room electrical system</t>
  </si>
  <si>
    <t>June 30, 2021</t>
  </si>
  <si>
    <t>completed</t>
  </si>
  <si>
    <t>June 8, 2021</t>
  </si>
  <si>
    <t>Public Bidding</t>
  </si>
  <si>
    <t>partial delivery</t>
  </si>
  <si>
    <t>June 29, 2021</t>
  </si>
  <si>
    <t>June 7, 2021</t>
  </si>
  <si>
    <t>May 6 &amp; 7, 2021</t>
  </si>
  <si>
    <t>June 2, 2021</t>
  </si>
  <si>
    <t>June 10, 2021</t>
  </si>
  <si>
    <t>June 9, 2021</t>
  </si>
  <si>
    <t>2021-0113</t>
  </si>
  <si>
    <t>Davocol's Gen. Mdse.</t>
  </si>
  <si>
    <t>July 2, 2021</t>
  </si>
  <si>
    <t>July 1, 2021</t>
  </si>
  <si>
    <t>June 18, 2021</t>
  </si>
  <si>
    <t>June 1 &amp; July 1, 2021</t>
  </si>
  <si>
    <t>July 7, 2021</t>
  </si>
  <si>
    <t>June 25, 2021</t>
  </si>
  <si>
    <t>June 11, 2021</t>
  </si>
  <si>
    <t>Enrinar Trading</t>
  </si>
  <si>
    <r>
      <t>1.</t>
    </r>
    <r>
      <rPr>
        <sz val="10"/>
        <color rgb="FF0070C0"/>
        <rFont val="Arial"/>
        <family val="2"/>
      </rPr>
      <t xml:space="preserve"> </t>
    </r>
    <r>
      <rPr>
        <sz val="10"/>
        <rFont val="Arial"/>
        <family val="2"/>
      </rPr>
      <t xml:space="preserve">THE DEFAULT MODE OF PRICE EVALUATION SHALL BE ON A LOT BASIS, OTHERWISE PER ITEMS EVALUATION SHALL BE USED IF THERE WILL BE LACKING ITEMS IN ALL RFQ's AND SUBJECT TO END-USER APPROVAL., </t>
    </r>
    <r>
      <rPr>
        <i/>
        <sz val="10"/>
        <rFont val="Arial"/>
        <family val="2"/>
      </rPr>
      <t>(Clause 15.2, Section I, Instruction to Bidders of the Philippine Bidding Documents for goods and infrastructure projects)</t>
    </r>
  </si>
  <si>
    <r>
      <t xml:space="preserve">5. PURSUANT TO ANNEX "H", APPENDIX A, SECTION II, SUBMISSION OF APPLICABLE DOCUMENTS </t>
    </r>
    <r>
      <rPr>
        <i/>
        <sz val="10"/>
        <rFont val="Arial"/>
        <family val="2"/>
      </rPr>
      <t>(e.g.MAYORS/BUSINESS PERMIT, PROFESSIONAL LICENSE/CURRICULUM VITAE (CONSULTING SEERVICES),</t>
    </r>
    <r>
      <rPr>
        <sz val="10"/>
        <rFont val="Arial"/>
        <family val="2"/>
      </rPr>
      <t>PHILGEPS CERT. NO., PCAB LICENSE (INFRA), INCOME/BUSINESS TAX RETURN,OMNIBUS SWORN STATEMENT SHALL BE REQUIRED BEFORE THE ISSUANCE OF NOA OR PRIOR TO PAYMENT.</t>
    </r>
  </si>
  <si>
    <t>Acknowledgement for Request for Quotation</t>
  </si>
  <si>
    <t>RIS#</t>
  </si>
  <si>
    <t>Received by:</t>
  </si>
  <si>
    <t>Thine-line Trading</t>
  </si>
  <si>
    <t>MDAC Trading &amp; Compuserve</t>
  </si>
  <si>
    <t>FVA Gen Mdse &amp; Construction Supply</t>
  </si>
  <si>
    <t>EA Amboy Gen Mdse</t>
  </si>
  <si>
    <t>L &amp; R's Hontomin Gen Mdse</t>
  </si>
  <si>
    <t xml:space="preserve">RCJ Hardware &amp; Gen Mdse  </t>
  </si>
  <si>
    <t>Fitero's Gen Mdse &amp; Electronic Supply</t>
  </si>
  <si>
    <t>Lar &amp; San's Store</t>
  </si>
  <si>
    <t>Wilmerson Gen Mdse</t>
  </si>
  <si>
    <t>FMG Trading &amp; Construction Supply</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</si>
  <si>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</si>
  <si>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</si>
  <si>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</si>
  <si>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</si>
  <si>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</si>
  <si>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</si>
  <si>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</si>
  <si>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</si>
  <si>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</si>
  <si>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</si>
  <si>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</si>
  <si>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</si>
  <si>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</si>
  <si>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</si>
  <si>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</si>
  <si>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</si>
  <si>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</si>
  <si>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</si>
  <si>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</si>
  <si>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</si>
  <si>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</si>
  <si>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</si>
  <si>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</si>
  <si>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</si>
  <si>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</si>
  <si>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</si>
  <si>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</si>
  <si>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</si>
  <si>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</si>
  <si>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</si>
  <si>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</si>
  <si>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</si>
  <si>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</si>
  <si>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</si>
  <si>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</si>
  <si>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</si>
  <si>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</si>
  <si>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Sophia Marie Store</t>
  </si>
  <si>
    <t>2</t>
  </si>
  <si>
    <t>3</t>
  </si>
  <si>
    <t>4</t>
  </si>
  <si>
    <t>5</t>
  </si>
  <si>
    <t xml:space="preserve">                                                                                                                                                                                                                                                                                                                                                                                                                                                                                                                                                                                                                                                                                                                                                                                                                                                                                                                                                                                                                                                                                                                                                                                                                                                                                                                                                                                                                                                                                                                                                                                                                                                                                                                                                                                                                                                                                                                                                                                                                                                                                                                                                                                                                                                                                                                                                                                                                                                                                                                                                                                                                                                                                                                                                                                                                                                                                                                                                                                                                                                                                                                                                                                                                                                                                                                                                                                                                                                                                                                                                                                                                                                                                                                                                                                                                                                                                                                                                                                                                                                                                                                                                                                                                                                                                                                                                                                                                                                                                                                                                                                                                                                                                                                                                                                                                                                                                                                                                                                                                                                                                                                                                                                                                                                                                                                                                                                                                                                                                                                                                                                                                                                                                                                                                                                                                                                                                                                                                                                                                                                                                                                                                                                                                                                                                                                                                                                                                                                                                                                                                                                                                                                                                                                                                                                                                                                                                                                                                                                                                                                                                                                                                                                                                                                                                                                                                                                                                                                                                                                                                                                                                                                                                                                                                                                                                                                                                                                                                                                                                                                                                                                                                                                                                                                                                                                                                                                                                                                                                                                                                                                                                                                                                                                                                                                                                                                                                                                                                                                                                                                                                                                                                                                                                                                                                                                                                                                                                                                                                                                                                                                                                                                                                                                                                                                                                                                                                                                                                                                                                                                                                                                                                                                                                                                                                                                                                                                                                                                                                                                                                                                                                                                                                                                                                                                                                                                                                                                                                                                                                                                                                                                                                                                                                                                                                                                                                                                                                                                                                                                                                                                                                                                                                                                                                                                                                                                                                                                                                                                                                                                                                                                                                                                                                                                                                                                                                                                                                                                                                                                                                                                                                                                                                                                                                                                                                                                                                                                                                                                                                                                                                                                                                                                                                                                                                                                                                                                                                                                                                                                                                                                                                                                                                                                                                                                                                                                                                                                                                                                                                                                                                                                                                                                                                                                                                                                                                                                                                                                                                                                                                                                                                                                                                                                                                                                                                                                                                                                                                                                                                                                                                                                                                                                                                                                                                                                                                                                                                                                                                                                                                                                                                                                                                                                                                                                                                                                                                                                                                                                                                                                                                                                                                                                                                                                                                                                                                                                                                                                                                                                                                                                                                                                                                                                                                                                                                                                                                                                                                                                                                                                                                                                                                                                                                                                                                                                                                                                                                                                                                                                                                                                                                                                                                                                                                                                                                                                                                                                                                                                                                                                                                                                                                                                                                                                                                                                                                                                                                                                                                                                                                                                                                                                                                                                                                                                                                                                                                                                                                                                                                                                                                                                                                                                                                                                                                                                                                                                                                                                                                                                                                                                                                                                                                                                                                                                                                                                                                                                                                                                                                                                                                                                                                                                                                                                                                                                                                                                                                                                                                                                                                                                                                                                                                                                                                                                                                                                                                                                                                                                                                                                                                                                                                                                                                                                                                                                                                                                                                                                                                                                                                                                                                                                                                                                                                                                                                                                                                                                                                                                                                                                                                                                                                                                                                                                                                                                                                                                                                                                                                                                                                                                                                                                                                                                                                                                                                                                                                                                                                                                                                                                                                                                                                                                                                                                                                                                                                                                                                                                                                                                                                                                                                                                                                                                                                                                                                                                                                                                                                                                                                                                                                                                                                                                                                                                                                                                                                                                                                                                                                                                                                                                                                                                                                                                                                                                                                                                                                                                                                                                                                                                                                                                                                                                                                                                                                                                                                                                                                                                                                                                                                                                                                                                                                                                                                                                                                                                                                                                                                                                                                                                                                                                                                                                                                                                                                                                                                                                                                                                                                                                                                                                                                                                                                                                                                                                                                                                                                                                                                                                                                                                                                                                                                                                                                                                                                                                                                                                                                                                                                                                                                                                                                                                                                                                                                                                                                                                                                                                                                                                                                                                                                                                                                                                                                                                                                                                                                                                                                                                                                                                                                                                                                                                                                                                                                                                                                                                                                                                                                                                                                                                                                                                                                                                                                                                                                                                                                                                                                                                                                                                                                                                                                                                                                                                                                                                                                                                                                                                                                                                                                                                                                                                                                                                                                                                                                                                                                                                                                                                                                                                                                                                                                                                                                                                                                                                                                                                                                                                                                                                                                                                                                                                                                                                                                                                                                                                                                                                                                                                                                                                                                                                                                                                                                                                                                                                                                                                                                                                                                                                                                                                                                                                                                                                                                                                                                                                                                                                                                                                                                                                                                                                                                                                                                                                                                                                                                                                                                                                                                                                                                                                                                                                                                                                                                                                                                                                                                                                                                                                                                                                                                                                                                                                                                                                                                                                                                                                                                                                                                                                                                                                                                                                               </t>
  </si>
  <si>
    <t>6</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</si>
  <si>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</si>
  <si>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4. THE APPROVED BUDGET CEILING FOR THIS PROCUREMENT IS PHP (GPPB Resolution no. 09-2009)</t>
  </si>
  <si>
    <t/>
  </si>
  <si>
    <t>6. BIDDERS SHALL SUBMIT ORIGINAL BROCHURES SHOWING SPECIFICATIONS OF THE  PRODUCT BEING OFFERED IF APPLICABLE.</t>
  </si>
  <si>
    <t xml:space="preserve">In compliance with GPPB Resolution No. 09-2009 </t>
  </si>
  <si>
    <t>Retrieval of Request for Quotation</t>
  </si>
  <si>
    <t>Released by:</t>
  </si>
  <si>
    <t>May 31, 2021</t>
  </si>
  <si>
    <t>May 31 &amp; July 1, 2021</t>
  </si>
  <si>
    <t>June 10 &amp; July 1, 2021</t>
  </si>
  <si>
    <t>June 2 &amp; July 7, 2021</t>
  </si>
  <si>
    <t>June 10 &amp; July 7, 2021</t>
  </si>
  <si>
    <t>July 21, 2021</t>
  </si>
  <si>
    <t>May 25 &amp; July 5, 2021</t>
  </si>
  <si>
    <t>May 26 &amp; July 7, 2021</t>
  </si>
  <si>
    <t>July 19, 2021</t>
  </si>
  <si>
    <t>-------------------cut here-------------------cut here-------------------cut here-------------------cut here-------------------cut here-------------------</t>
  </si>
  <si>
    <t>PR No.:</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</si>
  <si>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</si>
  <si>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</si>
  <si>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</si>
  <si>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</si>
  <si>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</si>
  <si>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</si>
  <si>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</si>
  <si>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</si>
  <si>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</si>
  <si>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</si>
  <si>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</si>
  <si>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</si>
  <si>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</si>
  <si>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Letter of Notice</t>
  </si>
  <si>
    <t>Notice to Proceed</t>
  </si>
  <si>
    <t>Certification of BAC</t>
  </si>
  <si>
    <t>Waste Materials Report/Pre &amp; Post Repair Inspection</t>
  </si>
  <si>
    <t>Purchase Order (PO)</t>
  </si>
  <si>
    <t>Charge/Sales Invoice</t>
  </si>
  <si>
    <t>IAR</t>
  </si>
  <si>
    <t>Inventory Custodian Slip (ICS)</t>
  </si>
  <si>
    <t>RIS</t>
  </si>
  <si>
    <t>MOA</t>
  </si>
  <si>
    <t>Attendance Sheet</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</si>
  <si>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</si>
  <si>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</si>
  <si>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</si>
  <si>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</si>
  <si>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</si>
  <si>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</si>
  <si>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</si>
  <si>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July 27, 2021</t>
  </si>
  <si>
    <t>5/19 &amp; 7/19/2021</t>
  </si>
  <si>
    <t>5/19 &amp; 7/21/2021</t>
  </si>
  <si>
    <t>5/26 &amp; 7/21/2021</t>
  </si>
  <si>
    <t>July 19 &amp; 26, 2021</t>
  </si>
  <si>
    <t>July 21 &amp; 26, 2021</t>
  </si>
  <si>
    <t>July 26, 2021</t>
  </si>
  <si>
    <t>June 2 &amp; July 19, 2021</t>
  </si>
  <si>
    <t>June 10 &amp; July 26, 2021</t>
  </si>
  <si>
    <t>Office of the President</t>
  </si>
  <si>
    <t>General Services Office</t>
  </si>
  <si>
    <t>1006A</t>
  </si>
  <si>
    <t>College Assessment Center</t>
  </si>
  <si>
    <t>Procurement Unit</t>
  </si>
  <si>
    <t>A. The PO is a form/document used by the agency/entity, addressed to supplier, to deliver specific quantities of supplies/goods/property subject to the terms and conditions contained in the PO.</t>
  </si>
  <si>
    <t>2021-004</t>
  </si>
  <si>
    <t>for the purchase of Academic Equipments</t>
  </si>
  <si>
    <t>Korner Hauz Café</t>
  </si>
  <si>
    <t xml:space="preserve">Not processed </t>
  </si>
  <si>
    <t>Sum of Total</t>
  </si>
  <si>
    <t>(Multiple Items)</t>
  </si>
  <si>
    <t>Supplies and materials for Sports Development</t>
  </si>
  <si>
    <t>for the purchase of Semi-expendable equipments purposes</t>
  </si>
  <si>
    <t>pending</t>
  </si>
  <si>
    <t>EMILYN D. ALUETA</t>
  </si>
  <si>
    <t>August 23, 2021</t>
  </si>
  <si>
    <t>BAC Chairperson</t>
  </si>
  <si>
    <t>reimbursement</t>
  </si>
  <si>
    <t xml:space="preserve"> PPMP for CY2021</t>
  </si>
  <si>
    <t>PURCHASE REQUEST</t>
  </si>
  <si>
    <t>PR No.</t>
  </si>
  <si>
    <t>Department:</t>
  </si>
  <si>
    <t xml:space="preserve">SAI No.: </t>
  </si>
  <si>
    <t>Section:</t>
  </si>
  <si>
    <t>OBR#</t>
  </si>
  <si>
    <t>Item Description</t>
  </si>
  <si>
    <t>Stock No.</t>
  </si>
  <si>
    <t>Estimated</t>
  </si>
  <si>
    <t>Total Cost</t>
  </si>
  <si>
    <t xml:space="preserve">Purpose: </t>
  </si>
  <si>
    <t>Approved By:</t>
  </si>
  <si>
    <t>Signature:</t>
  </si>
  <si>
    <t>Printed Name:</t>
  </si>
  <si>
    <t>Designation:</t>
  </si>
  <si>
    <t>ABSTRACT OF QUOTATIONS</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</si>
  <si>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</si>
  <si>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</si>
  <si>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</si>
  <si>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</si>
  <si>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</si>
  <si>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</si>
  <si>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</si>
  <si>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BAC Member</t>
  </si>
  <si>
    <t>LEOBERT L. BANZALI</t>
  </si>
  <si>
    <t>026</t>
  </si>
  <si>
    <t>027</t>
  </si>
  <si>
    <t>028</t>
  </si>
  <si>
    <t>029</t>
  </si>
  <si>
    <t>030</t>
  </si>
  <si>
    <t>031</t>
  </si>
  <si>
    <t>032</t>
  </si>
  <si>
    <t>033</t>
  </si>
  <si>
    <t>034</t>
  </si>
  <si>
    <t>035</t>
  </si>
  <si>
    <t>036</t>
  </si>
  <si>
    <t>037</t>
  </si>
  <si>
    <t>038</t>
  </si>
  <si>
    <t>039</t>
  </si>
  <si>
    <t>040</t>
  </si>
  <si>
    <t>Philippine Red Cross</t>
  </si>
  <si>
    <t>MICHEL A. CABRERA</t>
  </si>
  <si>
    <t>Claire's Drugstore</t>
  </si>
  <si>
    <t>FORTUNATO PHILIP A. CABUGAO</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</si>
  <si>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</si>
  <si>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</si>
  <si>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</si>
  <si>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</si>
  <si>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</si>
  <si>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</si>
  <si>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</si>
  <si>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</si>
  <si>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</si>
  <si>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</si>
  <si>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</si>
  <si>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</si>
  <si>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</si>
  <si>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</si>
  <si>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</si>
  <si>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</si>
  <si>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</si>
  <si>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</si>
  <si>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</si>
  <si>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</si>
  <si>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</si>
  <si>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</si>
  <si>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</si>
  <si>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</si>
  <si>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</si>
  <si>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</si>
  <si>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</si>
  <si>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</si>
  <si>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</si>
  <si>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</si>
  <si>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Bond paper, A4 size</t>
  </si>
  <si>
    <t>IDB Merida Photo Studio &amp; Artworks</t>
  </si>
  <si>
    <t>Business Name</t>
  </si>
  <si>
    <t>TIN #</t>
  </si>
  <si>
    <t>Apostol General Merchandise</t>
  </si>
  <si>
    <t>Name/Owner</t>
  </si>
  <si>
    <t>Leo A. Apostol</t>
  </si>
  <si>
    <t>183-008-448</t>
  </si>
  <si>
    <t>Claire H. Abad</t>
  </si>
  <si>
    <t>264-438-671</t>
  </si>
  <si>
    <t>Davocol's General Merchandise</t>
  </si>
  <si>
    <t>Lilibeth T. Davocol</t>
  </si>
  <si>
    <t>116-311-342</t>
  </si>
  <si>
    <t>Davocol's Inn</t>
  </si>
  <si>
    <t>Dan Ardie T. Davocol</t>
  </si>
  <si>
    <t>739-884-154</t>
  </si>
  <si>
    <t>Crisel General Merchandise</t>
  </si>
  <si>
    <t>Cresencio M. Verana</t>
  </si>
  <si>
    <t>135-792-662</t>
  </si>
  <si>
    <t>Casa Del Basco</t>
  </si>
  <si>
    <t>107-549-729</t>
  </si>
  <si>
    <t>Bitstop Network Services Inc.</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</si>
  <si>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</si>
  <si>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</si>
  <si>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</si>
  <si>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</si>
  <si>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</si>
  <si>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</si>
  <si>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</si>
  <si>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</si>
  <si>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</si>
  <si>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</si>
  <si>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</si>
  <si>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Narcisa Co Melad</t>
  </si>
  <si>
    <t>Bartilad's Feeds Trading</t>
  </si>
  <si>
    <t>Roldan Q. Bartilad</t>
  </si>
  <si>
    <t>771-272-422</t>
  </si>
  <si>
    <t>123-394-221</t>
  </si>
  <si>
    <t>Frederick  Gari</t>
  </si>
  <si>
    <t>219-884-940</t>
  </si>
  <si>
    <t>George D. Peralta</t>
  </si>
  <si>
    <t>Hubalde's Drugstore</t>
  </si>
  <si>
    <t>Marilyn G. Hubalde</t>
  </si>
  <si>
    <t>914-979-941</t>
  </si>
  <si>
    <t>Hudzan Café &amp; Catering Services</t>
  </si>
  <si>
    <t>Susan Villegas</t>
  </si>
  <si>
    <t>290-315-057</t>
  </si>
  <si>
    <t>I.B.S Pharmacy &amp; General Merchadise</t>
  </si>
  <si>
    <t>Dale Anthony C. Gutierrez</t>
  </si>
  <si>
    <t>411-599-160</t>
  </si>
  <si>
    <t>IAM'J Graphic Design &amp; Printing</t>
  </si>
  <si>
    <t>Jaycy S. Alina</t>
  </si>
  <si>
    <t>318-666-833</t>
  </si>
  <si>
    <t>JPM General Merchandise &amp; Hardware</t>
  </si>
  <si>
    <t>Emma P. Adarme</t>
  </si>
  <si>
    <t>160-183-814</t>
  </si>
  <si>
    <t>Cecilia C. De Sagon</t>
  </si>
  <si>
    <t>933-429-635</t>
  </si>
  <si>
    <t>M.G. Hubalde's General Merchandise</t>
  </si>
  <si>
    <t>914-979-941-001</t>
  </si>
  <si>
    <t>Florescita A. Cruz</t>
  </si>
  <si>
    <t>100-194-776</t>
  </si>
  <si>
    <t>Neil Bernardo Ordas</t>
  </si>
  <si>
    <t>196-062-499</t>
  </si>
  <si>
    <t>Janice A. Alasco</t>
  </si>
  <si>
    <t>283-009-327</t>
  </si>
  <si>
    <t>Teresita D. Valiente</t>
  </si>
  <si>
    <t>106-115-883</t>
  </si>
  <si>
    <t>**</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</si>
  <si>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</si>
  <si>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</si>
  <si>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</si>
  <si>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</si>
  <si>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</si>
  <si>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</si>
  <si>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</si>
  <si>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</si>
  <si>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</si>
  <si>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</si>
  <si>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</si>
  <si>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000-804-271-096</t>
  </si>
  <si>
    <t>Waldimar C. Ballada</t>
  </si>
  <si>
    <t>Marconine's Food Catering Services</t>
  </si>
  <si>
    <t>Winefredo C. Maduro</t>
  </si>
  <si>
    <t>917-830-052</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</si>
  <si>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</si>
  <si>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</si>
  <si>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</si>
  <si>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</si>
  <si>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</si>
  <si>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</si>
  <si>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</si>
  <si>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</si>
  <si>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</si>
  <si>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</si>
  <si>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</si>
  <si>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</si>
  <si>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</si>
  <si>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</si>
  <si>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</si>
  <si>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</si>
  <si>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</si>
  <si>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</si>
  <si>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</si>
  <si>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</si>
  <si>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</si>
  <si>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</si>
  <si>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</si>
  <si>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t xml:space="preserve">           </t>
    </r>
    <r>
      <rPr>
        <b/>
        <sz val="11"/>
        <rFont val="Century Gothic"/>
        <family val="2"/>
      </rPr>
      <t>WHEREAS</t>
    </r>
    <r>
      <rPr>
        <sz val="11"/>
        <rFont val="Century Gothic"/>
        <family val="2"/>
      </rPr>
      <t>, Purchase Request No.</t>
    </r>
  </si>
  <si>
    <t xml:space="preserve">involves the procurement of </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</si>
  <si>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</si>
  <si>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</si>
  <si>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</si>
  <si>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</si>
  <si>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 xml:space="preserve">FORTUNATO PHILIP A. CABUGAO </t>
  </si>
  <si>
    <t>End-User/Provisional Member</t>
  </si>
  <si>
    <t>BAC Vice Chairperson</t>
  </si>
  <si>
    <t>BRYAN H. CIELO</t>
  </si>
  <si>
    <t>DELMA G. MALUPA-ABAD</t>
  </si>
  <si>
    <t>EDWIN F.MACABALLUG, Ph.D.</t>
  </si>
  <si>
    <t>LIEZL P. DELA CRUZ</t>
  </si>
  <si>
    <t>RODERICK Y. ABAD</t>
  </si>
  <si>
    <t>VILMA D. BACCAY</t>
  </si>
  <si>
    <t>ESTEBAN C. BADAJOS</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</si>
  <si>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</si>
  <si>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</si>
  <si>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</si>
  <si>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</si>
  <si>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</si>
  <si>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</si>
  <si>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</si>
  <si>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</si>
  <si>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</si>
  <si>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</si>
  <si>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</si>
  <si>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</si>
  <si>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</si>
  <si>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</si>
  <si>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</si>
  <si>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</si>
  <si>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</si>
  <si>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</si>
  <si>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</si>
  <si>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</si>
  <si>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</si>
  <si>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</si>
  <si>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</si>
  <si>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</si>
  <si>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</si>
  <si>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</si>
  <si>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</si>
  <si>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</si>
  <si>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</si>
  <si>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</si>
  <si>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</si>
  <si>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</si>
  <si>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</si>
  <si>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WARLITO M. TOMAS JR.</t>
  </si>
  <si>
    <t>RICHARD B. VINALAY</t>
  </si>
  <si>
    <t>SHIRLEY AUGUSTA G. TOLLEDO</t>
  </si>
  <si>
    <t>LEONARDO CABRERA</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</si>
  <si>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</si>
  <si>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</si>
  <si>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</si>
  <si>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</si>
  <si>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</si>
  <si>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1"/>
        <rFont val="Century Gothic"/>
        <family val="2"/>
      </rPr>
      <t>APPROVED FINALLY</t>
    </r>
    <r>
      <rPr>
        <sz val="11"/>
        <rFont val="Century Gothic"/>
        <family val="2"/>
      </rPr>
      <t>, at the Batanes State College, this</t>
    </r>
  </si>
  <si>
    <t>___________________</t>
  </si>
  <si>
    <t xml:space="preserve">  </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</si>
  <si>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</si>
  <si>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</si>
  <si>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</si>
  <si>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</si>
  <si>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</si>
  <si>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</si>
  <si>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</si>
  <si>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</si>
  <si>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</si>
  <si>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</si>
  <si>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</si>
  <si>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</si>
  <si>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</si>
  <si>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</si>
  <si>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</si>
  <si>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</si>
  <si>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</si>
  <si>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</si>
  <si>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</si>
  <si>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</si>
  <si>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</si>
  <si>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</si>
  <si>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</si>
  <si>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</si>
  <si>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</si>
  <si>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</si>
  <si>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</si>
  <si>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</si>
  <si>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</si>
  <si>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</si>
  <si>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all Items are Failed due to No Supplier Quoted the RFQ</t>
  </si>
  <si>
    <t>are Failed due to the qoutation Exceeded the Budget</t>
  </si>
  <si>
    <t>BAC Sec. Cert. No:</t>
  </si>
  <si>
    <t xml:space="preserve"> with the Approved Budget of </t>
  </si>
  <si>
    <t>BAC Resolution Recommending Emergency Procurement of the Project: Supply and Installation of 50KVA Transformer</t>
  </si>
  <si>
    <t xml:space="preserve">allows Negotiated Mode of Procurement subject to prior approval of the HOPE thru Annual </t>
  </si>
  <si>
    <t>Procurement Plan (APP) and only to promote economy and efficiency;</t>
  </si>
  <si>
    <t xml:space="preserve">causes where immediate action is necessary to prevent damage to or loss of life or property, or to </t>
  </si>
  <si>
    <t>restore vital public services, infrastructure facilities and other public utilities;</t>
  </si>
  <si>
    <t xml:space="preserve"> during state of calamity, or when time is of the essence arising from natural or man-made calamities or other </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</si>
  <si>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</si>
  <si>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</si>
  <si>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</si>
  <si>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</si>
  <si>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the HOPE, upon the recommendation of the BAC, shall immediately award the contract to the Supplier, Contractor or Consultant;</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</si>
  <si>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</si>
  <si>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</si>
  <si>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</si>
  <si>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</si>
  <si>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</si>
  <si>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</si>
  <si>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t xml:space="preserve">  under Emergency Case;</t>
  </si>
  <si>
    <r>
      <t xml:space="preserve">do hereby </t>
    </r>
    <r>
      <rPr>
        <b/>
        <sz val="11"/>
        <rFont val="Century Gothic"/>
        <family val="2"/>
      </rPr>
      <t>APPROVE</t>
    </r>
    <r>
      <rPr>
        <sz val="11"/>
        <rFont val="Century Gothic"/>
        <family val="2"/>
      </rPr>
      <t xml:space="preserve"> the foregoing recommendation and adoption of Negotiated Mode of Procurement</t>
    </r>
  </si>
  <si>
    <r>
      <rPr>
        <b/>
        <sz val="11"/>
        <rFont val="Century Gothic"/>
        <family val="2"/>
      </rPr>
      <t xml:space="preserve">  WHEREAS</t>
    </r>
    <r>
      <rPr>
        <sz val="11"/>
        <rFont val="Century Gothic"/>
        <family val="2"/>
      </rPr>
      <t xml:space="preserve">, Section 53 Rule XVI of the Revised Implementing Rules and Regulations of RA 9184 </t>
    </r>
  </si>
  <si>
    <r>
      <rPr>
        <b/>
        <sz val="11"/>
        <rFont val="Century Gothic"/>
        <family val="2"/>
      </rPr>
      <t xml:space="preserve">   WHEREAS,</t>
    </r>
    <r>
      <rPr>
        <sz val="11"/>
        <rFont val="Century Gothic"/>
        <family val="2"/>
      </rPr>
      <t xml:space="preserve"> Section 53.2 allows Emergency Cases in case of imminent danger to life or property</t>
    </r>
  </si>
  <si>
    <r>
      <rPr>
        <b/>
        <sz val="11"/>
        <rFont val="Century Gothic"/>
        <family val="2"/>
      </rPr>
      <t xml:space="preserve">       WHEREAS</t>
    </r>
    <r>
      <rPr>
        <sz val="11"/>
        <rFont val="Century Gothic"/>
        <family val="2"/>
      </rPr>
      <t xml:space="preserve">, upon confirmation and ascertainment of such capability to address the emergency, </t>
    </r>
  </si>
  <si>
    <r>
      <rPr>
        <b/>
        <sz val="11"/>
        <rFont val="Century Gothic"/>
        <family val="2"/>
      </rPr>
      <t xml:space="preserve">          WHEREAS</t>
    </r>
    <r>
      <rPr>
        <sz val="11"/>
        <rFont val="Century Gothic"/>
        <family val="2"/>
      </rPr>
      <t>, Purchase Request No.</t>
    </r>
  </si>
  <si>
    <t>financial capability to deliver the goods, execute the works and perform the services to address the emergency;</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</si>
  <si>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</si>
  <si>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017</t>
  </si>
  <si>
    <t>018</t>
  </si>
  <si>
    <t>019</t>
  </si>
  <si>
    <t>020</t>
  </si>
  <si>
    <t>021</t>
  </si>
  <si>
    <t>022</t>
  </si>
  <si>
    <t>023</t>
  </si>
  <si>
    <t>024</t>
  </si>
  <si>
    <t>025</t>
  </si>
  <si>
    <t>BAC Resolution Recommending Alternative Mode of Procurement under Small Value Procurement</t>
  </si>
  <si>
    <t>Approval of BAC Resolution Recommending Emergency Procurement of the Project: Supply and Installation of 50KVA Transformer</t>
  </si>
  <si>
    <t>RHEA ANGELLICA B. ADDATU,CPA</t>
  </si>
  <si>
    <t>Accountant I</t>
  </si>
  <si>
    <t>7</t>
  </si>
  <si>
    <t>MOJR Construction Trading &amp; General Services, Ltd, Co.</t>
  </si>
  <si>
    <t>Manuel S. Obedoza Jr.</t>
  </si>
  <si>
    <t>Batanes Electric Cooperative Inc.</t>
  </si>
  <si>
    <t>Victoria A. Mata</t>
  </si>
  <si>
    <t>Maddies Fashion Design Services</t>
  </si>
  <si>
    <t>Madeline Palencia Palustre</t>
  </si>
  <si>
    <t>005-641-216-000</t>
  </si>
  <si>
    <t>Zariffe G. Villanueva</t>
  </si>
  <si>
    <t>421-603-862-000</t>
  </si>
  <si>
    <t>BIDS AND AWARDS COMMITTEE</t>
  </si>
  <si>
    <t xml:space="preserve"> LETTER OF NOTICE </t>
  </si>
  <si>
    <t>Madam/Sir:</t>
  </si>
  <si>
    <t>1. Updated Mayor's Permit/Business Permit</t>
  </si>
  <si>
    <t>2. PhilGEPS Registration no.</t>
  </si>
  <si>
    <t>3. Latest Income/Business Tax Return</t>
  </si>
  <si>
    <t>4. Duly Notarized Omnibus Sworn Statement</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</si>
  <si>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</si>
  <si>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</si>
  <si>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</si>
  <si>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Date: ___________________</t>
  </si>
  <si>
    <t>OFFICE OF THE BIDS AND AWARDS COMMITTEE</t>
  </si>
  <si>
    <t>bac resolution No:</t>
  </si>
  <si>
    <t>BAC RESOLUTION RECOMMENDING FOR AWARD</t>
  </si>
  <si>
    <t>APPROVAL OF THE BAC RECOMMENDATION FOR AWARD</t>
  </si>
  <si>
    <t>ITEM NO.</t>
  </si>
  <si>
    <t>ABC</t>
  </si>
  <si>
    <t>BID AMOUNT</t>
  </si>
  <si>
    <t>2. To recommend for approval by the Head of Procuring Entity of the Batanes State College the foregoing findings.</t>
  </si>
  <si>
    <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</si>
  <si>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_______ day of ___________ 2022</t>
  </si>
  <si>
    <t>in the amount of</t>
  </si>
  <si>
    <t>is awarded to</t>
  </si>
  <si>
    <t>VL Mini Canteen</t>
  </si>
  <si>
    <t>Estela N. Lizardo</t>
  </si>
  <si>
    <t>930-779-799</t>
  </si>
  <si>
    <t>Ignacio Danilo B. Merida</t>
  </si>
  <si>
    <t>925-632-231</t>
  </si>
  <si>
    <t>non-complaint</t>
  </si>
  <si>
    <t>BAC Resolution for Award</t>
  </si>
  <si>
    <t>Approval of Reso. for Award</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</si>
  <si>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</si>
  <si>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</si>
  <si>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</si>
  <si>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</si>
  <si>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</si>
  <si>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</si>
  <si>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</si>
  <si>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</si>
  <si>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</si>
  <si>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</si>
  <si>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</si>
  <si>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</si>
  <si>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</si>
  <si>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</si>
  <si>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t xml:space="preserve">  under Direct Contracting;</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</si>
  <si>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</si>
  <si>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r>
      <t xml:space="preserve">do hereby </t>
    </r>
    <r>
      <rPr>
        <b/>
        <sz val="11"/>
        <rFont val="Century Gothic"/>
        <family val="2"/>
      </rPr>
      <t>APPROVE</t>
    </r>
    <r>
      <rPr>
        <sz val="11"/>
        <rFont val="Century Gothic"/>
        <family val="2"/>
      </rPr>
      <t xml:space="preserve"> the foregoing recommendation and adoption of Alternative Mode of Procurement</t>
    </r>
  </si>
  <si>
    <t>Approval of BAC Resolution Recommending Alternative Mode of Procurement under Small Value Procurement</t>
  </si>
  <si>
    <t>3. WARRANTY SHALL BE FOR A PERIOD OF SIX (6) MONTHS FOR SUPPLIES AND MATERIALS, ONE (1) YEAR FOR EQUIPMENT, FROM THE DATE OF ACCEPTANCE BY THE PROCURING ENTITY.</t>
  </si>
  <si>
    <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</si>
  <si>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t># of RFQ's printed</t>
  </si>
  <si>
    <t xml:space="preserve">In case of failure to make the full delivery within the time specified above, a penalty of one-tenth </t>
  </si>
  <si>
    <t>(1/10) of one percent for everyday of delay shall be imposed.</t>
  </si>
  <si>
    <t>DOREEN C. CASTILLO</t>
  </si>
  <si>
    <t>BAC Vice Chair</t>
  </si>
  <si>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</si>
  <si>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</si>
  <si>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t>WHEREAS</t>
    </r>
    <r>
      <rPr>
        <sz val="10"/>
        <color rgb="FF000000"/>
        <rFont val="Century Gothic"/>
        <family val="2"/>
      </rPr>
      <t>, the Price Quotation based on the Lowest Calculated &amp; Responsive Bid (LCRB) format of the bidders were opened and its bid price was read as follows:</t>
    </r>
  </si>
  <si>
    <t>Zharmaine C. Guttierez</t>
  </si>
  <si>
    <t>c</t>
  </si>
  <si>
    <t>End-user/Provisional Member</t>
  </si>
  <si>
    <t>Vice BAC Chairperson</t>
  </si>
  <si>
    <t>I.B.S. Travel and Tours</t>
  </si>
  <si>
    <t>Zharmaine C. Gutierrez</t>
  </si>
  <si>
    <t>258-905-353</t>
  </si>
  <si>
    <r>
      <t>WHEREAS</t>
    </r>
    <r>
      <rPr>
        <sz val="10"/>
        <color rgb="FF000000"/>
        <rFont val="Century Gothic"/>
        <family val="2"/>
      </rPr>
      <t>,two (2) of the suppliers have the same total price quotation;</t>
    </r>
  </si>
  <si>
    <t>FVA Trading</t>
  </si>
  <si>
    <t>436-695-403</t>
  </si>
  <si>
    <t>BIDDER WITH CALCULATED BID</t>
  </si>
  <si>
    <t>2. DELIVERY PERIOD: Thirty (30) calendar days.</t>
  </si>
  <si>
    <t>Items:</t>
  </si>
  <si>
    <t>.</t>
  </si>
  <si>
    <t>Presidential Medallion</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</si>
  <si>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</si>
  <si>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</si>
  <si>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Recipient of load</t>
  </si>
  <si>
    <t>PhilGEPS Bid Notice Abstract ref #8607137</t>
  </si>
  <si>
    <t>(3)ARE # 221111LLB,DRD,AAM-ARE</t>
  </si>
  <si>
    <t>22-040</t>
  </si>
  <si>
    <t>JC Delatado's Telecommunication  Equipment Trading</t>
  </si>
  <si>
    <t>Jesse A. Delatado</t>
  </si>
  <si>
    <t>713-001-589-00001</t>
  </si>
  <si>
    <t>AZ Blue Box Café</t>
  </si>
  <si>
    <t>Zafra Hazel B. Baldovino</t>
  </si>
  <si>
    <t>434-947-764-00001</t>
  </si>
  <si>
    <t>Kian's Food Product</t>
  </si>
  <si>
    <t>5. PRICE VALIDITY SHALL BE OR THE PERIOD OF 30 CALENDAR DAYS.</t>
  </si>
  <si>
    <t>with the approved budget of</t>
  </si>
  <si>
    <t>k</t>
  </si>
  <si>
    <t>William Pol M. Maggay</t>
  </si>
  <si>
    <t>915-768-533-00000</t>
  </si>
  <si>
    <t>ORCA General Merchandise</t>
  </si>
  <si>
    <t>Engr. La Verne Sarmiento</t>
  </si>
  <si>
    <t>614-297-100-00000</t>
  </si>
  <si>
    <t>Date &amp; Time:</t>
  </si>
  <si>
    <t>Boulder Bay Residence</t>
  </si>
  <si>
    <t>Mario Rey Roa Pacana</t>
  </si>
  <si>
    <t>943-433-381-002</t>
  </si>
  <si>
    <t>005-931-291</t>
  </si>
  <si>
    <t>JC James P. Jihay</t>
  </si>
  <si>
    <t>for the program/project/activity of _________ to be charge to _______ budget as per PRE 2023 and approved APP 2023.</t>
  </si>
  <si>
    <t>You are hereby required to provide within Ten (10) days a certified photocopy of the following requirements:</t>
  </si>
  <si>
    <t>DJOVI REGALA DURANTE, DPA</t>
  </si>
  <si>
    <t>DJOVI REGALA DURANTE,DPA</t>
  </si>
  <si>
    <t xml:space="preserve"> DJOVI REGALA DURANTE,DPA</t>
  </si>
  <si>
    <t>SKE Souvenir Trading</t>
  </si>
  <si>
    <t>Sophia Kate L. Esdicul</t>
  </si>
  <si>
    <t>613-655-085-00001</t>
  </si>
  <si>
    <t>Amboy Hometel</t>
  </si>
  <si>
    <t>Simsiman Arts &amp; Crafts Manufacturing</t>
  </si>
  <si>
    <t>Catherine De Mata</t>
  </si>
  <si>
    <t>187-250-096</t>
  </si>
  <si>
    <t>CMVILL Trading</t>
  </si>
  <si>
    <t>BAC Resolution Recommending Alternative Mode of Procurement under Direct Contracting for the Blank TOR Paper</t>
  </si>
  <si>
    <t>Approval of BAC Resolution Recommending Alternative Mode of Procurement under Direct Contracting for Blank TOR Paper</t>
  </si>
  <si>
    <t>zz</t>
  </si>
  <si>
    <t>Chanpan  Photo &amp; Video Services</t>
  </si>
  <si>
    <t>758-403-303-0000</t>
  </si>
  <si>
    <t>Katrina Caren Fitero</t>
  </si>
  <si>
    <t>928-655-269-002</t>
  </si>
  <si>
    <t>Ceasar Edgardo Amboy</t>
  </si>
  <si>
    <t>Sales/Charge Invoice/Billing</t>
  </si>
  <si>
    <t>Ma. Belen B. Lim</t>
  </si>
  <si>
    <t>SUC President I</t>
  </si>
  <si>
    <t>5. BIR 2302 Certificate of Registration</t>
  </si>
  <si>
    <t>102-204-257</t>
  </si>
  <si>
    <t>July</t>
  </si>
  <si>
    <t>GSO</t>
  </si>
  <si>
    <t>pc</t>
  </si>
  <si>
    <t>D' Islands Gasoline Station</t>
  </si>
  <si>
    <t>Nathan A. Amboy</t>
  </si>
  <si>
    <t>SSC</t>
  </si>
  <si>
    <t>Scope of Business</t>
  </si>
  <si>
    <t>Food,beverages,computers,gas fuel products,agri.farm</t>
  </si>
  <si>
    <t>agricultural farm supplies, &amp; equipment</t>
  </si>
  <si>
    <t>pharmaceutical,medical,officesupplies, machines,computers</t>
  </si>
  <si>
    <t>repair of personal &amp; household goods,tailoring,dressmaking printing,beverages</t>
  </si>
  <si>
    <t>beverages,pharmaceutical,medical,computers,agri.farm</t>
  </si>
  <si>
    <t>clothing,appliances,hardware,computers,fuel products,agri.farm</t>
  </si>
  <si>
    <t>pharmaceutical,medical,and other sale in specialized stores</t>
  </si>
  <si>
    <t>office supplies,computers,office machines,other service activities</t>
  </si>
  <si>
    <t>printing,office &amp; school supplies,medical supplies &amp; equipments</t>
  </si>
  <si>
    <t>office machines,equipments,pharmaceutical &amp; medical,construction supplies,sports &amp; athletic</t>
  </si>
  <si>
    <t>retail of Agri farm supplies &amp; equipment,other retail sale in specialized stores</t>
  </si>
  <si>
    <t>sale of computer,various merchandise,hardware,construction supplies,household appliances,office supplies,machines &amp; equipment</t>
  </si>
  <si>
    <t>souvenir store,sale of new goods in specialized stores</t>
  </si>
  <si>
    <t>sale of construction,office supplies,drugs,pharmaceutical,office machines &amp; equipments</t>
  </si>
  <si>
    <t>photographic activities</t>
  </si>
  <si>
    <t>Sports</t>
  </si>
  <si>
    <t>Brownstone Asia-Tech,Inc.</t>
  </si>
  <si>
    <t>Maricris T. Mercado-Batalla</t>
  </si>
  <si>
    <t>004-845-348-000</t>
  </si>
  <si>
    <t>30 days upon receipt od PO</t>
  </si>
  <si>
    <t>non-complaint\</t>
  </si>
  <si>
    <t>Lowest Calculated Bidder</t>
  </si>
  <si>
    <t>P</t>
  </si>
  <si>
    <t>Sierralinks Corporation</t>
  </si>
  <si>
    <t>George b. Lorenzana</t>
  </si>
  <si>
    <t>623-582-256-00000</t>
  </si>
  <si>
    <t>Elaralouis Builders Supply and Services</t>
  </si>
  <si>
    <t>Raul Leo G. Elacion</t>
  </si>
  <si>
    <t>204-840-997-000</t>
  </si>
  <si>
    <t>RHOUPHELINE AYA A. CADIZ</t>
  </si>
  <si>
    <t>CODE</t>
  </si>
  <si>
    <t>CATEGORY</t>
  </si>
  <si>
    <t>OFFICE/UNIT</t>
  </si>
  <si>
    <t>Fund</t>
  </si>
  <si>
    <t>GAS1</t>
  </si>
  <si>
    <t>General Administration Services</t>
  </si>
  <si>
    <t>01-101</t>
  </si>
  <si>
    <t>GAS2</t>
  </si>
  <si>
    <t>Office of the Board Secretary</t>
  </si>
  <si>
    <t>05-164</t>
  </si>
  <si>
    <t>GAS3</t>
  </si>
  <si>
    <t>Office of the College Secretary</t>
  </si>
  <si>
    <t>06-162</t>
  </si>
  <si>
    <t>GAS4</t>
  </si>
  <si>
    <t>Information &amp; Communications Technology Unit</t>
  </si>
  <si>
    <t>07-165</t>
  </si>
  <si>
    <t>GAS5</t>
  </si>
  <si>
    <t>Information Unit</t>
  </si>
  <si>
    <t>GAS6</t>
  </si>
  <si>
    <t>Internal Audit Unit</t>
  </si>
  <si>
    <t>GAS7</t>
  </si>
  <si>
    <t>Legal Unit</t>
  </si>
  <si>
    <t>GAS8</t>
  </si>
  <si>
    <t>Planning Unit</t>
  </si>
  <si>
    <t>GAS9</t>
  </si>
  <si>
    <t>Project Management Unit</t>
  </si>
  <si>
    <t>GAS10</t>
  </si>
  <si>
    <t>Quality Assurance Office</t>
  </si>
  <si>
    <t>GAS11</t>
  </si>
  <si>
    <t>Administrative Office</t>
  </si>
  <si>
    <t>GAS12</t>
  </si>
  <si>
    <t>Cash Unit</t>
  </si>
  <si>
    <t>GAS13</t>
  </si>
  <si>
    <t>General Services Unit</t>
  </si>
  <si>
    <t>GAS14</t>
  </si>
  <si>
    <t>Human Resource Management Unit</t>
  </si>
  <si>
    <t>GAS15</t>
  </si>
  <si>
    <t>GAS16</t>
  </si>
  <si>
    <t>Records Unit</t>
  </si>
  <si>
    <t>GAS17</t>
  </si>
  <si>
    <t>Supply &amp; Property Management Unit</t>
  </si>
  <si>
    <t>GAS18</t>
  </si>
  <si>
    <t>Accounting Unit</t>
  </si>
  <si>
    <t>GAS19</t>
  </si>
  <si>
    <t>Budget Unit</t>
  </si>
  <si>
    <t>GAS20</t>
  </si>
  <si>
    <t>GAS21</t>
  </si>
  <si>
    <t>Gender And Development</t>
  </si>
  <si>
    <t>GAS22</t>
  </si>
  <si>
    <t>Bids and Awards Committee</t>
  </si>
  <si>
    <t>BAC</t>
  </si>
  <si>
    <t>SSO1</t>
  </si>
  <si>
    <t>Student Services</t>
  </si>
  <si>
    <t>Guidance</t>
  </si>
  <si>
    <t>SSO2</t>
  </si>
  <si>
    <t>Health Unit</t>
  </si>
  <si>
    <t>SSO3</t>
  </si>
  <si>
    <t>NSTP</t>
  </si>
  <si>
    <t>SSO4</t>
  </si>
  <si>
    <t>SSO5</t>
  </si>
  <si>
    <t>Registrar's Office</t>
  </si>
  <si>
    <t>SSO6</t>
  </si>
  <si>
    <t>Scholarship</t>
  </si>
  <si>
    <t>SSO7</t>
  </si>
  <si>
    <t>Socio-cultural</t>
  </si>
  <si>
    <t>SSO8</t>
  </si>
  <si>
    <t>SSO9</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</si>
  <si>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</si>
  <si>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</si>
  <si>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</si>
  <si>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</si>
  <si>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</si>
  <si>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</si>
  <si>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</si>
  <si>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</si>
  <si>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</si>
  <si>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</si>
  <si>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</si>
  <si>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</si>
  <si>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</si>
  <si>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</si>
  <si>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</si>
  <si>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</si>
  <si>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</si>
  <si>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</si>
  <si>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Acad9</t>
  </si>
  <si>
    <t>Director for Instruction</t>
  </si>
  <si>
    <t>DI</t>
  </si>
  <si>
    <t>Research &amp; Extension Office</t>
  </si>
  <si>
    <t>pcs</t>
  </si>
  <si>
    <t>OOP</t>
  </si>
  <si>
    <t>box</t>
  </si>
  <si>
    <t>Owner</t>
  </si>
  <si>
    <t>bottle</t>
  </si>
  <si>
    <t>CBAO</t>
  </si>
  <si>
    <t>Bunkers Bistro</t>
  </si>
  <si>
    <r>
      <t>WHEREAS</t>
    </r>
    <r>
      <rPr>
        <sz val="10"/>
        <color rgb="FF000000"/>
        <rFont val="Century Gothic"/>
        <family val="2"/>
      </rPr>
      <t>, from the period the Request for Price Quotation (RFQ) has started up to the time of bid submission and opening, Five (5) prospective bidders were able to submit the RFQ;</t>
    </r>
  </si>
  <si>
    <t>sacks</t>
  </si>
  <si>
    <t>YCA Office Supplies and Equipment Trading</t>
  </si>
  <si>
    <t>Clark Michael A. Cruz</t>
  </si>
  <si>
    <t>206-113-292-00000</t>
  </si>
  <si>
    <t>YCA Printing Services</t>
  </si>
  <si>
    <t>RGIE's Canteen</t>
  </si>
  <si>
    <t>Raquel G. Manzo</t>
  </si>
  <si>
    <t>323-863-259-000</t>
  </si>
  <si>
    <t>Jennifer Gabilo</t>
  </si>
  <si>
    <t>297-134-097-00000</t>
  </si>
  <si>
    <t>FAILED due quotation exceeded the budget</t>
  </si>
  <si>
    <t>206-113-292-00001</t>
  </si>
  <si>
    <t>YCA Office Supplies &amp; Equipment</t>
  </si>
  <si>
    <t>Project Leader</t>
  </si>
  <si>
    <t>2025-234</t>
  </si>
  <si>
    <t>Feeds (lactation)</t>
  </si>
  <si>
    <t>Gestation</t>
  </si>
  <si>
    <t>Grower</t>
  </si>
  <si>
    <t>Starter</t>
  </si>
  <si>
    <t>feeds for native pigs (Feeds Formulation)</t>
  </si>
  <si>
    <t>Agri-DOST-PCAARRD</t>
  </si>
  <si>
    <t>GAS23</t>
  </si>
  <si>
    <t>Director for Admin. &amp; Finance Services</t>
  </si>
  <si>
    <t>DAFS</t>
  </si>
  <si>
    <t>GAS24</t>
  </si>
  <si>
    <t>Project Development Office</t>
  </si>
  <si>
    <t>PDO</t>
  </si>
  <si>
    <t>GAS25</t>
  </si>
  <si>
    <t>Commission On Audit</t>
  </si>
  <si>
    <t>COA</t>
  </si>
  <si>
    <t>SSO10</t>
  </si>
  <si>
    <t>Library</t>
  </si>
  <si>
    <t>College Business Affairs Office</t>
  </si>
  <si>
    <t>1006B</t>
  </si>
  <si>
    <t>CBAO-IGP</t>
  </si>
  <si>
    <t>1006C</t>
  </si>
  <si>
    <t>CBAO-Dorm</t>
  </si>
  <si>
    <t>1006D</t>
  </si>
  <si>
    <t>CBAO-Hostel</t>
  </si>
  <si>
    <r>
      <rPr>
        <b/>
        <sz val="11"/>
        <rFont val="Arial"/>
        <family val="2"/>
      </rPr>
      <t xml:space="preserve">               WHEREAS</t>
    </r>
    <r>
      <rPr>
        <sz val="11"/>
        <rFont val="Arial"/>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</si>
  <si>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Arial"/>
        <family val="2"/>
      </rPr>
      <t xml:space="preserve">               WHEREAS</t>
    </r>
    <r>
      <rPr>
        <sz val="11"/>
        <rFont val="Arial"/>
        <family val="2"/>
      </rPr>
      <t>, Section 53.9 allows Small Value Procurement provided that the procurement does not fall under shopping in Section 52 of this IRR and the amount involved does not exceed the thresholds prescribed in Annex "H" of this IRR;</t>
    </r>
  </si>
  <si>
    <r>
      <rPr>
        <b/>
        <sz val="11"/>
        <rFont val="Arial"/>
        <family val="2"/>
      </rPr>
      <t xml:space="preserve">               WHEREAS</t>
    </r>
    <r>
      <rPr>
        <sz val="11"/>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</si>
  <si>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Arial"/>
        <family val="2"/>
      </rPr>
      <t xml:space="preserve">               WHEREAS</t>
    </r>
    <r>
      <rPr>
        <sz val="11"/>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</si>
  <si>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1"/>
        <rFont val="Arial"/>
        <family val="2"/>
      </rPr>
      <t>WHEREAS</t>
    </r>
    <r>
      <rPr>
        <sz val="11"/>
        <rFont val="Arial"/>
        <family val="2"/>
      </rPr>
      <t>, Purchase Request No.</t>
    </r>
  </si>
  <si>
    <r>
      <t xml:space="preserve">              </t>
    </r>
    <r>
      <rPr>
        <b/>
        <sz val="11"/>
        <rFont val="Arial"/>
        <family val="2"/>
      </rPr>
      <t>NOW THEREFORE</t>
    </r>
    <r>
      <rPr>
        <sz val="11"/>
        <rFont val="Arial"/>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</si>
  <si>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Arial Narrow"/>
        <family val="2"/>
      </rPr>
      <t xml:space="preserve">          </t>
    </r>
    <r>
      <rPr>
        <b/>
        <sz val="11"/>
        <rFont val="Arial"/>
        <family val="2"/>
      </rPr>
      <t xml:space="preserve">     WHEREAS</t>
    </r>
    <r>
      <rPr>
        <sz val="11"/>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</si>
  <si>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1"/>
        <rFont val="Arial"/>
        <family val="2"/>
      </rPr>
      <t>APPROVED FINALLY</t>
    </r>
    <r>
      <rPr>
        <sz val="11"/>
        <rFont val="Arial"/>
        <family val="2"/>
      </rPr>
      <t>,</t>
    </r>
    <r>
      <rPr>
        <sz val="11"/>
        <rFont val="Arial Narrow"/>
        <family val="2"/>
      </rPr>
      <t xml:space="preserve"> </t>
    </r>
    <r>
      <rPr>
        <sz val="11"/>
        <rFont val="Arial"/>
        <family val="2"/>
      </rPr>
      <t>at the Batanes State College, this</t>
    </r>
  </si>
  <si>
    <t>KLARISSE KEITH M. COBICO</t>
  </si>
  <si>
    <t>Administrative Assistant III</t>
  </si>
  <si>
    <t>2025-235</t>
  </si>
  <si>
    <t>Self-inking Dater Stamp -- Date Format: month/day/year, Year starts at 2025</t>
  </si>
  <si>
    <t>Stamp Pad (purple)- medium (125mm x 85mm)</t>
  </si>
  <si>
    <t>Transparent Tape (3/4 inch)</t>
  </si>
  <si>
    <t>Certificate Holder, A4-size (green)</t>
  </si>
  <si>
    <t>Ruler (12 inches)</t>
  </si>
  <si>
    <t>Ruler (18 inches)</t>
  </si>
  <si>
    <t>Tower Extension Cord 12 outlets with switch WTE-512 Heavy Duty</t>
  </si>
  <si>
    <t>White Glue (130gms)</t>
  </si>
  <si>
    <t>BT D100 (black,magenta,cyan,yellow)</t>
  </si>
  <si>
    <t>Mailing Envelop (long)</t>
  </si>
  <si>
    <t>Humidifier Scent (lavender)</t>
  </si>
  <si>
    <t>Humidifier Scent (black ice)</t>
  </si>
  <si>
    <r>
      <rPr>
        <b/>
        <sz val="14"/>
        <rFont val="Arial"/>
        <family val="2"/>
      </rPr>
      <t xml:space="preserve">               WHEREAS</t>
    </r>
    <r>
      <rPr>
        <sz val="14"/>
        <rFont val="Arial"/>
        <family val="2"/>
      </rPr>
      <t>, Section 53.9 allows Small Value Procurement provided that the procurement does not fall under shopping in Section 52 of this IRR and the amount involved does not exceed the thresholds prescribed in Annex "H" of this IRR;</t>
    </r>
  </si>
  <si>
    <r>
      <rPr>
        <b/>
        <sz val="14"/>
        <rFont val="Arial"/>
        <family val="2"/>
      </rPr>
      <t xml:space="preserve">               WHEREAS</t>
    </r>
    <r>
      <rPr>
        <sz val="14"/>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</si>
  <si>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4"/>
        <rFont val="Arial"/>
        <family val="2"/>
      </rPr>
      <t xml:space="preserve">               WHEREAS</t>
    </r>
    <r>
      <rPr>
        <sz val="14"/>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</si>
  <si>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4"/>
        <rFont val="Arial"/>
        <family val="2"/>
      </rPr>
      <t>WHEREAS</t>
    </r>
    <r>
      <rPr>
        <sz val="14"/>
        <rFont val="Arial"/>
        <family val="2"/>
      </rPr>
      <t>, Purchase Request No.</t>
    </r>
  </si>
  <si>
    <r>
      <rPr>
        <b/>
        <sz val="14"/>
        <rFont val="Arial"/>
        <family val="2"/>
      </rPr>
      <t xml:space="preserve">               WHEREAS</t>
    </r>
    <r>
      <rPr>
        <sz val="14"/>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</si>
  <si>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4"/>
        <rFont val="Arial"/>
        <family val="2"/>
      </rPr>
      <t>RESOLVED FINALLY</t>
    </r>
    <r>
      <rPr>
        <sz val="14"/>
        <rFont val="Arial"/>
        <family val="2"/>
      </rPr>
      <t>, at the Batanes State College, this</t>
    </r>
  </si>
  <si>
    <t xml:space="preserve">unit </t>
  </si>
  <si>
    <t>set</t>
  </si>
  <si>
    <r>
      <rPr>
        <b/>
        <sz val="12"/>
        <rFont val="Arial"/>
        <family val="2"/>
      </rPr>
      <t>BAC Resolution No</t>
    </r>
    <r>
      <rPr>
        <b/>
        <sz val="12"/>
        <color rgb="FF001746"/>
        <rFont val="Arial"/>
        <family val="2"/>
      </rPr>
      <t>.</t>
    </r>
  </si>
  <si>
    <t>PM IGP Printing Services</t>
  </si>
  <si>
    <t>2025-236</t>
  </si>
  <si>
    <t>use for IGP Printing Services &amp; Book Binding</t>
  </si>
  <si>
    <t>Admin. Aide III</t>
  </si>
  <si>
    <t>2025-237</t>
  </si>
  <si>
    <t>Premium Gasoline</t>
  </si>
  <si>
    <t>L</t>
  </si>
  <si>
    <t>2025-238</t>
  </si>
  <si>
    <t>Diesel, Company Sealed</t>
  </si>
  <si>
    <t>fuel for collge motorcycle and other laboratory machines</t>
  </si>
  <si>
    <t>2025-239</t>
  </si>
  <si>
    <t>Multi-purpose bleach for home and laundry, (1000ml / bottle)</t>
  </si>
  <si>
    <t>100mm x 70mm Scrub Sponge</t>
  </si>
  <si>
    <t>Toilet Hand-held bidet sprayer w/ hose</t>
  </si>
  <si>
    <t>Male Urinal push button flush valve</t>
  </si>
  <si>
    <t>supplies &amp; materials for the upkeeping of comfort rooms</t>
  </si>
  <si>
    <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</si>
  <si>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3. Submission of price quotation shall be in</t>
    </r>
    <r>
      <rPr>
        <b/>
        <sz val="11"/>
        <rFont val="Arial"/>
        <family val="2"/>
      </rPr>
      <t xml:space="preserve"> sealed envelope.</t>
    </r>
  </si>
  <si>
    <r>
      <t>6. In case the item is not availble, please write</t>
    </r>
    <r>
      <rPr>
        <b/>
        <sz val="11"/>
        <rFont val="Arial"/>
        <family val="2"/>
      </rPr>
      <t xml:space="preserve"> "None".</t>
    </r>
  </si>
  <si>
    <t>ARNEL D. PABLEO</t>
  </si>
  <si>
    <t>Information Systems Analyst 1</t>
  </si>
  <si>
    <t>2025-240</t>
  </si>
  <si>
    <t>Stamp Pad Ink</t>
  </si>
  <si>
    <t>Self-inking Personalized Stamp (30mm x 60mm)</t>
  </si>
  <si>
    <t>Pastel Stamp Ink</t>
  </si>
  <si>
    <t>Correction Tape (5mm x 10mm)</t>
  </si>
  <si>
    <t>Sign Pen (blue)</t>
  </si>
  <si>
    <t>Double-sided Foam Tape ( 1 inch)</t>
  </si>
  <si>
    <t>Double-sided Tape ( 1 inch)</t>
  </si>
  <si>
    <t>Paper Clips (vinyl coated, 33mm)</t>
  </si>
  <si>
    <t>Paper Clips (vinyl coated, 50mm)</t>
  </si>
  <si>
    <t>Binder Clip (2")</t>
  </si>
  <si>
    <t>Binder Clip (1")</t>
  </si>
  <si>
    <t>Binder Clip (3/4")</t>
  </si>
  <si>
    <t>Binder Clip (5/8")</t>
  </si>
  <si>
    <t>Specialty Board (A4, 220 gsm)</t>
  </si>
  <si>
    <t>Cash Register Tape (76mm, carbonless)</t>
  </si>
  <si>
    <t>Ruler (12")</t>
  </si>
  <si>
    <t>Scissors (8 1/2")</t>
  </si>
  <si>
    <t>Scissors (6")</t>
  </si>
  <si>
    <t>Ring Binder (2 inches)</t>
  </si>
  <si>
    <t>Push Pin</t>
  </si>
  <si>
    <t>Ethyl Alcohol (1000ml)</t>
  </si>
  <si>
    <t>Printer Ink, BTD60BK (108.0ml)</t>
  </si>
  <si>
    <t>Printer Ink, BT5000-C (48.8ml)</t>
  </si>
  <si>
    <t>Printer Ink, BT5000-M (48.8ml)</t>
  </si>
  <si>
    <t>Printer Ink, BT5000-Y (48.8ml)</t>
  </si>
  <si>
    <t>Scotch Tape (2")</t>
  </si>
  <si>
    <t>Scotch Tape (1")</t>
  </si>
  <si>
    <t>roll</t>
  </si>
  <si>
    <t>dozen</t>
  </si>
  <si>
    <t>for use on enrollment</t>
  </si>
  <si>
    <t>Registrar</t>
  </si>
  <si>
    <t>SS05</t>
  </si>
  <si>
    <t>Planning Officer III</t>
  </si>
  <si>
    <t>2025-241</t>
  </si>
  <si>
    <t>Printed Polo Shirt</t>
  </si>
  <si>
    <t>to be used as a uniform for the 21st Founding Anniversary Celebration</t>
  </si>
  <si>
    <t xml:space="preserve">Planning </t>
  </si>
  <si>
    <t>6. Updated DTI Registration</t>
  </si>
  <si>
    <t>7. Landbank Account details of the business (for payment purposes)</t>
  </si>
  <si>
    <t>3 RFQ's + 1Blank</t>
  </si>
  <si>
    <t>4 RFQ's</t>
  </si>
  <si>
    <t>3 RFQ's</t>
  </si>
  <si>
    <t>Director for CBAO</t>
  </si>
  <si>
    <t>2025-242</t>
  </si>
  <si>
    <t>Pork</t>
  </si>
  <si>
    <t>Whole Chicken</t>
  </si>
  <si>
    <t>kg</t>
  </si>
  <si>
    <t>for catering services</t>
  </si>
  <si>
    <t>2025-243</t>
  </si>
  <si>
    <r>
      <rPr>
        <b/>
        <sz val="11"/>
        <rFont val="Arial Narrow"/>
        <family val="2"/>
      </rPr>
      <t xml:space="preserve">Printer   </t>
    </r>
    <r>
      <rPr>
        <sz val="11"/>
        <rFont val="Arial Narrow"/>
        <family val="2"/>
      </rPr>
      <t>Functions: Print,scan,copy, Printer Type: Inkjet Printer, Product Dimensions (width x depth x height): 435mm x 418mm x 180mm, Weight: 9.6 kg, Print Speed: Up to 17.0 (mono)/Up to 16.5 (colour) ipm, Paper Type: Plain Paper, Inkjet Paper (coated paper), Glossy Paper,Recycled Paper, Paper size: A4, Letter,Legal, Mexico Legal,India Legal, Folio, Executive, B5 (JIS),A5,B6(JIS),A6,Photo (10x15cm/4x6"), Photo-L(9x13cm/3.5x5"),Photo-2L(13x18cm/5x7"),index card(13x20cm/5x8"),Com-10,DL Envelop,Monarch,C5</t>
    </r>
  </si>
  <si>
    <t>for DI's office use</t>
  </si>
  <si>
    <t>CANCELLED</t>
  </si>
  <si>
    <t>RENELYN D. KILLASE</t>
  </si>
  <si>
    <t>College Librarian</t>
  </si>
  <si>
    <t>2025-244</t>
  </si>
  <si>
    <t>Sustainable Farming: Nurturing the Earth for Future Generations,Kushwaha, 2024, 9781774699515,Wiseman's Book Trading, Inc.</t>
  </si>
  <si>
    <t>The Genetic Manipulation in Plants, Singh, 2023, 9789394137646, Wiseman's Book Trading, Inc.</t>
  </si>
  <si>
    <t>Thermodynamics of the Atmosphere: Basic Physics and applications to Earth's Science, Spezia, 2024, 97817746998730, Wiseman's Book Trading, Inc.</t>
  </si>
  <si>
    <t>copy</t>
  </si>
  <si>
    <t>the list of book titles have been carefully selected by the program chairpersons to enhance the learning resources</t>
  </si>
  <si>
    <r>
      <rPr>
        <b/>
        <sz val="14"/>
        <rFont val="Arial"/>
        <family val="2"/>
      </rPr>
      <t>BAC Resolution No</t>
    </r>
    <r>
      <rPr>
        <b/>
        <sz val="14"/>
        <color rgb="FF001746"/>
        <rFont val="Arial"/>
        <family val="2"/>
      </rPr>
      <t>.</t>
    </r>
  </si>
  <si>
    <t xml:space="preserve">   FORTUNATO PHILIP A. CABUGAO </t>
  </si>
  <si>
    <t>PHILIP ULYSSES T. CASTILLO</t>
  </si>
  <si>
    <t xml:space="preserve">           BAC Vice Chairperson</t>
  </si>
  <si>
    <r>
      <rPr>
        <b/>
        <sz val="14"/>
        <rFont val="Arial"/>
        <family val="2"/>
      </rPr>
      <t xml:space="preserve">              NOW THEREFORE</t>
    </r>
    <r>
      <rPr>
        <sz val="14"/>
        <rFont val="Arial"/>
        <family val="2"/>
      </rPr>
      <t xml:space="preserve">, we, the members of the Bids and Awards Committee hereby </t>
    </r>
    <r>
      <rPr>
        <b/>
        <sz val="14"/>
        <rFont val="Arial"/>
        <family val="2"/>
      </rPr>
      <t>RESOLVE</t>
    </r>
    <r>
      <rPr>
        <sz val="14"/>
        <rFont val="Arial"/>
        <family val="2"/>
      </rPr>
      <t xml:space="preserve"> as it is hereby </t>
    </r>
    <r>
      <rPr>
        <b/>
        <sz val="14"/>
        <rFont val="Arial"/>
        <family val="2"/>
      </rPr>
      <t>RESOLVED</t>
    </r>
    <r>
      <rPr>
        <sz val="14"/>
        <rFont val="Arial"/>
        <family val="2"/>
      </rPr>
      <t xml:space="preserve"> to recommend to the College President to adopt Alternative Mode of Procurement under Small Value Procurement for the said transaction;</t>
    </r>
  </si>
  <si>
    <t>2025-245</t>
  </si>
  <si>
    <t>Biodegradable Garbage Bag (black,large)</t>
  </si>
  <si>
    <t>Soft Broom (soft bristles)</t>
  </si>
  <si>
    <t>Stain &amp; Limescale Cleaner White Fresh 880ml</t>
  </si>
  <si>
    <t>Bathroom Deodorizer Sampaguita Scent 100g</t>
  </si>
  <si>
    <t>Bathroom Deodorizer Lemon Scent 100g</t>
  </si>
  <si>
    <t>24hr Cockroach Killer (6pcs/pack)</t>
  </si>
  <si>
    <t>Disinfectant Spray Fresh Blossom 510g</t>
  </si>
  <si>
    <t>Outdoor Doormat Rubber Rug (40x60cm, grey)</t>
  </si>
  <si>
    <t>Feather Duster Washable Anti Static Duster with soft micrifiber for cleaning (green)</t>
  </si>
  <si>
    <t>Metal Bookends/Book stand/book stopper,heavy duty (green/black)</t>
  </si>
  <si>
    <t>Sanitizer/Alcohol with moisturizer Alcohol Spray - 500ml with sprayer</t>
  </si>
  <si>
    <t>Matte Sticker Paper (A4, 80gsm, inkjet friendly)</t>
  </si>
  <si>
    <t>pack</t>
  </si>
  <si>
    <t>the following items will support the overall maintenance, functionality &amp; comfort of the library</t>
  </si>
  <si>
    <t>2025-246</t>
  </si>
  <si>
    <t xml:space="preserve">Artificial Intelligence and Quantum Computing, Schweinfurth, 2025,  9789362241931, Wiseman's Book Trading, Inc. </t>
  </si>
  <si>
    <t>Bar management and control (2nd ed.) (with access code), Bezerra, 2024, 9781984688576, Wiseman's Book Trading</t>
  </si>
  <si>
    <t xml:space="preserve">Basic Computer Coding: Java Script 3rd/ed, Gbadegesin, 2024, 9781984689337, Wiseman's Book Trading, Inc. </t>
  </si>
  <si>
    <t xml:space="preserve">Basic of Cloud Computing, 3G E-Learning, 2024,  9781984685773, Wiseman's Book Trading, Inc. </t>
  </si>
  <si>
    <t xml:space="preserve">Basics of Computer Graphics, 3G E-Learning, 2024,  9781984685797, Wiseman's Book Trading, Inc. </t>
  </si>
  <si>
    <t xml:space="preserve">Basics of Networking, 3G E-Learning 2024,  9781984685780, Wiseman's Book Trading, Inc. </t>
  </si>
  <si>
    <t xml:space="preserve">Biodiversity ,Environment &amp; Ecosystem Services, Arya, 2023,  9788195916931, Wiseman's Book Trading, Inc. </t>
  </si>
  <si>
    <t xml:space="preserve">Biotechnology and Society (2nd Edition), Yoshinaka, 2024, 9781984688989, Wiseman's Book Trading, Inc. </t>
  </si>
  <si>
    <t xml:space="preserve">C Programming, Singh, 2024,  9781774699607, Wiseman's Book Trading, Inc. </t>
  </si>
  <si>
    <t xml:space="preserve">Child growth and development, Matthews, 2024, 9798886263572, Wiseman's Book Trading, Inc. </t>
  </si>
  <si>
    <t>Community based tourism, Juyal, 2024,  9781774697153, Forefront Book</t>
  </si>
  <si>
    <t>Competitive advantages of service quality in hospitality, tourism, and leisure services, Kalacas, 2024,  9781774698884, Wiseman's Books Trading</t>
  </si>
  <si>
    <t xml:space="preserve">Computer Basics With Office Automation , Singh, 2024, 9789357511087, Wiseman's Book Trading, Inc. </t>
  </si>
  <si>
    <t xml:space="preserve">Computer Fundamentals, Kumar, 2024, 9781774697702, Wiseman's Book Trading, Inc. </t>
  </si>
  <si>
    <t xml:space="preserve">Creative Writing, Paulose, 2023,  9788196050184, Wiseman's Book Trading, Inc. </t>
  </si>
  <si>
    <t xml:space="preserve">Cyber Security, Ameer, 2024,  9781774697511, Wiseman's Book Trading, Inc. </t>
  </si>
  <si>
    <t xml:space="preserve">Designing of Applied Qualitative Research, Davies, 2024, 9781984658661, Wiseman's Book Trading, Inc. </t>
  </si>
  <si>
    <t xml:space="preserve">Digital Logic Design, Murray, 2024,  9781916784338, Wiseman's Book Trading, Inc. </t>
  </si>
  <si>
    <t xml:space="preserve">Encyclopedia of Earth Science, Malode, 2024, 9781774693902, Wiseman's Book Trading, Inc. </t>
  </si>
  <si>
    <t xml:space="preserve">Environment and Society (2nd Edition), Ohdan, 2024, 9781984688958, Wiseman's Book Trading, Inc. </t>
  </si>
  <si>
    <t>Event catering and Food services, Yamaberi, 2024,  9781984689740, Wiseman's Books Trading</t>
  </si>
  <si>
    <t xml:space="preserve">Fundamentals of Database Systems, Salter, 2024,  9781774697580, Wiseman's Book Trading, Inc. </t>
  </si>
  <si>
    <t xml:space="preserve">Fundamentals of Internet Programming, Ahmad, 2024, 9781774697627, Wiseman's Book Trading, Inc. </t>
  </si>
  <si>
    <t>Housekeeping management, Juyal, 2024,  9781774697207, Forefront Book</t>
  </si>
  <si>
    <t xml:space="preserve">Information Systems, Qaiser, 2024,  9781774697894, Wiseman's Book Trading, Inc. </t>
  </si>
  <si>
    <t xml:space="preserve">Plant Taxonomy (2nd Edition) (with Access code), Saxiano, 2024,  9781984688873, Wiseman's Book Trading, Inc. </t>
  </si>
  <si>
    <t xml:space="preserve">Principles of Animal Nutrition, Srivastava, 2023,  9788119205196, Wiseman's Book Trading, Inc. </t>
  </si>
  <si>
    <t>Principles of Hotel Front Office Operations, Baneji, 2023, 9789351541707, Wiseman's Books Trading</t>
  </si>
  <si>
    <t xml:space="preserve">School and Peer Contexts of Bullying: An Introduction and Exploration, Ramirez, 2024,  9781774698792, Wiseman's Book Trading, Inc. </t>
  </si>
  <si>
    <t xml:space="preserve">Software design, Lal, 2024,  9781774697795, Wiseman's Book Trading, Inc. </t>
  </si>
  <si>
    <t>Dir. Acquisition</t>
  </si>
  <si>
    <t>BAC Resolution Recommending use of New Mode of Procurement under Direct Acquisition</t>
  </si>
  <si>
    <t>Approval of BAC Resolution Recommending Mode of Procurement under Direct Acquisition</t>
  </si>
  <si>
    <r>
      <rPr>
        <b/>
        <sz val="11"/>
        <rFont val="Arial Black"/>
        <family val="2"/>
      </rPr>
      <t>BAC Resolution No</t>
    </r>
    <r>
      <rPr>
        <b/>
        <sz val="11"/>
        <color rgb="FF001746"/>
        <rFont val="Arial Black"/>
        <family val="2"/>
      </rPr>
      <t>.</t>
    </r>
  </si>
  <si>
    <r>
      <rPr>
        <b/>
        <sz val="11"/>
        <rFont val="Arial"/>
        <family val="2"/>
      </rPr>
      <t xml:space="preserve">               WHEREAS</t>
    </r>
    <r>
      <rPr>
        <sz val="11"/>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</si>
  <si>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1"/>
        <rFont val="Arial"/>
        <family val="2"/>
      </rPr>
      <t>APPROVED FINALLY</t>
    </r>
    <r>
      <rPr>
        <sz val="11"/>
        <rFont val="Arial"/>
        <family val="2"/>
      </rPr>
      <t>, at the Batanes State College, this</t>
    </r>
  </si>
  <si>
    <r>
      <rPr>
        <b/>
        <sz val="16"/>
        <rFont val="Arial Black"/>
        <family val="2"/>
      </rPr>
      <t>BAC Resolution No</t>
    </r>
    <r>
      <rPr>
        <b/>
        <sz val="16"/>
        <color rgb="FF001746"/>
        <rFont val="Arial Black"/>
        <family val="2"/>
      </rPr>
      <t>.</t>
    </r>
  </si>
  <si>
    <r>
      <rPr>
        <b/>
        <sz val="16"/>
        <rFont val="Arial"/>
        <family val="2"/>
      </rPr>
      <t xml:space="preserve">               WHEREAS</t>
    </r>
    <r>
      <rPr>
        <sz val="16"/>
        <rFont val="Arial"/>
        <family val="2"/>
      </rPr>
      <t xml:space="preserve">, Section 26 Rule IV of the Implementing Rules and Regulations of RA 12009 allows the use of New Modes of Procurement consistent with the </t>
    </r>
    <r>
      <rPr>
        <b/>
        <i/>
        <sz val="16"/>
        <rFont val="Arial"/>
        <family val="2"/>
      </rPr>
      <t>Fit-for-Purpose approach</t>
    </r>
    <r>
      <rPr>
        <sz val="16"/>
        <rFont val="Arial"/>
        <family val="2"/>
      </rPr>
      <t>;</t>
    </r>
  </si>
  <si>
    <r>
      <rPr>
        <b/>
        <sz val="16"/>
        <rFont val="Arial"/>
        <family val="2"/>
      </rPr>
      <t xml:space="preserve">               WHEREAS</t>
    </r>
    <r>
      <rPr>
        <sz val="16"/>
        <rFont val="Arial"/>
        <family val="2"/>
      </rPr>
      <t xml:space="preserve">, Section 32 allows </t>
    </r>
    <r>
      <rPr>
        <b/>
        <sz val="16"/>
        <rFont val="Arial"/>
        <family val="2"/>
      </rPr>
      <t>Direct Acquisition</t>
    </r>
    <r>
      <rPr>
        <sz val="16"/>
        <rFont val="Arial"/>
        <family val="2"/>
      </rPr>
      <t xml:space="preserve"> as a mode of procurement of CSE not available in the PS-DBM, Non-CSE, and services with ABC not exceeding Two Hundred Thousand Pesos (₱200,000.00);</t>
    </r>
  </si>
  <si>
    <r>
      <rPr>
        <b/>
        <sz val="16"/>
        <rFont val="Arial"/>
        <family val="2"/>
      </rPr>
      <t xml:space="preserve">               WHEREAS</t>
    </r>
    <r>
      <rPr>
        <sz val="16"/>
        <rFont val="Arial"/>
        <family val="2"/>
      </rPr>
      <t>, the Procuring Entity, without need to conduct a canvass or request for quotations, may procure directly from any known and reputable sources;</t>
    </r>
  </si>
  <si>
    <r>
      <rPr>
        <b/>
        <sz val="16"/>
        <rFont val="Arial"/>
        <family val="2"/>
      </rPr>
      <t xml:space="preserve">               WHEREAS</t>
    </r>
    <r>
      <rPr>
        <sz val="16"/>
        <rFont val="Arial"/>
        <family val="2"/>
      </rPr>
      <t>, Goods covered under this mode may be procured from stores, such as but not limited to, department store,depot, fast food chain, grocery and supermarket, wholesale and retail store, convenience store, clothing and apparel store,bookstore, drugstore and pharmacy, automotive parts and accessories store, construction and hardware store, and online stores.</t>
    </r>
  </si>
  <si>
    <r>
      <rPr>
        <b/>
        <sz val="16"/>
        <rFont val="Arial"/>
        <family val="2"/>
      </rPr>
      <t xml:space="preserve">               WHEREAS</t>
    </r>
    <r>
      <rPr>
        <sz val="16"/>
        <rFont val="Arial"/>
        <family val="2"/>
      </rPr>
      <t>, The HoPE may authorize the End-User or Implementing Unit to directly purchase from any known and reputable source with legal, technical, and financial capacity, based on any of the following: a)The Suppliers are registered with the PhilGEPS as verified from the PhilGEPS website; b) The goods are available in electronic commerce platforms for delivery or pick up at such date and time identified by the Procuring Entity; and c) The goods are readily available off-the-shelf and can be picked up or delivered immediately;</t>
    </r>
  </si>
  <si>
    <r>
      <t xml:space="preserve">           </t>
    </r>
    <r>
      <rPr>
        <b/>
        <sz val="16"/>
        <rFont val="Arial"/>
        <family val="2"/>
      </rPr>
      <t>WHEREAS</t>
    </r>
    <r>
      <rPr>
        <sz val="16"/>
        <rFont val="Arial"/>
        <family val="2"/>
      </rPr>
      <t>, Purchase Request No.</t>
    </r>
  </si>
  <si>
    <r>
      <rPr>
        <b/>
        <sz val="16"/>
        <rFont val="Arial"/>
        <family val="2"/>
      </rPr>
      <t xml:space="preserve">               WHEREAS</t>
    </r>
    <r>
      <rPr>
        <sz val="16"/>
        <rFont val="Arial"/>
        <family val="2"/>
      </rPr>
      <t>, Procuring Entities shall procure only from sources that issue invoices compliant with the rules of the BIR or other documents evidencing delivery and payment acceptable to the COA;</t>
    </r>
  </si>
  <si>
    <r>
      <rPr>
        <b/>
        <sz val="16"/>
        <rFont val="Arial"/>
        <family val="2"/>
      </rPr>
      <t xml:space="preserve">              NOW THEREFORE</t>
    </r>
    <r>
      <rPr>
        <sz val="16"/>
        <rFont val="Arial"/>
        <family val="2"/>
      </rPr>
      <t xml:space="preserve">, we, the members of the Bids and Awards Committee hereby </t>
    </r>
    <r>
      <rPr>
        <b/>
        <sz val="16"/>
        <rFont val="Arial"/>
        <family val="2"/>
      </rPr>
      <t>RESOLVE</t>
    </r>
    <r>
      <rPr>
        <sz val="16"/>
        <rFont val="Arial"/>
        <family val="2"/>
      </rPr>
      <t xml:space="preserve"> as it is hereby </t>
    </r>
    <r>
      <rPr>
        <b/>
        <sz val="16"/>
        <rFont val="Arial"/>
        <family val="2"/>
      </rPr>
      <t>RESOLVED</t>
    </r>
    <r>
      <rPr>
        <sz val="16"/>
        <rFont val="Arial"/>
        <family val="2"/>
      </rPr>
      <t xml:space="preserve"> to recommend to the College President to adopt Direct Acquisition as Mode of Procurement for the said transaction;</t>
    </r>
  </si>
  <si>
    <r>
      <rPr>
        <b/>
        <sz val="16"/>
        <rFont val="Arial"/>
        <family val="2"/>
      </rPr>
      <t>RESOLVED FINALLY</t>
    </r>
    <r>
      <rPr>
        <sz val="16"/>
        <rFont val="Arial"/>
        <family val="2"/>
      </rPr>
      <t>, at the Batanes State College, this</t>
    </r>
  </si>
  <si>
    <t>2025-247</t>
  </si>
  <si>
    <t>Rosemary Powder (500grams)</t>
  </si>
  <si>
    <t>gram</t>
  </si>
  <si>
    <t>for research project " Developing Feed Formulations for Bagu Ivatan Using Locally-Available Feeds and Forages"</t>
  </si>
  <si>
    <t>Agri-Feed Formulation</t>
  </si>
  <si>
    <t>2025-248</t>
  </si>
  <si>
    <t>Basemix (Atovi)</t>
  </si>
  <si>
    <t>Potassium Sorbate</t>
  </si>
  <si>
    <t>Molasses</t>
  </si>
  <si>
    <t>gallon</t>
  </si>
  <si>
    <t>Sustainable Farming: Nurturing the Earth for Future Generations,Kushwaha, 2024, 9781774699515, The Genetic Manipulation in Plants, Singh, 2023, 9789394137646,,etc,.-- the list of book titles have been carefully selected by the program chairpersons to enhance the learning resources</t>
  </si>
  <si>
    <r>
      <rPr>
        <b/>
        <sz val="14"/>
        <rFont val="Arial"/>
        <family val="2"/>
      </rPr>
      <t xml:space="preserve">               WHEREAS</t>
    </r>
    <r>
      <rPr>
        <sz val="14"/>
        <rFont val="Arial"/>
        <family val="2"/>
      </rPr>
      <t>, Section 48 Rule XVI of the Revised Implementing Rules and Regulations of RA 9184 allows Alternative Mode of Procurement subject to prior approval of the HOPE thru Annual Procurement Plan (APP) and only to promote economy and efficiency;</t>
    </r>
  </si>
  <si>
    <t>Audit Team Leader</t>
  </si>
  <si>
    <t>2025-249</t>
  </si>
  <si>
    <t>RDET</t>
  </si>
  <si>
    <t>4 Drawer Lateral Filing Cabinet</t>
  </si>
  <si>
    <t>ZOE DYMPNA H. CARTANO</t>
  </si>
  <si>
    <t>Budget Officer II</t>
  </si>
  <si>
    <t>2025-250</t>
  </si>
  <si>
    <t>Metal File Document Tray (4 layers)</t>
  </si>
  <si>
    <t>Side Table with 2 drawers</t>
  </si>
  <si>
    <t>Multifunctional File Holder</t>
  </si>
  <si>
    <t>Acrylic Bookshelf Storage Box</t>
  </si>
  <si>
    <t>Magazine Box (preferably black or gray) made of chipboard</t>
  </si>
  <si>
    <t>Office Table (80x50x75)</t>
  </si>
  <si>
    <t>College Nurse</t>
  </si>
  <si>
    <t>2025-251</t>
  </si>
  <si>
    <t>Budget</t>
  </si>
  <si>
    <t>health insurance</t>
  </si>
  <si>
    <t>Medical</t>
  </si>
  <si>
    <t>SS02</t>
  </si>
  <si>
    <t>2025-252</t>
  </si>
  <si>
    <t>BSC medal (diameter: 9cm, Gold Plated)</t>
  </si>
  <si>
    <t>for Presidential Medal of Merit Awards</t>
  </si>
  <si>
    <t>2025-253</t>
  </si>
  <si>
    <t>Agri</t>
  </si>
  <si>
    <t>2025-254</t>
  </si>
  <si>
    <t>Cement</t>
  </si>
  <si>
    <t>3" common nail</t>
  </si>
  <si>
    <t>4" common nail</t>
  </si>
  <si>
    <t>5" common nail</t>
  </si>
  <si>
    <t>12ft yero (5mm)</t>
  </si>
  <si>
    <t>2x4x14ft - lumber</t>
  </si>
  <si>
    <t>2x4x12ft - lumber</t>
  </si>
  <si>
    <t>2x2x12ft - lumber</t>
  </si>
  <si>
    <t>Wiseman's Book Trading, Inc.</t>
  </si>
  <si>
    <r>
      <t>1.</t>
    </r>
    <r>
      <rPr>
        <sz val="11"/>
        <color rgb="FF0070C0"/>
        <rFont val="Arial"/>
        <family val="2"/>
      </rPr>
      <t xml:space="preserve"> </t>
    </r>
    <r>
      <rPr>
        <sz val="11"/>
        <rFont val="Arial"/>
        <family val="2"/>
      </rPr>
      <t xml:space="preserve">THE DEFAULT MODE OF PRICE EVALUATION SHALL BE ON A LOT BASIS, OTHERWISE PER ITEMS EVALUATION SHALL BE USED IF THERE WILL BE LACKING ITEMS IN ALL RFQ's AND SUBJECT TO END-USER APPROVAL., </t>
    </r>
    <r>
      <rPr>
        <i/>
        <sz val="11"/>
        <rFont val="Arial"/>
        <family val="2"/>
      </rPr>
      <t>(Clause 15.2, Section I, Instruction to Bidders of the Philippine Bidding Documents for goods and infrastructure projects)</t>
    </r>
  </si>
  <si>
    <r>
      <t xml:space="preserve">5. PURSUANT TO ANNEX "H", APPENDIX A, SECTION II, SUBMISSION OF APPLICABLE DOCUMENTS </t>
    </r>
    <r>
      <rPr>
        <i/>
        <sz val="11"/>
        <rFont val="Arial"/>
        <family val="2"/>
      </rPr>
      <t>(e.g.MAYORS/BUSINESS PERMIT, PROFESSIONAL LICENSE/CURRICULUM VITAE (CONSULTING SEERVICES),</t>
    </r>
    <r>
      <rPr>
        <sz val="11"/>
        <rFont val="Arial"/>
        <family val="2"/>
      </rPr>
      <t>PHILGEPS CERT. NO., PCAB LICENSE (INFRA), INCOME/BUSINESS TAX RETURN,OMNIBUS SWORN STATEMENT SHALL BE REQUIRED BEFORE THE ISSUANCE OF NOA OR PRIOR TO PAYMENT.</t>
    </r>
  </si>
  <si>
    <t>071</t>
  </si>
  <si>
    <t>072</t>
  </si>
  <si>
    <t>073</t>
  </si>
  <si>
    <t>074</t>
  </si>
  <si>
    <t>075</t>
  </si>
  <si>
    <t>076</t>
  </si>
  <si>
    <t>077</t>
  </si>
  <si>
    <t>078</t>
  </si>
  <si>
    <t>079</t>
  </si>
  <si>
    <t>080</t>
  </si>
  <si>
    <t>081</t>
  </si>
  <si>
    <t>082</t>
  </si>
  <si>
    <t>083</t>
  </si>
  <si>
    <t>084</t>
  </si>
  <si>
    <r>
      <rPr>
        <sz val="10"/>
        <rFont val="Rockwell"/>
        <family val="1"/>
      </rPr>
      <t xml:space="preserve">1. </t>
    </r>
    <r>
      <rPr>
        <b/>
        <sz val="10"/>
        <rFont val="Rockwell"/>
        <family val="1"/>
      </rPr>
      <t>Entity Name</t>
    </r>
    <r>
      <rPr>
        <sz val="10"/>
        <rFont val="Rockwell"/>
        <family val="1"/>
      </rPr>
      <t xml:space="preserve"> - name of the agency/entity</t>
    </r>
  </si>
  <si>
    <r>
      <rPr>
        <sz val="10"/>
        <rFont val="Rockwell"/>
        <family val="1"/>
      </rPr>
      <t xml:space="preserve">2. </t>
    </r>
    <r>
      <rPr>
        <b/>
        <sz val="10"/>
        <rFont val="Rockwell"/>
        <family val="1"/>
      </rPr>
      <t>Supplier/Address/TIN</t>
    </r>
    <r>
      <rPr>
        <sz val="10"/>
        <rFont val="Rockwell"/>
        <family val="1"/>
      </rPr>
      <t xml:space="preserve"> - name, address and TIN of the supplier</t>
    </r>
  </si>
  <si>
    <r>
      <rPr>
        <sz val="10"/>
        <rFont val="Rockwell"/>
        <family val="1"/>
      </rPr>
      <t xml:space="preserve">3. </t>
    </r>
    <r>
      <rPr>
        <b/>
        <sz val="10"/>
        <rFont val="Rockwell"/>
        <family val="1"/>
      </rPr>
      <t>P.O. No.</t>
    </r>
    <r>
      <rPr>
        <sz val="10"/>
        <rFont val="Rockwell"/>
        <family val="1"/>
      </rPr>
      <t xml:space="preserve"> - the number assigned to the PO which shall be as follows:</t>
    </r>
  </si>
  <si>
    <r>
      <rPr>
        <b/>
        <sz val="10"/>
        <rFont val="Rockwell"/>
        <family val="1"/>
      </rPr>
      <t>0000-00-0000</t>
    </r>
  </si>
  <si>
    <r>
      <rPr>
        <sz val="10"/>
        <rFont val="Rockwell"/>
        <family val="1"/>
      </rPr>
      <t xml:space="preserve">4. </t>
    </r>
    <r>
      <rPr>
        <b/>
        <sz val="10"/>
        <rFont val="Rockwell"/>
        <family val="1"/>
      </rPr>
      <t>Date</t>
    </r>
    <r>
      <rPr>
        <sz val="10"/>
        <rFont val="Rockwell"/>
        <family val="1"/>
      </rPr>
      <t xml:space="preserve"> - date of the preparation of the PO</t>
    </r>
  </si>
  <si>
    <r>
      <rPr>
        <sz val="10"/>
        <rFont val="Rockwell"/>
        <family val="1"/>
      </rPr>
      <t xml:space="preserve">5. </t>
    </r>
    <r>
      <rPr>
        <b/>
        <sz val="10"/>
        <rFont val="Rockwell"/>
        <family val="1"/>
      </rPr>
      <t>Mode of Procurement</t>
    </r>
    <r>
      <rPr>
        <sz val="10"/>
        <rFont val="Rockwell"/>
        <family val="1"/>
      </rPr>
      <t xml:space="preserve"> - mode of procurement such as public bidding, through Procurement Service, limited source bidding, direct contracting, repeat order, shopping and negotiated procurement in accordance with RA 9184</t>
    </r>
  </si>
  <si>
    <r>
      <rPr>
        <sz val="10"/>
        <rFont val="Rockwell"/>
        <family val="1"/>
      </rPr>
      <t xml:space="preserve">6. </t>
    </r>
    <r>
      <rPr>
        <b/>
        <sz val="10"/>
        <rFont val="Rockwell"/>
        <family val="1"/>
      </rPr>
      <t>Place/Date of Delivery</t>
    </r>
    <r>
      <rPr>
        <sz val="10"/>
        <rFont val="Rockwell"/>
        <family val="1"/>
      </rPr>
      <t xml:space="preserve"> - place of delivery and definite date/s of delivery; if not stated, the date of delivery shall mean seven (7) calendar days after the receipt of PO by the supplier</t>
    </r>
  </si>
  <si>
    <r>
      <rPr>
        <sz val="10"/>
        <rFont val="Rockwell"/>
        <family val="1"/>
      </rPr>
      <t xml:space="preserve">7. </t>
    </r>
    <r>
      <rPr>
        <b/>
        <sz val="10"/>
        <rFont val="Rockwell"/>
        <family val="1"/>
      </rPr>
      <t>Delivery Term</t>
    </r>
    <r>
      <rPr>
        <sz val="10"/>
        <rFont val="Rockwell"/>
        <family val="1"/>
      </rPr>
      <t xml:space="preserve"> - delivery term i.e., FOB destination, FOB shipping point</t>
    </r>
  </si>
  <si>
    <r>
      <rPr>
        <sz val="10"/>
        <rFont val="Rockwell"/>
        <family val="1"/>
      </rPr>
      <t xml:space="preserve">8. </t>
    </r>
    <r>
      <rPr>
        <b/>
        <sz val="10"/>
        <rFont val="Rockwell"/>
        <family val="1"/>
      </rPr>
      <t>Payment Term</t>
    </r>
    <r>
      <rPr>
        <sz val="10"/>
        <rFont val="Rockwell"/>
        <family val="1"/>
      </rPr>
      <t xml:space="preserve"> - specified period required when the delivered goods shall be paid and discounts, if any, such as 2/10, n/30</t>
    </r>
  </si>
  <si>
    <r>
      <rPr>
        <sz val="10"/>
        <rFont val="Rockwell"/>
        <family val="1"/>
      </rPr>
      <t xml:space="preserve">9. </t>
    </r>
    <r>
      <rPr>
        <b/>
        <sz val="10"/>
        <rFont val="Rockwell"/>
        <family val="1"/>
      </rPr>
      <t>Stock/Property  No</t>
    </r>
    <r>
      <rPr>
        <sz val="10"/>
        <rFont val="Rockwell"/>
        <family val="1"/>
      </rPr>
      <t>. - stock/property number of the goods to be purchased as provided by the Supply and/or  Property Division Unit</t>
    </r>
  </si>
  <si>
    <r>
      <rPr>
        <sz val="10"/>
        <rFont val="Rockwell"/>
        <family val="1"/>
      </rPr>
      <t xml:space="preserve">10. </t>
    </r>
    <r>
      <rPr>
        <b/>
        <sz val="10"/>
        <rFont val="Rockwell"/>
        <family val="1"/>
      </rPr>
      <t>Unit</t>
    </r>
    <r>
      <rPr>
        <sz val="10"/>
        <rFont val="Rockwell"/>
        <family val="1"/>
      </rPr>
      <t xml:space="preserve"> - unit of measurement of the supplies/goods/property being procured (i.e. piece, roll, box, reams, etc.)</t>
    </r>
  </si>
  <si>
    <r>
      <rPr>
        <sz val="10"/>
        <rFont val="Rockwell"/>
        <family val="1"/>
      </rPr>
      <t xml:space="preserve">11. </t>
    </r>
    <r>
      <rPr>
        <b/>
        <sz val="10"/>
        <rFont val="Rockwell"/>
        <family val="1"/>
      </rPr>
      <t>Description</t>
    </r>
    <r>
      <rPr>
        <sz val="10"/>
        <rFont val="Rockwell"/>
        <family val="1"/>
      </rPr>
      <t xml:space="preserve"> - brief description of the supplies/goods/property being procured</t>
    </r>
  </si>
  <si>
    <r>
      <rPr>
        <sz val="10"/>
        <rFont val="Rockwell"/>
        <family val="1"/>
      </rPr>
      <t xml:space="preserve">12. </t>
    </r>
    <r>
      <rPr>
        <b/>
        <sz val="10"/>
        <rFont val="Rockwell"/>
        <family val="1"/>
      </rPr>
      <t>Quantity</t>
    </r>
    <r>
      <rPr>
        <sz val="10"/>
        <rFont val="Rockwell"/>
        <family val="1"/>
      </rPr>
      <t xml:space="preserve"> - quantity of supplies/goods/property being procured</t>
    </r>
  </si>
  <si>
    <r>
      <rPr>
        <sz val="10"/>
        <rFont val="Rockwell"/>
        <family val="1"/>
      </rPr>
      <t xml:space="preserve">13. </t>
    </r>
    <r>
      <rPr>
        <b/>
        <sz val="10"/>
        <rFont val="Rockwell"/>
        <family val="1"/>
      </rPr>
      <t>Unit Cost</t>
    </r>
    <r>
      <rPr>
        <sz val="10"/>
        <rFont val="Rockwell"/>
        <family val="1"/>
      </rPr>
      <t xml:space="preserve"> - cost per unit of the supplies/goods/property being procured</t>
    </r>
  </si>
  <si>
    <r>
      <rPr>
        <sz val="10"/>
        <rFont val="Rockwell"/>
        <family val="1"/>
      </rPr>
      <t xml:space="preserve">14. </t>
    </r>
    <r>
      <rPr>
        <b/>
        <sz val="10"/>
        <rFont val="Rockwell"/>
        <family val="1"/>
      </rPr>
      <t>Amount</t>
    </r>
    <r>
      <rPr>
        <sz val="10"/>
        <rFont val="Rockwell"/>
        <family val="1"/>
      </rPr>
      <t xml:space="preserve"> - total amount of the supplies/goods/property being procured (Quantity x Unit Cost)</t>
    </r>
  </si>
  <si>
    <r>
      <rPr>
        <sz val="10"/>
        <rFont val="Rockwell"/>
        <family val="1"/>
      </rPr>
      <t xml:space="preserve">15. </t>
    </r>
    <r>
      <rPr>
        <b/>
        <sz val="10"/>
        <rFont val="Rockwell"/>
        <family val="1"/>
      </rPr>
      <t>Penalty Clause</t>
    </r>
    <r>
      <rPr>
        <sz val="10"/>
        <rFont val="Rockwell"/>
        <family val="1"/>
      </rPr>
      <t xml:space="preserve"> - penalty to be imposed by the agency/entity in case of non-compliance with the term, that is, one-tenth (1/10) of one percent (1%) for every day of delay on the undelivered item/s</t>
    </r>
  </si>
  <si>
    <r>
      <rPr>
        <sz val="10"/>
        <rFont val="Rockwell"/>
        <family val="1"/>
      </rPr>
      <t xml:space="preserve">16. </t>
    </r>
    <r>
      <rPr>
        <b/>
        <sz val="10"/>
        <rFont val="Rockwell"/>
        <family val="1"/>
      </rPr>
      <t>Approval</t>
    </r>
    <r>
      <rPr>
        <sz val="10"/>
        <rFont val="Rockwell"/>
        <family val="1"/>
      </rPr>
      <t xml:space="preserve"> - signature over printed name and designation of the Approving Official</t>
    </r>
  </si>
  <si>
    <r>
      <rPr>
        <sz val="10"/>
        <rFont val="Rockwell"/>
        <family val="1"/>
      </rPr>
      <t xml:space="preserve">17. </t>
    </r>
    <r>
      <rPr>
        <b/>
        <sz val="10"/>
        <rFont val="Rockwell"/>
        <family val="1"/>
      </rPr>
      <t>Conforme</t>
    </r>
    <r>
      <rPr>
        <sz val="10"/>
        <rFont val="Rockwell"/>
        <family val="1"/>
      </rPr>
      <t xml:space="preserve"> - signature over printed name of the supplier or his/her representative signifying his/her approval to the term set by the agency/entity and the date of signing</t>
    </r>
  </si>
  <si>
    <r>
      <rPr>
        <sz val="10"/>
        <rFont val="Rockwell"/>
        <family val="1"/>
      </rPr>
      <t xml:space="preserve">18. </t>
    </r>
    <r>
      <rPr>
        <b/>
        <sz val="10"/>
        <rFont val="Rockwell"/>
        <family val="1"/>
      </rPr>
      <t>Fund Cluster</t>
    </r>
    <r>
      <rPr>
        <sz val="10"/>
        <rFont val="Rockwell"/>
        <family val="1"/>
      </rPr>
      <t xml:space="preserve"> - fund cluster name/code in accordance with the UACS</t>
    </r>
  </si>
  <si>
    <r>
      <rPr>
        <sz val="10"/>
        <rFont val="Rockwell"/>
        <family val="1"/>
      </rPr>
      <t xml:space="preserve">19. </t>
    </r>
    <r>
      <rPr>
        <b/>
        <sz val="10"/>
        <rFont val="Rockwell"/>
        <family val="1"/>
      </rPr>
      <t>Funds Available</t>
    </r>
    <r>
      <rPr>
        <sz val="10"/>
        <rFont val="Rockwell"/>
        <family val="1"/>
      </rPr>
      <t xml:space="preserve"> - amount of funds available which shall be certified by the Chief Accountant/Head of Accounting Division/Unit</t>
    </r>
  </si>
  <si>
    <r>
      <rPr>
        <sz val="10"/>
        <rFont val="Rockwell"/>
        <family val="1"/>
      </rPr>
      <t xml:space="preserve">20. </t>
    </r>
    <r>
      <rPr>
        <b/>
        <sz val="10"/>
        <rFont val="Rockwell"/>
        <family val="1"/>
      </rPr>
      <t>ORS/BURSNo., Date and Amount</t>
    </r>
    <r>
      <rPr>
        <sz val="10"/>
        <rFont val="Rockwell"/>
        <family val="1"/>
      </rPr>
      <t xml:space="preserve"> - ORS/BURS number assigned by the Budget Division/Unit, date of the ORS/BURS and the amount of obligation supporting the purchase</t>
    </r>
  </si>
  <si>
    <r>
      <rPr>
        <b/>
        <sz val="10"/>
        <rFont val="Rockwell"/>
        <family val="1"/>
      </rPr>
      <t>Original</t>
    </r>
    <r>
      <rPr>
        <sz val="10"/>
        <rFont val="Rockwell"/>
        <family val="1"/>
      </rPr>
      <t xml:space="preserve"> - to the supplier for conforme to the terms of the PO and as attachment to the DV upon request for payment</t>
    </r>
  </si>
  <si>
    <r>
      <rPr>
        <b/>
        <sz val="10"/>
        <rFont val="Rockwell"/>
        <family val="1"/>
      </rPr>
      <t>Copy 2</t>
    </r>
    <r>
      <rPr>
        <sz val="10"/>
        <rFont val="Rockwell"/>
        <family val="1"/>
      </rPr>
      <t xml:space="preserve"> - retained by the Supply and/or Property Division Unit for file</t>
    </r>
  </si>
  <si>
    <r>
      <rPr>
        <b/>
        <sz val="10"/>
        <rFont val="Rockwell"/>
        <family val="1"/>
      </rPr>
      <t>Copy 3</t>
    </r>
    <r>
      <rPr>
        <sz val="10"/>
        <rFont val="Rockwell"/>
        <family val="1"/>
      </rPr>
      <t xml:space="preserve"> - to be submitted to COA within five (5) days after conformity by the supplier</t>
    </r>
  </si>
  <si>
    <r>
      <rPr>
        <b/>
        <sz val="10"/>
        <rFont val="Rockwell"/>
        <family val="1"/>
      </rPr>
      <t>Copy 4</t>
    </r>
    <r>
      <rPr>
        <sz val="10"/>
        <rFont val="Rockwell"/>
        <family val="1"/>
      </rPr>
      <t xml:space="preserve"> - Supplier's copy</t>
    </r>
  </si>
  <si>
    <t>Chairperson-PRAISE Committee</t>
  </si>
  <si>
    <t>2025-255</t>
  </si>
  <si>
    <r>
      <rPr>
        <b/>
        <sz val="11"/>
        <rFont val="Arial Narrow"/>
        <family val="2"/>
      </rPr>
      <t>Plaque of Recognition:</t>
    </r>
    <r>
      <rPr>
        <sz val="11"/>
        <rFont val="Arial Narrow"/>
        <family val="2"/>
      </rPr>
      <t xml:space="preserve"> Made of premium quality clear acrylic material with beveled edges &amp; polish finish; size: approximately 8.5 inches(H) x 5.5 inches(W); Design includes full color UV-printed or laser-engraved text &amp; logo of Batanes State College; customized with recipient's name, award title &amp; event details; mounted on a sturdy acrylic or wooden base; individually packed in a box or bubble wrap</t>
    </r>
  </si>
  <si>
    <r>
      <rPr>
        <b/>
        <sz val="11"/>
        <rFont val="Arial Narrow"/>
        <family val="2"/>
      </rPr>
      <t>Plaque of Commendation:</t>
    </r>
    <r>
      <rPr>
        <sz val="11"/>
        <rFont val="Arial Narrow"/>
        <family val="2"/>
      </rPr>
      <t xml:space="preserve"> made of premium-quality clear acrylic material with beveled edges &amp; polish finish; size; approximately 10 inches(H) x 5.5 (W);Design includes full-color UV-printed or laser-engraved text or logo of Batanes State College; customized with recipient's name,award title &amp; event details; mounted on a sturdy acrylic or wooden base; packed in a box or bubble wrap</t>
    </r>
  </si>
  <si>
    <t>for BSC Gabi ng Parangal 2025</t>
  </si>
  <si>
    <t>2025-256</t>
  </si>
  <si>
    <r>
      <t>Corporate Jacket with embroidery (BSC Logo)</t>
    </r>
    <r>
      <rPr>
        <sz val="11"/>
        <rFont val="Arial Narrow"/>
        <family val="2"/>
      </rPr>
      <t xml:space="preserve"> in the front (left side), color; black, adult standard size with polo collar design, high quality</t>
    </r>
  </si>
  <si>
    <t>merchandise for awardees during the BSC Gabi ng Parangal 2025</t>
  </si>
  <si>
    <t>258-328-341-000</t>
  </si>
  <si>
    <t>?</t>
  </si>
  <si>
    <t>2025-257</t>
  </si>
  <si>
    <t>Food Tong 24.0cm</t>
  </si>
  <si>
    <t>Serving Spoon 9" stainless steel</t>
  </si>
  <si>
    <t>Serving Fork</t>
  </si>
  <si>
    <t>Rice Cooker 45cups 7.8L capacity</t>
  </si>
  <si>
    <t>Heavy Duty Coffee Perculator 100cups 15Liters</t>
  </si>
  <si>
    <t>Tissue Holder</t>
  </si>
  <si>
    <t>Coffee Spoon 17cm x 3.7cm 12's/10's</t>
  </si>
  <si>
    <t>2025-258</t>
  </si>
  <si>
    <t>Electric Hand Mixer (5 speed settings w/ turbo, eject button for beaters &amp; hooks, 250 watts)</t>
  </si>
  <si>
    <t>Mixing Bowl Stainless Steel</t>
  </si>
  <si>
    <t>CAC</t>
  </si>
  <si>
    <t>for Competency Assessment Center and Baking Laboratory use</t>
  </si>
  <si>
    <t>2025-259</t>
  </si>
  <si>
    <t>Stick Broom</t>
  </si>
  <si>
    <t xml:space="preserve">Soft Broom </t>
  </si>
  <si>
    <t>Battery AAA ( 4's)</t>
  </si>
  <si>
    <t>Mirror Full Body (155cm)</t>
  </si>
  <si>
    <t>Laundry Bleach Color safe 3600ml</t>
  </si>
  <si>
    <t>Laundry Bleach (for white fabric) 3785ml</t>
  </si>
  <si>
    <t>Liquid Sosa 1 liter</t>
  </si>
  <si>
    <t>Disinfectant Spray 510ml</t>
  </si>
  <si>
    <t>Multi-Purpose Cleaner 1000ml</t>
  </si>
  <si>
    <t>Double Adhesive Tape 3m x10mm-50mm</t>
  </si>
  <si>
    <t>Toilet Tissue 2-Ply, 150 pulls, 300 sheets, 24 rolls</t>
  </si>
  <si>
    <t>Window Squeegee 10" and Shower Squeegee 10"</t>
  </si>
  <si>
    <t>Laundry Detergent Powder 2000G</t>
  </si>
  <si>
    <t>Bath Mat white 50 x 80</t>
  </si>
  <si>
    <t>Fabric Conditioner 900ml/800ml</t>
  </si>
  <si>
    <t>Garbage Bag 9x9x20, 25's</t>
  </si>
  <si>
    <t>Garbage Bag 11x11x24, 25's</t>
  </si>
  <si>
    <t xml:space="preserve">pack </t>
  </si>
  <si>
    <t>liter</t>
  </si>
  <si>
    <t>container</t>
  </si>
  <si>
    <t>rolls</t>
  </si>
  <si>
    <t>for Hostel operations</t>
  </si>
  <si>
    <t>2025-260</t>
  </si>
  <si>
    <t>Sign Pen, color: blue,needle point: .5mm, gel type ink, refractable (12 pcs per box)</t>
  </si>
  <si>
    <t>Sign Pen color: blue, needle point: .7mm, gel type ink</t>
  </si>
  <si>
    <t>Ink for printer, BT5000 (Magenta)-48.8ml</t>
  </si>
  <si>
    <t>Ink for printer, BT5000 (Cyan)-48.8ml</t>
  </si>
  <si>
    <t>Ink for printer, BT5000 (Yellow)-48.8ml</t>
  </si>
  <si>
    <t>Paper Fastener, Vynil coated</t>
  </si>
  <si>
    <t>Push Pins, 100 per box</t>
  </si>
  <si>
    <t>PVC Cover , A4 300 microns</t>
  </si>
  <si>
    <t>Sticky Note 3"x3", color: light blue</t>
  </si>
  <si>
    <t>Stick on notes, size: 1"x3" ( 3 to 4 colors per pack)</t>
  </si>
  <si>
    <t>Glossy Photo Sticker Paper, A4, 90gsm (20 pcs per pack)</t>
  </si>
  <si>
    <t>Vellium Board, A4,220gsm (10 pcs per pack)</t>
  </si>
  <si>
    <t>Kraft File Folder, A4(100pcs per pack)</t>
  </si>
  <si>
    <t>Kraft File Folder, Legal size (100pcs per pack)</t>
  </si>
  <si>
    <t>Magazine Rack, single, smooth surface</t>
  </si>
  <si>
    <t>Marker White Board, black, fine (12 pcs per box)</t>
  </si>
  <si>
    <t>Marker Permanent, black, fine (12 pcs per box)</t>
  </si>
  <si>
    <t>Glade auto spray refill, lavender and vanuilla scent, 175g</t>
  </si>
  <si>
    <t>Glade auto spray refill, peony and berry scent, 175g</t>
  </si>
  <si>
    <t>Ballpen, color: (10 pcs black and 10 pcs blue), needle point: .5mm-7mm, regular ink</t>
  </si>
  <si>
    <t>Sign Pen, water and fade proof, needle pint;.5 pigment ink</t>
  </si>
  <si>
    <t>refill</t>
  </si>
  <si>
    <t>for CBAO and IGP use</t>
  </si>
  <si>
    <t>JOHN MICHAEL A. VILLASPIR</t>
  </si>
  <si>
    <t>Admin. Officer I</t>
  </si>
  <si>
    <t>2025-261</t>
  </si>
  <si>
    <t>Rotary Hammer 850 W 3-Mode Function, with Drill Bit &amp; Chisel included, 220V-240V</t>
  </si>
  <si>
    <t>5 RFQ's</t>
  </si>
  <si>
    <t>Rotary Hammer 28mm, 1300W with Drill Bit &amp; Chisel included, 220V-240V</t>
  </si>
  <si>
    <r>
      <t>45-135</t>
    </r>
    <r>
      <rPr>
        <sz val="11"/>
        <rFont val="Calibri"/>
        <family val="2"/>
      </rPr>
      <t>˚</t>
    </r>
    <r>
      <rPr>
        <sz val="13.85"/>
        <rFont val="Arial Narrow"/>
        <family val="2"/>
      </rPr>
      <t xml:space="preserve"> </t>
    </r>
    <r>
      <rPr>
        <sz val="11"/>
        <rFont val="Arial Narrow"/>
        <family val="2"/>
      </rPr>
      <t>Multi Angel Miter Shear Cutter, Adjustable angle cutter for cutting plastic, PVC &amp; Molding Trim</t>
    </r>
  </si>
  <si>
    <t>U Type Edge trimming scissor 45 degrees 90 degrees Trunking Pliers (Large Edge Clamp)</t>
  </si>
  <si>
    <t>U Type Edge trimming scissor 45 degrees 90 degrees Trunking Pliers (Small size Edge Clamp)</t>
  </si>
  <si>
    <t>supplies &amp; equipment for the installation of electrical lines for Computer Hub</t>
  </si>
  <si>
    <t>2025-262</t>
  </si>
  <si>
    <t>9000KPA Portable Pressure Washer set: with Pressure Gauge &amp; Adjustable Pressure, PW Gun, High Pressure Hose, Water Inlet connector &amp; filter, Foam spray bottle</t>
  </si>
  <si>
    <t>Electric Air Blower 650W Hand Dust Cleaner Blow Machine, 650W - AB6038, Dust Bag Included, Max Blowing Rate 0-4.0m/min., input power 650W</t>
  </si>
  <si>
    <t>Aircon Coli Cleaner</t>
  </si>
  <si>
    <t>Aircon Fin Straightener/Fin Comb, Condenser Evaporator Fin</t>
  </si>
  <si>
    <t>2 Liter Hand Pressure Pump Sprayer (LTGT2000HSX)</t>
  </si>
  <si>
    <t>5L Shoulder Hand-Operated Sprayer (LTGT5000PSX)</t>
  </si>
  <si>
    <t>Wet &amp; Dry Vaccuum Cleaner, 3 in 1 Carpet Extractor Cleaner, Power: 1034 W, Voltage: 230 v, 40 Liter</t>
  </si>
  <si>
    <t>supplies for aircon cleaning tools and carpet cleaner</t>
  </si>
  <si>
    <t>Artech Printing Services</t>
  </si>
  <si>
    <t>John Patrick D. Pasion</t>
  </si>
  <si>
    <t>477-299-309-00000</t>
  </si>
  <si>
    <t>5 RFQ's + 1 blank</t>
  </si>
  <si>
    <t>3 RFQ's + 2blanks</t>
  </si>
  <si>
    <t>Floor Rags 13 " x 19"</t>
  </si>
  <si>
    <t>Sticker Paper, Matte, A4, 150 gsm (20 pcs per pack)</t>
  </si>
  <si>
    <t>Ink for printer, BTD60BK (black)-108.0ml</t>
  </si>
  <si>
    <t>insufficient budget</t>
  </si>
  <si>
    <t xml:space="preserve">3 RFQ's + 1 </t>
  </si>
  <si>
    <t>D'Island Gasoline Station</t>
  </si>
  <si>
    <t>Done this ______ day of _________ 2025.</t>
  </si>
  <si>
    <t>quotation exceeded the budget</t>
  </si>
  <si>
    <t>2025-263</t>
  </si>
  <si>
    <t>Molder</t>
  </si>
  <si>
    <t>2025-264</t>
  </si>
  <si>
    <r>
      <rPr>
        <b/>
        <sz val="11"/>
        <color theme="1"/>
        <rFont val="Arial Narrow"/>
        <family val="2"/>
      </rPr>
      <t xml:space="preserve">Plaque for Loyalty Award - </t>
    </r>
    <r>
      <rPr>
        <sz val="11"/>
        <color theme="1"/>
        <rFont val="Arial Narrow"/>
        <family val="2"/>
      </rPr>
      <t>made of premium quality MDF wood, size: 30cm-35cm; inclusive of design and lay-out logo of Batanes State College,customized with recipient's name, award title and events details; mounted on a sturdy wooden base;</t>
    </r>
  </si>
  <si>
    <t>SYRA KARLA C. GORDO</t>
  </si>
  <si>
    <t>Project Technical Specialist I</t>
  </si>
  <si>
    <t>2025-265</t>
  </si>
  <si>
    <t>Shovel</t>
  </si>
  <si>
    <t>Gold Spray Paint</t>
  </si>
  <si>
    <t>2 x 3 Palochina</t>
  </si>
  <si>
    <t>3/4 Marine Plywood</t>
  </si>
  <si>
    <t>for promotional needs of Project 2: Science and Technology-Based Interventions for Sustainable Tourism in Batanes</t>
  </si>
  <si>
    <t>RDET-S &amp; T</t>
  </si>
  <si>
    <t>Construction Reflectorized Vest (yellow green)</t>
  </si>
  <si>
    <t>Chairperson-Teacher Education</t>
  </si>
  <si>
    <t>2025-266</t>
  </si>
  <si>
    <t>A4 Certificate Frame with Stand</t>
  </si>
  <si>
    <t>Paper Vellum Board (220 gsm)</t>
  </si>
  <si>
    <t>Photo Paper A4</t>
  </si>
  <si>
    <t>Ink 774 (Black 108ml)</t>
  </si>
  <si>
    <t>Ink 664 (Black 108ml, Yellow,Cyan,Magenta-48.8ml)</t>
  </si>
  <si>
    <t>packs</t>
  </si>
  <si>
    <t>bottles</t>
  </si>
  <si>
    <t>for Founding Anniversary</t>
  </si>
  <si>
    <t>TED</t>
  </si>
  <si>
    <t>ACAD1</t>
  </si>
  <si>
    <t>Administrative Officer III</t>
  </si>
  <si>
    <t>2025-267</t>
  </si>
  <si>
    <t>3 Layer Metal Document File (heavy duty)</t>
  </si>
  <si>
    <t>Ballpen (blue 0.5mm)</t>
  </si>
  <si>
    <t>Sticker Paper, A4, (10 pcs per pack)</t>
  </si>
  <si>
    <t>Brown Envelop, A4 (50pcs/pack)</t>
  </si>
  <si>
    <t>Heavy Duty Stapler (# 1111)</t>
  </si>
  <si>
    <t>Heavy Duty Scissors</t>
  </si>
  <si>
    <t>Plastic Clip Board (A4)</t>
  </si>
  <si>
    <t>Folder,A4 (white)</t>
  </si>
  <si>
    <t xml:space="preserve">Correction Tape </t>
  </si>
  <si>
    <t>Sticky Note (sign here), 4x3"</t>
  </si>
  <si>
    <t>Binder Clip (1.6")</t>
  </si>
  <si>
    <t>Folder Legal (white)</t>
  </si>
  <si>
    <t>ream</t>
  </si>
  <si>
    <t>boxes</t>
  </si>
  <si>
    <t>Procurement</t>
  </si>
  <si>
    <t>5 RFQ's + 1blank</t>
  </si>
  <si>
    <t>Bartilad Feeds Trading</t>
  </si>
  <si>
    <t>Admin. Aide I</t>
  </si>
  <si>
    <t>2025-268</t>
  </si>
  <si>
    <t>Entrance Cap 1/2</t>
  </si>
  <si>
    <t>PVC Orange Male Adaptor</t>
  </si>
  <si>
    <t>Electrical PVC Pipe 1/2</t>
  </si>
  <si>
    <t>Electrical PVC Elbow 1/2</t>
  </si>
  <si>
    <t>Deluxe Twin Lampholder, Weather Proof IP65 Rating</t>
  </si>
  <si>
    <t>LED Weather Proof Par Lamp 15W, E276 (Warm White)</t>
  </si>
  <si>
    <r>
      <t>3.5mm</t>
    </r>
    <r>
      <rPr>
        <sz val="11"/>
        <rFont val="Calibri"/>
        <family val="2"/>
      </rPr>
      <t>²</t>
    </r>
    <r>
      <rPr>
        <sz val="13.85"/>
        <rFont val="Arial Narrow"/>
        <family val="2"/>
      </rPr>
      <t xml:space="preserve"> </t>
    </r>
    <r>
      <rPr>
        <sz val="11"/>
        <rFont val="Arial Narrow"/>
        <family val="2"/>
      </rPr>
      <t>THHN/THWN Stranded wire</t>
    </r>
  </si>
  <si>
    <t>Outdoor Weather Proof Receptacle, E27 (color black)</t>
  </si>
  <si>
    <t>9 Watts LED Bulb, Warm White, E27</t>
  </si>
  <si>
    <t>Vinyl Electrical Tape 0.16mmx19mmx16m (black)</t>
  </si>
  <si>
    <t>use for the BSC Quadrangle events</t>
  </si>
  <si>
    <t>Big Mark Advertising</t>
  </si>
  <si>
    <t>Lasercraft Arts &amp; Crafts Manufacturing</t>
  </si>
  <si>
    <t>Date of LON</t>
  </si>
  <si>
    <t>Date of BAC Award</t>
  </si>
  <si>
    <t>M.G.Hubalde's General Merchandise</t>
  </si>
  <si>
    <t xml:space="preserve">Apostol General Merchandise </t>
  </si>
  <si>
    <t>E.A.Amboy General Merchandise</t>
  </si>
  <si>
    <t>938-113-364-000</t>
  </si>
  <si>
    <t>Evelyn Pagunuran</t>
  </si>
  <si>
    <t>Door 1 Sapphire Square Bldg. Bagay Road, Tuguegarao City -- 09176263086</t>
  </si>
  <si>
    <t>sales.bigmarkadvertising@gmail.com</t>
  </si>
  <si>
    <t>JPM general Merchandise &amp; Hardware</t>
  </si>
  <si>
    <t>Toss Coin</t>
  </si>
  <si>
    <r>
      <rPr>
        <b/>
        <sz val="10"/>
        <color theme="1"/>
        <rFont val="Century Gothic"/>
        <family val="2"/>
      </rPr>
      <t>WHEREAS</t>
    </r>
    <r>
      <rPr>
        <sz val="10"/>
        <color theme="1"/>
        <rFont val="Century Gothic"/>
        <family val="2"/>
      </rPr>
      <t>, the BATANES STATE COLLEGE advertised the Request for Price Quotation (RFQ)of the 4 Drawer Lateral Filing Cabinet with PR # 2507-GAS25-249 dated July 14, 2025.</t>
    </r>
  </si>
  <si>
    <r>
      <t>WHEREAS</t>
    </r>
    <r>
      <rPr>
        <sz val="10"/>
        <color rgb="FF000000"/>
        <rFont val="Century Gothic"/>
        <family val="2"/>
      </rPr>
      <t>, as per result of the toss coin conducted,</t>
    </r>
    <r>
      <rPr>
        <b/>
        <sz val="10"/>
        <color rgb="FF000000"/>
        <rFont val="Century Gothic"/>
        <family val="2"/>
      </rPr>
      <t xml:space="preserve"> FVA Trading </t>
    </r>
    <r>
      <rPr>
        <sz val="10"/>
        <color rgb="FF000000"/>
        <rFont val="Century Gothic"/>
        <family val="2"/>
      </rPr>
      <t>was announced as the winner:</t>
    </r>
  </si>
  <si>
    <r>
      <t>WHEREAS</t>
    </r>
    <r>
      <rPr>
        <sz val="10"/>
        <color rgb="FF000000"/>
        <rFont val="Century Gothic"/>
        <family val="2"/>
      </rPr>
      <t>, as per result of the toss coin conducted,</t>
    </r>
    <r>
      <rPr>
        <b/>
        <sz val="10"/>
        <color rgb="FF000000"/>
        <rFont val="Century Gothic"/>
        <family val="2"/>
      </rPr>
      <t xml:space="preserve"> FVA Trading</t>
    </r>
    <r>
      <rPr>
        <sz val="10"/>
        <color rgb="FF000000"/>
        <rFont val="Century Gothic"/>
        <family val="2"/>
      </rPr>
      <t xml:space="preserve"> was announced as the winner:</t>
    </r>
  </si>
  <si>
    <r>
      <t>1. To declare</t>
    </r>
    <r>
      <rPr>
        <b/>
        <sz val="10"/>
        <color rgb="FF000000"/>
        <rFont val="Century Gothic"/>
        <family val="2"/>
      </rPr>
      <t xml:space="preserve"> FVA Trading </t>
    </r>
    <r>
      <rPr>
        <sz val="10"/>
        <color rgb="FF000000"/>
        <rFont val="Century Gothic"/>
        <family val="2"/>
      </rPr>
      <t>as supplier of 4 Drawer Lateral Filing Cabinet with PR # 2507-GAS25-249 dated July 14, 2025.</t>
    </r>
  </si>
  <si>
    <r>
      <t>To declare</t>
    </r>
    <r>
      <rPr>
        <b/>
        <sz val="10"/>
        <color rgb="FF000000"/>
        <rFont val="Century Gothic"/>
        <family val="2"/>
      </rPr>
      <t xml:space="preserve"> FVA Trading</t>
    </r>
    <r>
      <rPr>
        <sz val="10"/>
        <color rgb="FF000000"/>
        <rFont val="Century Gothic"/>
        <family val="2"/>
      </rPr>
      <t xml:space="preserve"> as supplier of 4 Drawer Lateral Filing Cabinet with PR # 2507-GAS25-249 dated July 14, 2025.</t>
    </r>
  </si>
  <si>
    <r>
      <t>WHEREAS</t>
    </r>
    <r>
      <rPr>
        <sz val="10"/>
        <color rgb="FF000000"/>
        <rFont val="Century Gothic"/>
        <family val="2"/>
      </rPr>
      <t xml:space="preserve">, to resolve cases involving a tie, the procuring entity may determine a measure to be used by which it shall be non-discretionary and non-discriminatory such that the same shall be based on sheer luck or chance. The method used was "toss coin"; </t>
    </r>
  </si>
  <si>
    <t>no posting accrdng to maam Yen 200,000 above 7/23/25</t>
  </si>
  <si>
    <t>Plastic Pallet (120cmx100cm*15cm)</t>
  </si>
  <si>
    <r>
      <rPr>
        <b/>
        <sz val="11"/>
        <color rgb="FFFF0000"/>
        <rFont val="Arial Narrow"/>
        <family val="2"/>
      </rPr>
      <t>Desktop Computer</t>
    </r>
    <r>
      <rPr>
        <sz val="11"/>
        <color rgb="FFFF0000"/>
        <rFont val="Arial Narrow"/>
        <family val="2"/>
      </rPr>
      <t xml:space="preserve"> -  Specs: *Processor;Intel</t>
    </r>
    <r>
      <rPr>
        <sz val="11"/>
        <color rgb="FFFF0000"/>
        <rFont val="Calibri"/>
        <family val="2"/>
      </rPr>
      <t>®</t>
    </r>
    <r>
      <rPr>
        <sz val="13.85"/>
        <color rgb="FFFF0000"/>
        <rFont val="Arial Narrow"/>
        <family val="2"/>
      </rPr>
      <t xml:space="preserve"> Core</t>
    </r>
    <r>
      <rPr>
        <sz val="13.85"/>
        <color rgb="FFFF0000"/>
        <rFont val="Calibri"/>
        <family val="2"/>
      </rPr>
      <t>™</t>
    </r>
    <r>
      <rPr>
        <sz val="17.45"/>
        <color rgb="FFFF0000"/>
        <rFont val="Arial Narrow"/>
        <family val="2"/>
      </rPr>
      <t xml:space="preserve"> </t>
    </r>
    <r>
      <rPr>
        <sz val="11"/>
        <color rgb="FFFF0000"/>
        <rFont val="Arial Narrow"/>
        <family val="2"/>
      </rPr>
      <t>i5 12th Gen.* RAM Memory; 16GB DDR4-2666MHz * Internal Storage; 1TB SSD * Graphics Card (integrate); Intel</t>
    </r>
    <r>
      <rPr>
        <sz val="11"/>
        <color rgb="FFFF0000"/>
        <rFont val="Calibri"/>
        <family val="2"/>
      </rPr>
      <t>®</t>
    </r>
    <r>
      <rPr>
        <sz val="13.85"/>
        <color rgb="FFFF0000"/>
        <rFont val="Arial Narrow"/>
        <family val="2"/>
      </rPr>
      <t xml:space="preserve"> </t>
    </r>
    <r>
      <rPr>
        <sz val="11"/>
        <color rgb="FFFF0000"/>
        <rFont val="Arial Narrow"/>
        <family val="2"/>
      </rPr>
      <t>UHD Graphics 770 *24 inches Full HD display monitor * Pre-Install; Windows 11 &amp; MS Office * Includes; Mouse, Keyboard, Speaker *WiFi ready</t>
    </r>
  </si>
  <si>
    <r>
      <rPr>
        <b/>
        <sz val="11"/>
        <color rgb="FFFF0000"/>
        <rFont val="Arial Narrow"/>
        <family val="2"/>
      </rPr>
      <t>Desktop Glue Binding Machine</t>
    </r>
    <r>
      <rPr>
        <sz val="11"/>
        <color rgb="FFFF0000"/>
        <rFont val="Arial Narrow"/>
        <family val="2"/>
      </rPr>
      <t xml:space="preserve"> - Maximum size; 210*297mm, Copy Thickness; 20-500 pages (A4 paper), Format; A4 Digital, Temperature Control; Yes, Machine size; 560*360*510mm, Preheating Time; about 10 minutes, Display Mode; LCD display, Machine Power; 220V (500W),Includes; 2 packs of 5kg Hot Melt Glue Pellet for Book Binding</t>
    </r>
  </si>
  <si>
    <r>
      <rPr>
        <b/>
        <sz val="11"/>
        <color rgb="FFFF0000"/>
        <rFont val="Arial Narrow"/>
        <family val="2"/>
      </rPr>
      <t xml:space="preserve">A3 Paper Creasing Machine </t>
    </r>
    <r>
      <rPr>
        <sz val="11"/>
        <color rgb="FFFF0000"/>
        <rFont val="Arial Narrow"/>
        <family val="2"/>
      </rPr>
      <t>- manual paper creaser multi-function indentation dashing machine</t>
    </r>
  </si>
  <si>
    <t>the 1st PR proceeded there is a supplier….</t>
  </si>
  <si>
    <t>Chairperson, TED</t>
  </si>
  <si>
    <t>2025-269</t>
  </si>
  <si>
    <t>A4, Certificate Frame with stand</t>
  </si>
  <si>
    <t>Ink 664  (Yellow,Cyan,Magenta-48.8ml)</t>
  </si>
  <si>
    <t xml:space="preserve"> for Founding Anniversary</t>
  </si>
  <si>
    <t>July 23, 2025</t>
  </si>
  <si>
    <t>July 24, 2025</t>
  </si>
  <si>
    <t>July 25, 2025</t>
  </si>
  <si>
    <t>2025-270</t>
  </si>
  <si>
    <t>for catering services use</t>
  </si>
  <si>
    <t>2025-271</t>
  </si>
  <si>
    <t>M-GAS Refill (Large)</t>
  </si>
  <si>
    <t>tanks</t>
  </si>
  <si>
    <t>for College Business Affairs use</t>
  </si>
  <si>
    <t>Admin. Assistant III</t>
  </si>
  <si>
    <t>2025-272</t>
  </si>
  <si>
    <t>Picture Frame, A4 size</t>
  </si>
  <si>
    <t>for Presidential Merit Awards</t>
  </si>
  <si>
    <t>July 28, 2025</t>
  </si>
  <si>
    <t>July 30, 2025</t>
  </si>
  <si>
    <t>July 31, 2025</t>
  </si>
  <si>
    <t>MARDIE MAE C ALASCO</t>
  </si>
  <si>
    <t>Chair Ecumenical Services</t>
  </si>
  <si>
    <t>2025-273</t>
  </si>
  <si>
    <t>Wine Paper Bag</t>
  </si>
  <si>
    <t>Plain Paper Bag (medium)</t>
  </si>
  <si>
    <t>Chinese Paper (Gold &amp; red)</t>
  </si>
  <si>
    <t>Sacramental Bread</t>
  </si>
  <si>
    <t>Fruit Basket (Large)</t>
  </si>
  <si>
    <t>Grapes</t>
  </si>
  <si>
    <t>Mangoes</t>
  </si>
  <si>
    <t>Apples</t>
  </si>
  <si>
    <t>Oranges</t>
  </si>
  <si>
    <t>21st Founding Anniversary Mass Celebration</t>
  </si>
  <si>
    <t>HTM</t>
  </si>
  <si>
    <t>Assistant Professor IV</t>
  </si>
  <si>
    <t>2025-274</t>
  </si>
  <si>
    <t>Linoleum (light green/light brown)</t>
  </si>
  <si>
    <t>meter</t>
  </si>
  <si>
    <t>for refurbishment of the ICT Office</t>
  </si>
  <si>
    <t>ICT</t>
  </si>
  <si>
    <t>2025-275</t>
  </si>
  <si>
    <t>RouterBoard RouterOS L5 1U 8-port gigabit router (RB5009UG+S+IN)</t>
  </si>
  <si>
    <t>Router Board</t>
  </si>
  <si>
    <t>Canon lens EF-S 55-250mm f4-5.6 IS STM</t>
  </si>
  <si>
    <t>Canon LP-E17 battery for Camera EOS 200D</t>
  </si>
  <si>
    <t>Expansion Portable Drive 2TB XHDD</t>
  </si>
  <si>
    <t>to be used for instruction and office supplies</t>
  </si>
  <si>
    <t xml:space="preserve">               WHEREAS, Appendix 18, Section 3.e on the Guidelines for Shopping and Small Value Procurement provides an Abstract of Quotations shall be prepared setting f+A1:S11orth the names of those who responded to the RFQ's right after the deadline for submission except for shopping under Section 52.1(b), where at least three (3) price quotations (RFQ) must be obtained;</t>
  </si>
  <si>
    <t>Accountant II</t>
  </si>
  <si>
    <t>2025-276</t>
  </si>
  <si>
    <t>Refill Ink (BT5000-cyan)</t>
  </si>
  <si>
    <t>Refill Ink (BT5000-magenta)</t>
  </si>
  <si>
    <t>Refill Ink (BT5000-yellow)</t>
  </si>
  <si>
    <t>Refill Ink (BTD60BK-black)</t>
  </si>
  <si>
    <t>Air Freshener</t>
  </si>
  <si>
    <t>Trash Bag (small)</t>
  </si>
  <si>
    <t>Dishwashing Liquid</t>
  </si>
  <si>
    <t>to be use for printing of Certification of Registration during enrollment for 1st Sem AY 2025-2026,printing of documents &amp; other office purposes</t>
  </si>
  <si>
    <t>Acctg</t>
  </si>
  <si>
    <t>Refill Ink (BT5000-C,M,Y),BTD60BK-black,Air Freshener,Trash Bag (small),Dishwashing Paste --to be use for printing of Certification of Registration during enrollment for 1st Sem AY 2025-2026,printing of documents &amp; other office purposes</t>
  </si>
  <si>
    <t>August 1, 2025</t>
  </si>
  <si>
    <t>3 RFQ's + 1 blank</t>
  </si>
  <si>
    <t>July 25,2025</t>
  </si>
  <si>
    <t>Garth Gavilan</t>
  </si>
  <si>
    <t>non-compliant</t>
  </si>
  <si>
    <t>02-101101-2025-07-00530</t>
  </si>
  <si>
    <t>02-101101-2025-07-00531</t>
  </si>
  <si>
    <t>July 29, 2025</t>
  </si>
  <si>
    <t>August 5, 2025</t>
  </si>
  <si>
    <r>
      <rPr>
        <b/>
        <sz val="11"/>
        <rFont val="Arial Narrow"/>
        <family val="2"/>
      </rPr>
      <t>Customized Ballpen with engraved name</t>
    </r>
    <r>
      <rPr>
        <sz val="11"/>
        <rFont val="Arial Narrow"/>
        <family val="2"/>
      </rPr>
      <t xml:space="preserve"> (personalized-name will be provided), premium ball paint, black ink, with packaging     </t>
    </r>
  </si>
  <si>
    <t>M.G. Hubalde's General Mercahndise</t>
  </si>
  <si>
    <t>August 6, 2025</t>
  </si>
  <si>
    <t>August 7, 2025</t>
  </si>
  <si>
    <t>07-02-2025-07-0255</t>
  </si>
  <si>
    <t>02-101101-2025-07-00534</t>
  </si>
  <si>
    <t>02-101101-2025-07-00535</t>
  </si>
  <si>
    <t>02-101101-2025-08-00538</t>
  </si>
  <si>
    <t>05-02-2025-07-0067</t>
  </si>
  <si>
    <t>07-02-2025-08-0259</t>
  </si>
  <si>
    <t>07-02-2025-07-0254</t>
  </si>
  <si>
    <t>02-101101-2025-08-00542</t>
  </si>
  <si>
    <t>02-101101-2025-08-00541</t>
  </si>
  <si>
    <t>07-02-2025-08-0258</t>
  </si>
  <si>
    <t>07-02-2025-08-0257</t>
  </si>
  <si>
    <t>06-02-2025-08-0043</t>
  </si>
  <si>
    <t>06-02-2025-08-0044</t>
  </si>
  <si>
    <t>06-02-2025-08-0045</t>
  </si>
  <si>
    <t>02-101101-2025-08-00539</t>
  </si>
  <si>
    <t>02-101101-2025-08-00540</t>
  </si>
  <si>
    <t>07-02-2025-08-0260</t>
  </si>
  <si>
    <t>02-101101-2025-08-00547</t>
  </si>
  <si>
    <t>August 4, 2025</t>
  </si>
  <si>
    <t>August 14, 2025</t>
  </si>
  <si>
    <t>August 15, 2025</t>
  </si>
  <si>
    <t>Bethel General Insurance &amp; Surety Corporation</t>
  </si>
  <si>
    <t>AlliedBankers Insurance Corporation</t>
  </si>
  <si>
    <t>No Philgeps Registration</t>
  </si>
  <si>
    <t>Philippine Redcross</t>
  </si>
  <si>
    <t>NICASIO B. SUBTENIENTE JR.</t>
  </si>
  <si>
    <t>Bethel General Insurance and Surety Corporation</t>
  </si>
  <si>
    <t>Nicasio B. Subteniente Jr.</t>
  </si>
  <si>
    <t>000-745-041-000</t>
  </si>
  <si>
    <t>A.C.S. W3-Solutionz Management Consultancy</t>
  </si>
  <si>
    <t>Suyan Edna Magpantay</t>
  </si>
  <si>
    <t>606-458-849-00001</t>
  </si>
  <si>
    <t>John Vincent B. Ramos</t>
  </si>
  <si>
    <t>Account Manager</t>
  </si>
  <si>
    <t>Calarin Road. Malued 2400 Dagupan City, Panagasinan</t>
  </si>
  <si>
    <t>Unit 200 Valero Plaza 124 Valero St. Salcedo Village, Makati City</t>
  </si>
  <si>
    <r>
      <rPr>
        <b/>
        <sz val="11"/>
        <rFont val="Arial Narrow"/>
        <family val="2"/>
      </rPr>
      <t xml:space="preserve">Health Insurance </t>
    </r>
    <r>
      <rPr>
        <sz val="11"/>
        <rFont val="Arial Narrow"/>
        <family val="2"/>
      </rPr>
      <t xml:space="preserv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t>
    </r>
  </si>
  <si>
    <r>
      <t xml:space="preserve">    We are happy to notify you that your quotation date July 14, 2025 for the 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  with PR # 2507-SS02-251 contract price equivalent to ONE HUNDRED SEVENTEEN THOUSAND PESOS ONLY </t>
    </r>
    <r>
      <rPr>
        <u/>
        <sz val="11"/>
        <color theme="1"/>
        <rFont val="Century Gothic"/>
        <family val="2"/>
      </rPr>
      <t>(Php 117,000.00)</t>
    </r>
    <r>
      <rPr>
        <sz val="11"/>
        <color theme="1"/>
        <rFont val="Century Gothic"/>
        <family val="2"/>
      </rPr>
      <t xml:space="preserve"> is hereby accepted.</t>
    </r>
  </si>
  <si>
    <t>August 12. 2025</t>
  </si>
  <si>
    <t>August 18, 2025</t>
  </si>
  <si>
    <t>August 19, 2025</t>
  </si>
  <si>
    <t>August 12, 2025</t>
  </si>
  <si>
    <t>September 24, 2025</t>
  </si>
  <si>
    <t>October 1, 2025</t>
  </si>
  <si>
    <t>October 13, 2025</t>
  </si>
  <si>
    <t>October 28, 2025</t>
  </si>
  <si>
    <t>for payment-Acctg.</t>
  </si>
  <si>
    <t>07-02-2025-09-0328</t>
  </si>
  <si>
    <t>11996/</t>
  </si>
  <si>
    <t>07-02-2025-09-0329</t>
  </si>
  <si>
    <t>11732-11733/11995</t>
  </si>
  <si>
    <t>September 2, 2025</t>
  </si>
  <si>
    <t>Sept. 19,Oct. 1 &amp; 16, 2025</t>
  </si>
  <si>
    <t>06-101101-2025-08-00589</t>
  </si>
  <si>
    <t>23604/10/15/2025</t>
  </si>
  <si>
    <t>August 22, 2025</t>
  </si>
  <si>
    <t>Sept. 25, Oct. 1 &amp; 16, 2025</t>
  </si>
  <si>
    <t>02-101101-2025-08-00629</t>
  </si>
  <si>
    <t xml:space="preserve">23605-23606/10/15/2025 </t>
  </si>
  <si>
    <t>September 30, 2025</t>
  </si>
  <si>
    <t>September 30 &amp; October 7, 2025</t>
  </si>
  <si>
    <t>06-101101-2025-08-00586</t>
  </si>
  <si>
    <t>Correction on PO</t>
  </si>
  <si>
    <t>September 1, 2025</t>
  </si>
  <si>
    <t>September 9, 2025</t>
  </si>
  <si>
    <t>Orig. PO sent to supplier</t>
  </si>
  <si>
    <t>PO not return by supplier</t>
  </si>
  <si>
    <t>07-02-2025-09-0305</t>
  </si>
  <si>
    <t>September 3, 2025</t>
  </si>
  <si>
    <t>043/8/18/2025</t>
  </si>
  <si>
    <t>August 13, 2025</t>
  </si>
  <si>
    <t>August 11, 2025</t>
  </si>
  <si>
    <t>11855/8/5/2025</t>
  </si>
  <si>
    <t>11856/8/14/2025</t>
  </si>
  <si>
    <t>Aug. 11 &amp; Sept. 5, 2025</t>
  </si>
  <si>
    <t>September 19, 2025</t>
  </si>
  <si>
    <t>23602/9/8/2025</t>
  </si>
  <si>
    <t>August 16, 2025</t>
  </si>
  <si>
    <t>1301/</t>
  </si>
  <si>
    <t>October 2, 2025</t>
  </si>
  <si>
    <t>October 8, 2025</t>
  </si>
  <si>
    <t>7954/10/2/2025</t>
  </si>
  <si>
    <t>September 12, 2025</t>
  </si>
  <si>
    <t>3002/9/2/2025</t>
  </si>
  <si>
    <t>3000/9/5/2025</t>
  </si>
  <si>
    <t>3092/10/7/2025</t>
  </si>
  <si>
    <t>3001/9/2/2025</t>
  </si>
  <si>
    <t>October 6, 2025</t>
  </si>
  <si>
    <t>02-101101-2025-08-00572</t>
  </si>
  <si>
    <t>0258/8/7/2025</t>
  </si>
  <si>
    <t>inc. delivery</t>
  </si>
  <si>
    <t>13073/8/15/2025</t>
  </si>
  <si>
    <t>August 2, 2025</t>
  </si>
  <si>
    <t>0001/8/15/2025</t>
  </si>
  <si>
    <t>2027/8/14/2025</t>
  </si>
  <si>
    <t>September 12 &amp; 29, 2025</t>
  </si>
  <si>
    <t>September 15 &amp; 29, 2025</t>
  </si>
  <si>
    <t>02-101101-2025-08-00590</t>
  </si>
  <si>
    <t>3036/9/29/2025</t>
  </si>
  <si>
    <t>02-101101-2025-08-00593</t>
  </si>
  <si>
    <t>262/</t>
  </si>
  <si>
    <t>August 20, 2025</t>
  </si>
  <si>
    <t>August 26, 2025</t>
  </si>
  <si>
    <t>September 4, 2025</t>
  </si>
  <si>
    <t>05-02-2025-08-0071</t>
  </si>
  <si>
    <t>7108/9/2/2025</t>
  </si>
  <si>
    <t>02-101101-2025-08-00592</t>
  </si>
  <si>
    <t>7951/9/2/2025</t>
  </si>
  <si>
    <t>02-101101-2025-08-00615</t>
  </si>
  <si>
    <t>13267-13268/9/2/2025</t>
  </si>
  <si>
    <t>07-02-2025-08-0273</t>
  </si>
  <si>
    <t>13266/9/4/2025</t>
  </si>
  <si>
    <t>07-02-2025-08-0277</t>
  </si>
  <si>
    <t>September 4 &amp; 5, 2025</t>
  </si>
  <si>
    <t>September 5 &amp; 8, 2025</t>
  </si>
  <si>
    <t>02-101101-2025-08-00642</t>
  </si>
  <si>
    <t>256/9/8/2025</t>
  </si>
  <si>
    <t>August 29 &amp; Oct. 24, 2025</t>
  </si>
  <si>
    <t>Sept. 1 &amp; Oct. 24, 2025</t>
  </si>
  <si>
    <t>November 13, 2025</t>
  </si>
  <si>
    <t>3122/11/13/2025</t>
  </si>
  <si>
    <t>Aug. 20, Oct.2,&amp; Nov. 11, 2025</t>
  </si>
  <si>
    <t>Aug. 20, Oct.2,&amp; Nov. 3, 2025</t>
  </si>
  <si>
    <t>8024-8026/10/31/2025</t>
  </si>
  <si>
    <r>
      <rPr>
        <b/>
        <sz val="10"/>
        <color theme="1"/>
        <rFont val="Century Gothic"/>
        <family val="2"/>
      </rPr>
      <t>WHEREAS</t>
    </r>
    <r>
      <rPr>
        <sz val="10"/>
        <color theme="1"/>
        <rFont val="Century Gothic"/>
        <family val="2"/>
      </rPr>
      <t>, the BATANES STATE COLLEGE advertised the Request for Price Quotation (RFQ) of the Metal File Document Tray (4 layers),Side Table with 2 drawers,Multifunctional File Holder,etc,. with PR # 2507-GAS19-250 dated July 14, 2025.</t>
    </r>
  </si>
  <si>
    <t>YCA Office Supplies &amp; Equipment Trading</t>
  </si>
  <si>
    <r>
      <t xml:space="preserve">1. To declare </t>
    </r>
    <r>
      <rPr>
        <b/>
        <sz val="10"/>
        <color rgb="FF000000"/>
        <rFont val="Century Gothic"/>
        <family val="2"/>
      </rPr>
      <t xml:space="preserve">FVA Trading </t>
    </r>
    <r>
      <rPr>
        <sz val="10"/>
        <color rgb="FF000000"/>
        <rFont val="Century Gothic"/>
        <family val="2"/>
      </rPr>
      <t>as supplier with the Lowest Calculated &amp; Responsive Bid of the with Metal File Document Tray (4 layers),Side Table with 2 drawers,Multifunctional File Holder,etc,. with PR # 2507-GAS19-250 dated July 14, 2025.</t>
    </r>
  </si>
  <si>
    <r>
      <t>To declare</t>
    </r>
    <r>
      <rPr>
        <b/>
        <sz val="10"/>
        <color rgb="FF000000"/>
        <rFont val="Century Gothic"/>
        <family val="2"/>
      </rPr>
      <t xml:space="preserve"> FVA Trading</t>
    </r>
    <r>
      <rPr>
        <sz val="10"/>
        <color rgb="FF000000"/>
        <rFont val="Century Gothic"/>
        <family val="2"/>
      </rPr>
      <t xml:space="preserve"> as supplier with the Lowest Calculated &amp; Responsive Bid of the with Metal File Document Tray (4 layers),Side Table with 2 drawers,Multifunctional File Holder,etc,. with PR # 2507-GAS19-250.</t>
    </r>
  </si>
  <si>
    <r>
      <t>WHEREAS</t>
    </r>
    <r>
      <rPr>
        <sz val="10"/>
        <color rgb="FF000000"/>
        <rFont val="Century Gothic"/>
        <family val="2"/>
      </rPr>
      <t>, from the period the Request for Price Quotation (RFQ) has started up to the time of bid submission and opening, Five (5) prospective bidder were able to submit the RFQ;</t>
    </r>
  </si>
  <si>
    <t>Oct. 7,29 &amp; Nov. 17, 2025</t>
  </si>
  <si>
    <t>Oct. 7,Nov. 3, &amp; Nov. 18, 2025</t>
  </si>
  <si>
    <t>November 28, 2025</t>
  </si>
  <si>
    <t>309/11/18/2025</t>
  </si>
  <si>
    <t>August 27, 2025</t>
  </si>
  <si>
    <t>0454/8/27/2025</t>
  </si>
  <si>
    <t>December 4, 2025</t>
  </si>
  <si>
    <t>Aug.12,Sept. 12,17,Nov.13 &amp; 25, 2025</t>
  </si>
  <si>
    <t>Aug.15,Sept.15,17,Nov.13 &amp;25, 2025</t>
  </si>
  <si>
    <t>December 5, 2025</t>
  </si>
  <si>
    <t>13299-13302/11/25/2025</t>
  </si>
  <si>
    <t>Sept. 11,Nov.6,24,25, 2025</t>
  </si>
  <si>
    <t>Sept. 9,Nov.6,24,25, 2025</t>
  </si>
  <si>
    <t>06-02-2025-08-0049</t>
  </si>
  <si>
    <t>13288-13289/11/25/2025</t>
  </si>
  <si>
    <t>September 15, 2025</t>
  </si>
  <si>
    <t>December 18, 2025</t>
  </si>
  <si>
    <t>3007/9/12/2025</t>
  </si>
  <si>
    <t>2507-SS02-251</t>
  </si>
  <si>
    <t>Unit 200 Valero Plaza 124 Valero St. Salcedo Village,Makati City</t>
  </si>
  <si>
    <t>2025-07-251</t>
  </si>
  <si>
    <t>** ONE HUNDRED SEVENTEEN THOUSAND  PESOS ONLY **</t>
  </si>
  <si>
    <t>for the program/activIty/ of (SSO-Medical) for Health Insurance to be charged  to Fund 07</t>
  </si>
  <si>
    <t>Sept. 10 &amp;, 25,Dec. 3,&amp; 5, 2025</t>
  </si>
  <si>
    <t>Sept. 10,25,Oct.7,Dec. 3 &amp; 5, 2025</t>
  </si>
  <si>
    <t>January 7, 2026</t>
  </si>
  <si>
    <t>23896/12/05/2025</t>
  </si>
  <si>
    <t>SOA#D01-25-001/9/11/2025SOA-D01-26-010</t>
  </si>
  <si>
    <t>Sept. 11, 2025 &amp;  Jan. 26, 2026</t>
  </si>
  <si>
    <t>February 25, 2026</t>
  </si>
  <si>
    <t>Aug. 22, Sept.16 &amp; 18, 2025</t>
  </si>
  <si>
    <t>Aug. 26, Sept. 16 &amp; 19, 2025</t>
  </si>
  <si>
    <t>March 12, 2026</t>
  </si>
  <si>
    <t>13074-13075/10/22/2025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</si>
</sst>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 #,##0.00_);_(* \(#,##0.00\);_(* &quot;-&quot;??_);_(@_)"/>
    <numFmt numFmtId="165" formatCode="[$-3409]mmmm\ dd\,\ yyyy;@"/>
    <numFmt numFmtId="166" formatCode="[$PhP-464]#,##0.00"/>
    <numFmt numFmtId="167" formatCode="[$-409]mmmm\ d\,\ yyyy;@"/>
    <numFmt numFmtId="168" formatCode="&quot;₱&quot;#,##0.00;[Red]&quot;₱&quot;#,##0.00"/>
    <numFmt numFmtId="169" formatCode="m/d/yy;@"/>
    <numFmt numFmtId="170" formatCode="[$-409]h:mm:ss\ AM/PM;@"/>
    <numFmt numFmtId="171" formatCode="[$PHP]\ #,##0.00;\-[$PHP]\ #,##0.00"/>
    <numFmt numFmtId="172" formatCode="m/d/yyyy;@"/>
    <numFmt numFmtId="173" formatCode="mm/dd/yyyy;@"/>
  </numFmts>
  <fonts count="211" x14ac:knownFonts="1">
    <font>
      <sz val="11"/>
      <color theme="1"/>
      <name val="Calibri"/>
      <family val="2"/>
      <scheme val="minor"/>
    </font>
    <font>
      <sz val="11"/>
      <color theme="1"/>
      <name val="Calibri"/>
      <family val="2"/>
      <scheme val="minor"/>
    </font>
    <font>
      <sz val="11"/>
      <color theme="1"/>
      <name val="Arial Narrow"/>
      <family val="2"/>
    </font>
    <font>
      <b/>
      <sz val="12"/>
      <color theme="1"/>
      <name val="Arial Narrow"/>
      <family val="2"/>
    </font>
    <font>
      <sz val="11"/>
      <color rgb="FFFF0000"/>
      <name val="Arial Narrow"/>
      <family val="2"/>
    </font>
    <font>
      <sz val="9"/>
      <color indexed="81"/>
      <name val="Tahoma"/>
      <family val="2"/>
    </font>
    <font>
      <b/>
      <sz val="9"/>
      <color indexed="81"/>
      <name val="Tahoma"/>
      <family val="2"/>
    </font>
    <font>
      <sz val="12"/>
      <name val="Century Gothic"/>
      <family val="2"/>
    </font>
    <font>
      <sz val="11"/>
      <color rgb="FF002060"/>
      <name val="Century Gothic"/>
      <family val="2"/>
    </font>
    <font>
      <sz val="9"/>
      <name val="Century Gothic"/>
      <family val="2"/>
    </font>
    <font>
      <i/>
      <sz val="9"/>
      <name val="Century Gothic"/>
      <family val="2"/>
    </font>
    <font>
      <sz val="9"/>
      <color rgb="FF002060"/>
      <name val="Century Gothic"/>
      <family val="2"/>
    </font>
    <font>
      <sz val="11"/>
      <name val="Century Gothic"/>
      <family val="2"/>
    </font>
    <font>
      <sz val="10"/>
      <name val="Century Gothic"/>
      <family val="2"/>
    </font>
    <font>
      <i/>
      <sz val="10"/>
      <name val="Century Gothic"/>
      <family val="2"/>
    </font>
    <font>
      <sz val="8"/>
      <name val="Century Gothic"/>
      <family val="2"/>
    </font>
    <font>
      <b/>
      <sz val="11"/>
      <name val="Century Gothic"/>
      <family val="2"/>
    </font>
    <font>
      <i/>
      <sz val="11"/>
      <name val="Century Gothic"/>
      <family val="2"/>
    </font>
    <font>
      <u/>
      <sz val="11"/>
      <color rgb="FF002060"/>
      <name val="Century Gothic"/>
      <family val="2"/>
    </font>
    <font>
      <b/>
      <sz val="10"/>
      <name val="Century Gothic"/>
      <family val="2"/>
    </font>
    <font>
      <sz val="10"/>
      <color rgb="FF002060"/>
      <name val="Century Gothic"/>
      <family val="2"/>
    </font>
    <font>
      <sz val="11"/>
      <color rgb="FF001746"/>
      <name val="Century Gothic"/>
      <family val="2"/>
    </font>
    <font>
      <sz val="11"/>
      <color theme="1"/>
      <name val="Arial"/>
      <family val="2"/>
    </font>
    <font>
      <sz val="10"/>
      <color rgb="FF001746"/>
      <name val="Arial Narrow"/>
      <family val="2"/>
    </font>
    <font>
      <sz val="10"/>
      <name val="Arial Narrow"/>
      <family val="2"/>
    </font>
    <font>
      <sz val="10"/>
      <color rgb="FF001746"/>
      <name val="Century Gothic"/>
      <family val="2"/>
    </font>
    <font>
      <sz val="11"/>
      <color rgb="FF0070C0"/>
      <name val="Arial Narrow"/>
      <family val="2"/>
    </font>
    <font>
      <sz val="10"/>
      <name val="Arial"/>
      <family val="2"/>
    </font>
    <font>
      <b/>
      <sz val="12"/>
      <name val="Arial"/>
      <family val="2"/>
    </font>
    <font>
      <sz val="10"/>
      <color rgb="FF001746"/>
      <name val="Arial"/>
      <family val="2"/>
    </font>
    <font>
      <sz val="10"/>
      <color rgb="FF0070C0"/>
      <name val="Arial"/>
      <family val="2"/>
    </font>
    <font>
      <i/>
      <sz val="10"/>
      <name val="Arial"/>
      <family val="2"/>
    </font>
    <font>
      <b/>
      <sz val="10"/>
      <name val="Arial"/>
      <family val="2"/>
    </font>
    <font>
      <b/>
      <sz val="18"/>
      <name val="Baskerville Old Face"/>
      <family val="1"/>
    </font>
    <font>
      <sz val="11"/>
      <color rgb="FF001746"/>
      <name val="Calibri"/>
      <family val="2"/>
      <scheme val="minor"/>
    </font>
    <font>
      <sz val="15"/>
      <name val="Baskerville Old Face"/>
      <family val="1"/>
    </font>
    <font>
      <b/>
      <sz val="16"/>
      <name val="Baskerville Old Face"/>
      <family val="1"/>
    </font>
    <font>
      <b/>
      <sz val="11"/>
      <color rgb="FF001746"/>
      <name val="Calibri"/>
      <family val="2"/>
      <scheme val="minor"/>
    </font>
    <font>
      <u/>
      <sz val="15"/>
      <name val="Baskerville Old Face"/>
      <family val="1"/>
    </font>
    <font>
      <b/>
      <sz val="16"/>
      <color theme="1"/>
      <name val="Baskerville Old Face"/>
      <family val="1"/>
    </font>
    <font>
      <b/>
      <sz val="15"/>
      <color theme="1"/>
      <name val="Baskerville Old Face"/>
      <family val="1"/>
    </font>
    <font>
      <sz val="11"/>
      <name val="Calibri"/>
      <family val="2"/>
      <scheme val="minor"/>
    </font>
    <font>
      <sz val="10"/>
      <name val="Rockwell"/>
      <family val="1"/>
    </font>
    <font>
      <sz val="10"/>
      <color rgb="FF001746"/>
      <name val="Rockwell"/>
      <family val="1"/>
    </font>
    <font>
      <sz val="10"/>
      <color rgb="FF001746"/>
      <name val="Calibri"/>
      <family val="2"/>
      <scheme val="minor"/>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1"/>
      <color rgb="FF00B0F0"/>
      <name val="Arial Narrow"/>
      <family val="2"/>
    </font>
    <font>
      <b/>
      <sz val="11"/>
      <name val="Calibri"/>
      <family val="2"/>
      <scheme val="minor"/>
    </font>
    <font>
      <sz val="11"/>
      <color rgb="FF002060"/>
      <name val="Calibri"/>
      <family val="2"/>
      <scheme val="minor"/>
    </font>
    <font>
      <i/>
      <u/>
      <sz val="11"/>
      <name val="Calibri"/>
      <family val="2"/>
      <scheme val="minor"/>
    </font>
    <font>
      <b/>
      <i/>
      <u/>
      <sz val="11"/>
      <name val="Calibri"/>
      <family val="2"/>
      <scheme val="minor"/>
    </font>
    <font>
      <sz val="8"/>
      <name val="Calibri"/>
      <family val="2"/>
      <scheme val="minor"/>
    </font>
    <font>
      <sz val="8"/>
      <color rgb="FF002060"/>
      <name val="Calibri"/>
      <family val="2"/>
      <scheme val="minor"/>
    </font>
    <font>
      <sz val="11"/>
      <name val="Arial Narrow"/>
      <family val="2"/>
    </font>
    <font>
      <sz val="8"/>
      <color rgb="FFFF0000"/>
      <name val="Calibri"/>
      <family val="2"/>
      <scheme val="minor"/>
    </font>
    <font>
      <sz val="11"/>
      <name val="Rockwell"/>
      <family val="1"/>
    </font>
    <font>
      <i/>
      <sz val="11"/>
      <name val="Rockwell"/>
      <family val="1"/>
    </font>
    <font>
      <sz val="11"/>
      <color rgb="FFFF0000"/>
      <name val="Calibri"/>
      <family val="2"/>
      <scheme val="minor"/>
    </font>
    <font>
      <sz val="11"/>
      <color theme="1"/>
      <name val="Arial Narrow"/>
      <family val="2"/>
    </font>
    <font>
      <sz val="14"/>
      <name val="Century Gothic"/>
      <family val="2"/>
    </font>
    <font>
      <b/>
      <sz val="16"/>
      <name val="Century Gothic"/>
      <family val="2"/>
    </font>
    <font>
      <sz val="16"/>
      <name val="Century Gothic"/>
      <family val="2"/>
    </font>
    <font>
      <b/>
      <sz val="14"/>
      <name val="Century Gothic"/>
      <family val="2"/>
    </font>
    <font>
      <b/>
      <sz val="12"/>
      <name val="Century Gothic"/>
      <family val="2"/>
    </font>
    <font>
      <i/>
      <sz val="8"/>
      <name val="Century Gothic"/>
      <family val="2"/>
    </font>
    <font>
      <sz val="11"/>
      <color theme="1"/>
      <name val="Century Gothic"/>
      <family val="2"/>
    </font>
    <font>
      <b/>
      <sz val="8"/>
      <name val="Century Gothic"/>
      <family val="2"/>
    </font>
    <font>
      <sz val="10"/>
      <color theme="1"/>
      <name val="Century Gothic"/>
      <family val="2"/>
    </font>
    <font>
      <u val="singleAccounting"/>
      <sz val="9"/>
      <name val="Century Gothic"/>
      <family val="2"/>
    </font>
    <font>
      <u val="singleAccounting"/>
      <sz val="12"/>
      <name val="Century Gothic"/>
      <family val="2"/>
    </font>
    <font>
      <u val="singleAccounting"/>
      <sz val="10"/>
      <name val="Century Gothic"/>
      <family val="2"/>
    </font>
    <font>
      <b/>
      <u/>
      <sz val="11"/>
      <name val="Century Gothic"/>
      <family val="2"/>
    </font>
    <font>
      <b/>
      <u/>
      <sz val="9"/>
      <name val="Century Gothic"/>
      <family val="2"/>
    </font>
    <font>
      <sz val="14"/>
      <color theme="1"/>
      <name val="Bodoni MT Black"/>
      <family val="1"/>
    </font>
    <font>
      <b/>
      <sz val="11"/>
      <color rgb="FF001746"/>
      <name val="Century Gothic"/>
      <family val="2"/>
    </font>
    <font>
      <u/>
      <sz val="11"/>
      <color rgb="FF0070C0"/>
      <name val="Century Gothic"/>
      <family val="2"/>
    </font>
    <font>
      <u/>
      <sz val="11"/>
      <name val="Century Gothic"/>
      <family val="2"/>
    </font>
    <font>
      <b/>
      <u/>
      <sz val="11"/>
      <color rgb="FF001746"/>
      <name val="Century Gothic"/>
      <family val="2"/>
    </font>
    <font>
      <i/>
      <sz val="11"/>
      <color rgb="FF001746"/>
      <name val="Century Gothic"/>
      <family val="2"/>
    </font>
    <font>
      <sz val="11"/>
      <color theme="0"/>
      <name val="Century Gothic"/>
      <family val="2"/>
    </font>
    <font>
      <b/>
      <sz val="11"/>
      <color theme="1"/>
      <name val="Century Gothic"/>
      <family val="2"/>
    </font>
    <font>
      <sz val="11"/>
      <color rgb="FFFF0000"/>
      <name val="Century Gothic"/>
      <family val="2"/>
    </font>
    <font>
      <b/>
      <sz val="10"/>
      <color theme="1"/>
      <name val="Arial"/>
      <family val="2"/>
    </font>
    <font>
      <b/>
      <u/>
      <sz val="8"/>
      <name val="Century Gothic"/>
      <family val="2"/>
    </font>
    <font>
      <b/>
      <i/>
      <sz val="11"/>
      <name val="Arial Narrow"/>
      <family val="2"/>
    </font>
    <font>
      <b/>
      <sz val="11"/>
      <color theme="1"/>
      <name val="Calibri"/>
      <family val="2"/>
      <scheme val="minor"/>
    </font>
    <font>
      <sz val="10"/>
      <color theme="1"/>
      <name val="Calibri"/>
      <family val="2"/>
      <scheme val="minor"/>
    </font>
    <font>
      <i/>
      <sz val="11"/>
      <color theme="1"/>
      <name val="Century Gothic"/>
      <family val="2"/>
    </font>
    <font>
      <sz val="12"/>
      <color theme="1"/>
      <name val="Century Gothic"/>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b/>
      <sz val="12"/>
      <color theme="1"/>
      <name val="Century Gothic"/>
      <family val="2"/>
    </font>
    <font>
      <b/>
      <sz val="12"/>
      <color rgb="FF000000"/>
      <name val="Century Gothic"/>
      <family val="2"/>
    </font>
    <font>
      <b/>
      <sz val="11"/>
      <color rgb="FF000000"/>
      <name val="Century Gothic"/>
      <family val="2"/>
    </font>
    <font>
      <sz val="11"/>
      <color rgb="FF000000"/>
      <name val="Century Gothic"/>
      <family val="2"/>
    </font>
    <font>
      <b/>
      <sz val="10"/>
      <color theme="1"/>
      <name val="Tahoma"/>
      <family val="2"/>
    </font>
    <font>
      <sz val="10"/>
      <color theme="1"/>
      <name val="Tahoma"/>
      <family val="2"/>
    </font>
    <font>
      <sz val="12"/>
      <color rgb="FF000000"/>
      <name val="Century Gothic"/>
      <family val="2"/>
    </font>
    <font>
      <b/>
      <sz val="10"/>
      <color rgb="FF000000"/>
      <name val="Century Gothic"/>
      <family val="2"/>
    </font>
    <font>
      <sz val="10"/>
      <color rgb="FF000000"/>
      <name val="Century Gothic"/>
      <family val="2"/>
    </font>
    <font>
      <u/>
      <sz val="10"/>
      <color rgb="FF000000"/>
      <name val="Century Gothic"/>
      <family val="2"/>
    </font>
    <font>
      <sz val="9"/>
      <color theme="1"/>
      <name val="Arial Narrow"/>
      <family val="2"/>
    </font>
    <font>
      <b/>
      <sz val="7"/>
      <color theme="1"/>
      <name val="Arial"/>
      <family val="2"/>
    </font>
    <font>
      <b/>
      <sz val="9"/>
      <color theme="1"/>
      <name val="Arial"/>
      <family val="2"/>
    </font>
    <font>
      <b/>
      <sz val="9"/>
      <name val="Arial"/>
      <family val="2"/>
    </font>
    <font>
      <b/>
      <sz val="9"/>
      <color theme="1"/>
      <name val="Century Gothic"/>
      <family val="2"/>
    </font>
    <font>
      <sz val="9"/>
      <color theme="1"/>
      <name val="Century Gothic"/>
      <family val="2"/>
    </font>
    <font>
      <sz val="9"/>
      <name val="Arial"/>
      <family val="2"/>
    </font>
    <font>
      <sz val="11"/>
      <color rgb="FF00B050"/>
      <name val="Arial Narrow"/>
      <family val="2"/>
    </font>
    <font>
      <b/>
      <sz val="11"/>
      <color theme="1"/>
      <name val="Arial"/>
      <family val="2"/>
    </font>
    <font>
      <b/>
      <sz val="12"/>
      <color theme="1"/>
      <name val="Arial"/>
      <family val="2"/>
    </font>
    <font>
      <sz val="11"/>
      <color rgb="FF7030A0"/>
      <name val="Arial Narrow"/>
      <family val="2"/>
    </font>
    <font>
      <b/>
      <u/>
      <sz val="11"/>
      <color theme="1"/>
      <name val="Century Gothic"/>
      <family val="2"/>
    </font>
    <font>
      <i/>
      <sz val="11"/>
      <color theme="1"/>
      <name val="Arial Narrow"/>
      <family val="2"/>
    </font>
    <font>
      <b/>
      <i/>
      <sz val="10"/>
      <color theme="1"/>
      <name val="Arial Narrow"/>
      <family val="2"/>
    </font>
    <font>
      <b/>
      <sz val="10"/>
      <color theme="1"/>
      <name val="Century Gothic"/>
      <family val="2"/>
    </font>
    <font>
      <sz val="11"/>
      <name val="Bauhaus 93"/>
      <family val="5"/>
    </font>
    <font>
      <sz val="11"/>
      <color rgb="FF000000"/>
      <name val="Arial Narrow"/>
      <family val="2"/>
    </font>
    <font>
      <sz val="12"/>
      <color theme="1"/>
      <name val="Arial"/>
      <family val="2"/>
    </font>
    <font>
      <sz val="12"/>
      <name val="Arial"/>
      <family val="2"/>
    </font>
    <font>
      <i/>
      <sz val="11"/>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1"/>
      <name val="Arial"/>
      <family val="2"/>
    </font>
    <font>
      <b/>
      <u/>
      <sz val="10"/>
      <name val="Century Gothic"/>
      <family val="2"/>
    </font>
    <font>
      <sz val="12"/>
      <color rgb="FFFF0000"/>
      <name val="Century Gothic"/>
      <family val="2"/>
    </font>
    <font>
      <i/>
      <sz val="12"/>
      <color theme="1"/>
      <name val="Arial Narrow"/>
      <family val="2"/>
    </font>
    <font>
      <sz val="9"/>
      <color rgb="FFC00000"/>
      <name val="Century Gothic"/>
      <family val="2"/>
    </font>
    <font>
      <b/>
      <sz val="11"/>
      <name val="Sitka Text Semibold"/>
    </font>
    <font>
      <b/>
      <sz val="11"/>
      <name val="Arial Narrow"/>
      <family val="2"/>
    </font>
    <font>
      <sz val="11"/>
      <color rgb="FF001746"/>
      <name val="Arial Narrow"/>
      <family val="2"/>
    </font>
    <font>
      <u/>
      <sz val="11"/>
      <color theme="1"/>
      <name val="Century Gothic"/>
      <family val="2"/>
    </font>
    <font>
      <sz val="9"/>
      <color theme="1"/>
      <name val="Tahoma"/>
      <family val="2"/>
    </font>
    <font>
      <b/>
      <sz val="11"/>
      <name val="Arial"/>
      <family val="2"/>
    </font>
    <font>
      <b/>
      <u/>
      <sz val="11"/>
      <name val="Arial"/>
      <family val="2"/>
    </font>
    <font>
      <i/>
      <sz val="11"/>
      <name val="Arial"/>
      <family val="2"/>
    </font>
    <font>
      <b/>
      <sz val="11"/>
      <name val="Arial Black"/>
      <family val="2"/>
    </font>
    <font>
      <sz val="14"/>
      <name val="Arial"/>
      <family val="2"/>
    </font>
    <font>
      <b/>
      <sz val="14"/>
      <name val="Arial"/>
      <family val="2"/>
    </font>
    <font>
      <sz val="14"/>
      <color rgb="FF002060"/>
      <name val="Arial"/>
      <family val="2"/>
    </font>
    <font>
      <u/>
      <sz val="14"/>
      <name val="Arial"/>
      <family val="2"/>
    </font>
    <font>
      <b/>
      <u/>
      <sz val="12"/>
      <name val="Arial"/>
      <family val="2"/>
    </font>
    <font>
      <b/>
      <sz val="12"/>
      <color rgb="FF001746"/>
      <name val="Arial"/>
      <family val="2"/>
    </font>
    <font>
      <u/>
      <sz val="12"/>
      <color rgb="FF0070C0"/>
      <name val="Arial"/>
      <family val="2"/>
    </font>
    <font>
      <sz val="12"/>
      <color rgb="FF001746"/>
      <name val="Century Gothic"/>
      <family val="2"/>
    </font>
    <font>
      <b/>
      <sz val="12"/>
      <name val="Arial Black"/>
      <family val="2"/>
    </font>
    <font>
      <sz val="11"/>
      <color rgb="FF001746"/>
      <name val="Arial"/>
      <family val="2"/>
    </font>
    <font>
      <b/>
      <sz val="14"/>
      <name val="Arial Black"/>
      <family val="2"/>
    </font>
    <font>
      <u val="singleAccounting"/>
      <sz val="11"/>
      <name val="Century Gothic"/>
      <family val="2"/>
    </font>
    <font>
      <b/>
      <u/>
      <sz val="11"/>
      <color theme="1"/>
      <name val="Arial"/>
      <family val="2"/>
    </font>
    <font>
      <sz val="10"/>
      <color theme="1"/>
      <name val="Arial"/>
      <family val="2"/>
    </font>
    <font>
      <b/>
      <sz val="16"/>
      <name val="Arial"/>
      <family val="2"/>
    </font>
    <font>
      <b/>
      <sz val="14"/>
      <color rgb="FF001746"/>
      <name val="Arial"/>
      <family val="2"/>
    </font>
    <font>
      <u/>
      <sz val="14"/>
      <color rgb="FF0070C0"/>
      <name val="Arial"/>
      <family val="2"/>
    </font>
    <font>
      <sz val="16"/>
      <name val="Arial"/>
      <family val="2"/>
    </font>
    <font>
      <i/>
      <sz val="12"/>
      <name val="Century Gothic"/>
      <family val="2"/>
    </font>
    <font>
      <b/>
      <sz val="12"/>
      <color rgb="FF001746"/>
      <name val="Century Gothic"/>
      <family val="2"/>
    </font>
    <font>
      <b/>
      <u/>
      <sz val="12"/>
      <name val="Century Gothic"/>
      <family val="2"/>
    </font>
    <font>
      <i/>
      <sz val="12"/>
      <color rgb="FF001746"/>
      <name val="Century Gothic"/>
      <family val="2"/>
    </font>
    <font>
      <b/>
      <sz val="11"/>
      <color rgb="FF001746"/>
      <name val="Arial Black"/>
      <family val="2"/>
    </font>
    <font>
      <u/>
      <sz val="11"/>
      <color rgb="FF0070C0"/>
      <name val="Arial Black"/>
      <family val="2"/>
    </font>
    <font>
      <b/>
      <u/>
      <sz val="11"/>
      <color rgb="FF001746"/>
      <name val="Arial"/>
      <family val="2"/>
    </font>
    <font>
      <u/>
      <sz val="11"/>
      <name val="Arial"/>
      <family val="2"/>
    </font>
    <font>
      <b/>
      <sz val="16"/>
      <name val="Arial Black"/>
      <family val="2"/>
    </font>
    <font>
      <sz val="14"/>
      <color rgb="FF001746"/>
      <name val="Arial"/>
      <family val="2"/>
    </font>
    <font>
      <b/>
      <u/>
      <sz val="14"/>
      <name val="Arial"/>
      <family val="2"/>
    </font>
    <font>
      <i/>
      <sz val="14"/>
      <name val="Arial"/>
      <family val="2"/>
    </font>
    <font>
      <sz val="14"/>
      <color theme="1"/>
      <name val="Arial"/>
      <family val="2"/>
    </font>
    <font>
      <i/>
      <sz val="14"/>
      <color rgb="FF001746"/>
      <name val="Arial"/>
      <family val="2"/>
    </font>
    <font>
      <b/>
      <sz val="16"/>
      <color rgb="FF001746"/>
      <name val="Arial Black"/>
      <family val="2"/>
    </font>
    <font>
      <u/>
      <sz val="16"/>
      <color rgb="FF0070C0"/>
      <name val="Arial Black"/>
      <family val="2"/>
    </font>
    <font>
      <b/>
      <i/>
      <sz val="16"/>
      <name val="Arial"/>
      <family val="2"/>
    </font>
    <font>
      <sz val="16"/>
      <color rgb="FF002060"/>
      <name val="Arial"/>
      <family val="2"/>
    </font>
    <font>
      <u/>
      <sz val="16"/>
      <name val="Arial"/>
      <family val="2"/>
    </font>
    <font>
      <b/>
      <u/>
      <sz val="15"/>
      <name val="Arial"/>
      <family val="2"/>
    </font>
    <font>
      <i/>
      <sz val="15"/>
      <name val="Arial"/>
      <family val="2"/>
    </font>
    <font>
      <sz val="15"/>
      <name val="Arial"/>
      <family val="2"/>
    </font>
    <font>
      <sz val="11"/>
      <color rgb="FF0070C0"/>
      <name val="Arial"/>
      <family val="2"/>
    </font>
    <font>
      <sz val="14"/>
      <name val="Arial Black"/>
      <family val="2"/>
    </font>
    <font>
      <b/>
      <sz val="10"/>
      <name val="Rockwell"/>
      <family val="1"/>
    </font>
    <font>
      <i/>
      <sz val="9"/>
      <name val="Arial"/>
      <family val="2"/>
    </font>
    <font>
      <sz val="11"/>
      <name val="Calibri"/>
      <family val="2"/>
    </font>
    <font>
      <sz val="13.85"/>
      <name val="Arial Narrow"/>
      <family val="2"/>
    </font>
    <font>
      <sz val="10"/>
      <color rgb="FF00B0F0"/>
      <name val="Arial Narrow"/>
      <family val="2"/>
    </font>
    <font>
      <u val="singleAccounting"/>
      <sz val="11"/>
      <color theme="0"/>
      <name val="Century Gothic"/>
      <family val="2"/>
    </font>
    <font>
      <u/>
      <sz val="11"/>
      <color theme="1"/>
      <name val="Arial"/>
      <family val="2"/>
    </font>
    <font>
      <u/>
      <sz val="11"/>
      <color theme="10"/>
      <name val="Calibri"/>
      <family val="2"/>
      <scheme val="minor"/>
    </font>
    <font>
      <b/>
      <sz val="16"/>
      <name val="Bodoni MT Black"/>
      <family val="1"/>
    </font>
    <font>
      <sz val="13"/>
      <color theme="1"/>
      <name val="Bodoni MT Black"/>
      <family val="1"/>
    </font>
    <font>
      <sz val="13"/>
      <color theme="1"/>
      <name val="Century Gothic"/>
      <family val="2"/>
    </font>
    <font>
      <sz val="13"/>
      <color theme="1"/>
      <name val="Calibri"/>
      <family val="2"/>
      <scheme val="minor"/>
    </font>
    <font>
      <b/>
      <sz val="13"/>
      <color theme="1"/>
      <name val="Bodoni MT Black"/>
      <family val="1"/>
    </font>
    <font>
      <sz val="11"/>
      <color theme="6"/>
      <name val="Arial Narrow"/>
      <family val="2"/>
    </font>
    <font>
      <b/>
      <sz val="11"/>
      <color rgb="FFFF0000"/>
      <name val="Arial Narrow"/>
      <family val="2"/>
    </font>
    <font>
      <sz val="11"/>
      <color rgb="FFFF0000"/>
      <name val="Calibri"/>
      <family val="2"/>
    </font>
    <font>
      <sz val="13.85"/>
      <color rgb="FFFF0000"/>
      <name val="Arial Narrow"/>
      <family val="2"/>
    </font>
    <font>
      <sz val="13.85"/>
      <color rgb="FFFF0000"/>
      <name val="Calibri"/>
      <family val="2"/>
    </font>
    <font>
      <sz val="17.45"/>
      <color rgb="FFFF0000"/>
      <name val="Arial Narrow"/>
      <family val="2"/>
    </font>
    <font>
      <sz val="10"/>
      <color rgb="FFFF0000"/>
      <name val="Arial Narrow"/>
      <family val="2"/>
    </font>
    <font>
      <b/>
      <sz val="10"/>
      <color theme="1"/>
      <name val="Calibri"/>
      <family val="2"/>
      <scheme val="minor"/>
    </font>
    <font>
      <b/>
      <u/>
      <sz val="10"/>
      <color theme="1"/>
      <name val="Century Gothic"/>
      <family val="2"/>
    </font>
    <font>
      <i/>
      <sz val="10"/>
      <color theme="1"/>
      <name val="Century Gothic"/>
      <family val="2"/>
    </font>
    <font>
      <sz val="11"/>
      <color theme="1"/>
      <name val="Tahoma"/>
      <family val="2"/>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7C80"/>
        <bgColor indexed="64"/>
      </patternFill>
    </fill>
    <fill>
      <patternFill patternType="solid">
        <fgColor rgb="FFFFFF00"/>
        <bgColor indexed="64"/>
      </patternFill>
    </fill>
    <fill>
      <patternFill patternType="solid">
        <fgColor rgb="FFFFC6C6"/>
        <bgColor indexed="64"/>
      </patternFill>
    </fill>
  </fills>
  <borders count="56">
    <border>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auto="1"/>
      </right>
      <top style="thin">
        <color auto="1"/>
      </top>
      <bottom style="medium">
        <color auto="1"/>
      </bottom>
      <diagonal/>
    </border>
    <border>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auto="1"/>
      </bottom>
      <diagonal/>
    </border>
    <border>
      <left style="thin">
        <color indexed="64"/>
      </left>
      <right style="thin">
        <color rgb="FF002060"/>
      </right>
      <top style="thin">
        <color indexed="64"/>
      </top>
      <bottom style="thin">
        <color auto="1"/>
      </bottom>
      <diagonal/>
    </border>
    <border>
      <left style="thin">
        <color rgb="FF002060"/>
      </left>
      <right style="thin">
        <color rgb="FF002060"/>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auto="1"/>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medium">
        <color indexed="64"/>
      </right>
      <top/>
      <bottom style="thin">
        <color indexed="64"/>
      </bottom>
      <diagonal/>
    </border>
    <border>
      <left/>
      <right style="medium">
        <color indexed="64"/>
      </right>
      <top style="medium">
        <color indexed="64"/>
      </top>
      <bottom/>
      <diagonal/>
    </border>
    <border>
      <left style="thin">
        <color auto="1"/>
      </left>
      <right style="thin">
        <color theme="3" tint="-0.499984740745262"/>
      </right>
      <top style="thin">
        <color auto="1"/>
      </top>
      <bottom style="thin">
        <color auto="1"/>
      </bottom>
      <diagonal/>
    </border>
    <border>
      <left/>
      <right style="thin">
        <color theme="3" tint="-0.499984740745262"/>
      </right>
      <top style="thin">
        <color auto="1"/>
      </top>
      <bottom style="thin">
        <color auto="1"/>
      </bottom>
      <diagonal/>
    </border>
  </borders>
  <cellStyleXfs count="12">
    <xf numFmtId="0" fontId="0" fillId="0" borderId="0"/>
    <xf numFmtId="43" fontId="1" fillId="0" borderId="0" applyFont="0" applyFill="0" applyBorder="0" applyAlignment="0" applyProtection="0"/>
    <xf numFmtId="166" fontId="1" fillId="0" borderId="0"/>
    <xf numFmtId="166"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94" fillId="0" borderId="0" applyNumberFormat="0" applyFill="0" applyBorder="0" applyAlignment="0" applyProtection="0"/>
  </cellStyleXfs>
  <cellXfs count="1123">
    <xf numFmtId="0" fontId="0" fillId="0" borderId="0" xfId="0"/>
    <xf numFmtId="0" fontId="2" fillId="0" borderId="0" xfId="0" applyFont="1"/>
    <xf numFmtId="43" fontId="2" fillId="0" borderId="0" xfId="1" applyFont="1"/>
    <xf numFmtId="165" fontId="2" fillId="0" borderId="0" xfId="0" applyNumberFormat="1" applyFont="1"/>
    <xf numFmtId="0" fontId="2" fillId="0" borderId="0" xfId="0" applyFont="1" applyAlignment="1">
      <alignment horizontal="left" vertical="center"/>
    </xf>
    <xf numFmtId="43" fontId="2" fillId="0" borderId="0" xfId="1" applyFont="1" applyAlignment="1">
      <alignment horizontal="left" vertical="center"/>
    </xf>
    <xf numFmtId="165" fontId="2" fillId="0" borderId="0" xfId="0" applyNumberFormat="1"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43" fontId="2" fillId="2" borderId="0" xfId="1" applyFont="1" applyFill="1" applyAlignment="1">
      <alignment horizontal="left" vertical="center"/>
    </xf>
    <xf numFmtId="43" fontId="2" fillId="2" borderId="0" xfId="1" applyFont="1" applyFill="1"/>
    <xf numFmtId="0" fontId="2" fillId="0" borderId="0" xfId="0" applyFont="1" applyAlignment="1">
      <alignment horizontal="left" vertical="center" wrapText="1"/>
    </xf>
    <xf numFmtId="43" fontId="2" fillId="3" borderId="0" xfId="1" applyFont="1" applyFill="1" applyAlignment="1">
      <alignment horizontal="left" vertical="center"/>
    </xf>
    <xf numFmtId="43" fontId="2" fillId="3" borderId="0" xfId="1" applyFont="1" applyFill="1"/>
    <xf numFmtId="165" fontId="2" fillId="0" borderId="0" xfId="0" applyNumberFormat="1" applyFont="1"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center" vertical="center" wrapText="1"/>
    </xf>
    <xf numFmtId="43" fontId="3" fillId="0" borderId="0" xfId="1" applyFont="1" applyAlignment="1">
      <alignment horizontal="center" vertical="center" wrapText="1"/>
    </xf>
    <xf numFmtId="43" fontId="3" fillId="3" borderId="0" xfId="1" applyFont="1" applyFill="1" applyAlignment="1">
      <alignment horizontal="center" vertical="center" wrapText="1"/>
    </xf>
    <xf numFmtId="43" fontId="3" fillId="2" borderId="0" xfId="1" applyFont="1" applyFill="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43" fontId="4" fillId="0" borderId="0" xfId="1" applyFont="1" applyAlignment="1">
      <alignment horizontal="left" vertical="center"/>
    </xf>
    <xf numFmtId="43" fontId="4" fillId="3" borderId="0" xfId="1" applyFont="1" applyFill="1" applyAlignment="1">
      <alignment horizontal="left" vertical="center"/>
    </xf>
    <xf numFmtId="43" fontId="4" fillId="2" borderId="0" xfId="1" applyFont="1" applyFill="1" applyAlignment="1">
      <alignment horizontal="left" vertical="center"/>
    </xf>
    <xf numFmtId="165" fontId="4" fillId="0" borderId="0" xfId="0" applyNumberFormat="1" applyFont="1" applyAlignment="1">
      <alignment horizontal="left"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xf numFmtId="0" fontId="2" fillId="0" borderId="0" xfId="0" applyFont="1" applyAlignment="1">
      <alignment horizontal="left"/>
    </xf>
    <xf numFmtId="0" fontId="8" fillId="0" borderId="0" xfId="0" applyFont="1"/>
    <xf numFmtId="0" fontId="11" fillId="0" borderId="0" xfId="0" applyFont="1"/>
    <xf numFmtId="0" fontId="11" fillId="0" borderId="0" xfId="0" applyFont="1" applyAlignment="1">
      <alignment wrapText="1"/>
    </xf>
    <xf numFmtId="0" fontId="8" fillId="0" borderId="0" xfId="0" applyFont="1" applyAlignment="1">
      <alignment vertical="center"/>
    </xf>
    <xf numFmtId="0" fontId="8" fillId="0" borderId="0" xfId="0" applyFont="1" applyAlignment="1">
      <alignment vertical="top"/>
    </xf>
    <xf numFmtId="43" fontId="11" fillId="0" borderId="0" xfId="1" applyFont="1"/>
    <xf numFmtId="0" fontId="11" fillId="0" borderId="0" xfId="0" applyFont="1" applyAlignment="1">
      <alignment horizontal="center"/>
    </xf>
    <xf numFmtId="0" fontId="9" fillId="0" borderId="0" xfId="0" applyFont="1"/>
    <xf numFmtId="0" fontId="12" fillId="0" borderId="0" xfId="0" applyFont="1" applyAlignment="1">
      <alignment wrapText="1"/>
    </xf>
    <xf numFmtId="0" fontId="12" fillId="0" borderId="0" xfId="0" applyFont="1"/>
    <xf numFmtId="0" fontId="18" fillId="0" borderId="0" xfId="0" applyFont="1" applyAlignment="1">
      <alignment vertical="center" wrapText="1"/>
    </xf>
    <xf numFmtId="0" fontId="18" fillId="0" borderId="0" xfId="0" applyFont="1" applyAlignment="1">
      <alignment vertical="center"/>
    </xf>
    <xf numFmtId="0" fontId="13" fillId="0" borderId="0" xfId="0" applyFont="1"/>
    <xf numFmtId="0" fontId="20" fillId="0" borderId="0" xfId="0" applyFont="1"/>
    <xf numFmtId="0" fontId="21" fillId="0" borderId="0" xfId="0" applyFont="1"/>
    <xf numFmtId="0" fontId="12"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43" fontId="12" fillId="0" borderId="0" xfId="1" applyFont="1" applyBorder="1"/>
    <xf numFmtId="0" fontId="13" fillId="0" borderId="0" xfId="0" applyFont="1" applyAlignment="1">
      <alignment horizontal="center"/>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49" fontId="23" fillId="0" borderId="4" xfId="0" quotePrefix="1" applyNumberFormat="1" applyFont="1" applyBorder="1" applyAlignment="1">
      <alignment vertical="center"/>
    </xf>
    <xf numFmtId="0" fontId="23" fillId="0" borderId="4" xfId="0" applyFont="1" applyBorder="1"/>
    <xf numFmtId="166" fontId="24" fillId="0" borderId="4" xfId="0" applyNumberFormat="1" applyFont="1" applyBorder="1" applyAlignment="1">
      <alignment horizontal="right" vertical="center"/>
    </xf>
    <xf numFmtId="0" fontId="25" fillId="0" borderId="0" xfId="0" applyFont="1"/>
    <xf numFmtId="0" fontId="19" fillId="0" borderId="0" xfId="0" applyFont="1" applyAlignment="1">
      <alignment horizontal="left"/>
    </xf>
    <xf numFmtId="0" fontId="13" fillId="0" borderId="0" xfId="0" applyFont="1" applyAlignment="1">
      <alignment horizontal="left"/>
    </xf>
    <xf numFmtId="0" fontId="19" fillId="0" borderId="0" xfId="0" applyFont="1"/>
    <xf numFmtId="0" fontId="14" fillId="0" borderId="0" xfId="0" applyFont="1"/>
    <xf numFmtId="0" fontId="9" fillId="0" borderId="1" xfId="0" applyFont="1" applyBorder="1"/>
    <xf numFmtId="0" fontId="13" fillId="0" borderId="0" xfId="0" quotePrefix="1" applyFont="1"/>
    <xf numFmtId="0" fontId="9" fillId="0" borderId="10" xfId="0" applyFont="1" applyBorder="1"/>
    <xf numFmtId="0" fontId="9" fillId="0" borderId="23" xfId="0" applyFont="1" applyBorder="1"/>
    <xf numFmtId="0" fontId="12" fillId="0" borderId="22" xfId="0" applyFont="1" applyBorder="1"/>
    <xf numFmtId="0" fontId="16" fillId="0" borderId="23" xfId="0" applyFont="1" applyBorder="1"/>
    <xf numFmtId="0" fontId="12" fillId="0" borderId="23" xfId="0" applyFont="1" applyBorder="1" applyAlignment="1">
      <alignment wrapText="1"/>
    </xf>
    <xf numFmtId="43" fontId="9" fillId="0" borderId="1" xfId="0" applyNumberFormat="1" applyFont="1" applyBorder="1"/>
    <xf numFmtId="43" fontId="9" fillId="0" borderId="0" xfId="0" applyNumberFormat="1" applyFont="1"/>
    <xf numFmtId="43" fontId="12" fillId="0" borderId="0" xfId="0" applyNumberFormat="1" applyFont="1"/>
    <xf numFmtId="43" fontId="12" fillId="0" borderId="0" xfId="0" applyNumberFormat="1" applyFont="1" applyAlignment="1">
      <alignment wrapText="1"/>
    </xf>
    <xf numFmtId="43" fontId="8" fillId="0" borderId="0" xfId="0" applyNumberFormat="1" applyFont="1"/>
    <xf numFmtId="0" fontId="4" fillId="0" borderId="0" xfId="0" applyFont="1" applyAlignment="1">
      <alignment horizontal="left" vertical="center" wrapText="1"/>
    </xf>
    <xf numFmtId="0" fontId="4" fillId="0" borderId="0" xfId="0" applyFont="1" applyAlignment="1">
      <alignment wrapText="1"/>
    </xf>
    <xf numFmtId="43" fontId="4" fillId="0" borderId="0" xfId="1" applyFont="1"/>
    <xf numFmtId="43" fontId="4" fillId="3" borderId="0" xfId="1" applyFont="1" applyFill="1"/>
    <xf numFmtId="43" fontId="4" fillId="2" borderId="0" xfId="1" applyFont="1" applyFill="1"/>
    <xf numFmtId="165" fontId="4" fillId="0" borderId="0" xfId="0" applyNumberFormat="1" applyFont="1" applyAlignment="1">
      <alignment horizontal="left"/>
    </xf>
    <xf numFmtId="165" fontId="4" fillId="0" borderId="0" xfId="0" applyNumberFormat="1" applyFont="1"/>
    <xf numFmtId="165" fontId="4" fillId="0" borderId="0" xfId="0" applyNumberFormat="1" applyFont="1" applyAlignment="1">
      <alignment horizontal="center"/>
    </xf>
    <xf numFmtId="0" fontId="4" fillId="0" borderId="0" xfId="0" applyFont="1" applyAlignment="1">
      <alignment horizontal="center"/>
    </xf>
    <xf numFmtId="43" fontId="0" fillId="0" borderId="0" xfId="1" applyFont="1"/>
    <xf numFmtId="0" fontId="26" fillId="0" borderId="0" xfId="0" applyFont="1" applyAlignment="1">
      <alignment horizontal="left" vertical="center"/>
    </xf>
    <xf numFmtId="0" fontId="26" fillId="0" borderId="0" xfId="0" applyFont="1" applyAlignment="1">
      <alignment horizontal="center" vertical="center"/>
    </xf>
    <xf numFmtId="0" fontId="26" fillId="0" borderId="0" xfId="0" applyFont="1"/>
    <xf numFmtId="43" fontId="2" fillId="0" borderId="0" xfId="1" applyFont="1" applyAlignment="1">
      <alignment vertical="center"/>
    </xf>
    <xf numFmtId="43" fontId="2" fillId="3" borderId="0" xfId="1" applyFont="1" applyFill="1" applyAlignment="1">
      <alignment vertical="center"/>
    </xf>
    <xf numFmtId="0" fontId="0" fillId="0" borderId="0" xfId="0" applyAlignment="1">
      <alignment wrapText="1"/>
    </xf>
    <xf numFmtId="0" fontId="27" fillId="0" borderId="0" xfId="0" applyFont="1" applyAlignment="1">
      <alignment horizontal="center" vertical="top"/>
    </xf>
    <xf numFmtId="0" fontId="27" fillId="0" borderId="0" xfId="0" applyFont="1" applyAlignment="1">
      <alignment horizontal="center"/>
    </xf>
    <xf numFmtId="0" fontId="29" fillId="0" borderId="0" xfId="0" applyFont="1"/>
    <xf numFmtId="166" fontId="34" fillId="0" borderId="0" xfId="2" applyFont="1"/>
    <xf numFmtId="166" fontId="35" fillId="0" borderId="0" xfId="2" applyFont="1"/>
    <xf numFmtId="166" fontId="37" fillId="0" borderId="0" xfId="2" applyFont="1" applyAlignment="1">
      <alignment horizontal="center"/>
    </xf>
    <xf numFmtId="166" fontId="35" fillId="0" borderId="4" xfId="2" applyFont="1" applyBorder="1"/>
    <xf numFmtId="166" fontId="1" fillId="0" borderId="0" xfId="2"/>
    <xf numFmtId="0" fontId="34" fillId="0" borderId="0" xfId="2" applyNumberFormat="1" applyFont="1"/>
    <xf numFmtId="166" fontId="37" fillId="0" borderId="0" xfId="2" applyFont="1"/>
    <xf numFmtId="166" fontId="42" fillId="0" borderId="0" xfId="2" applyFont="1" applyAlignment="1">
      <alignment vertical="center"/>
    </xf>
    <xf numFmtId="166" fontId="43" fillId="0" borderId="0" xfId="2" applyFont="1" applyAlignment="1">
      <alignment vertical="top" wrapText="1"/>
    </xf>
    <xf numFmtId="166" fontId="44" fillId="0" borderId="0" xfId="2" applyFont="1"/>
    <xf numFmtId="166" fontId="42" fillId="0" borderId="0" xfId="2" applyFont="1" applyAlignment="1">
      <alignment horizontal="center"/>
    </xf>
    <xf numFmtId="166" fontId="43" fillId="0" borderId="0" xfId="2" applyFont="1"/>
    <xf numFmtId="166" fontId="45" fillId="0" borderId="0" xfId="2" applyFont="1"/>
    <xf numFmtId="166" fontId="46" fillId="0" borderId="0" xfId="2" applyFont="1"/>
    <xf numFmtId="166" fontId="34" fillId="0" borderId="0" xfId="2" quotePrefix="1" applyFont="1"/>
    <xf numFmtId="166" fontId="43" fillId="0" borderId="0" xfId="2" applyFont="1" applyAlignment="1">
      <alignment horizontal="left" vertical="top" wrapText="1"/>
    </xf>
    <xf numFmtId="166" fontId="47" fillId="0" borderId="0" xfId="2" applyFont="1" applyAlignment="1">
      <alignment vertical="center"/>
    </xf>
    <xf numFmtId="166" fontId="37" fillId="0" borderId="0" xfId="2" applyFont="1" applyAlignment="1">
      <alignment vertical="center"/>
    </xf>
    <xf numFmtId="166" fontId="41" fillId="0" borderId="0" xfId="2" applyFont="1"/>
    <xf numFmtId="166" fontId="48" fillId="0" borderId="4" xfId="2" applyFont="1" applyBorder="1" applyAlignment="1">
      <alignment horizontal="center"/>
    </xf>
    <xf numFmtId="166" fontId="36" fillId="0" borderId="4" xfId="2" applyFont="1" applyBorder="1" applyAlignment="1">
      <alignment horizontal="center"/>
    </xf>
    <xf numFmtId="166" fontId="48" fillId="0" borderId="0" xfId="2" applyFont="1" applyAlignment="1">
      <alignment horizontal="center"/>
    </xf>
    <xf numFmtId="0" fontId="35" fillId="0" borderId="4" xfId="2" applyNumberFormat="1" applyFont="1" applyBorder="1" applyAlignment="1">
      <alignment horizontal="center"/>
    </xf>
    <xf numFmtId="0" fontId="35" fillId="0" borderId="4" xfId="2" applyNumberFormat="1" applyFont="1" applyBorder="1"/>
    <xf numFmtId="166" fontId="35" fillId="0" borderId="0" xfId="2" applyFont="1" applyAlignment="1">
      <alignment horizontal="center"/>
    </xf>
    <xf numFmtId="0" fontId="35" fillId="0" borderId="0" xfId="2" applyNumberFormat="1" applyFont="1" applyAlignment="1">
      <alignment horizontal="center"/>
    </xf>
    <xf numFmtId="166" fontId="38" fillId="0" borderId="0" xfId="2" applyFont="1" applyAlignment="1">
      <alignment horizontal="left" vertical="center" wrapText="1"/>
    </xf>
    <xf numFmtId="0" fontId="35" fillId="0" borderId="0" xfId="2" quotePrefix="1" applyNumberFormat="1" applyFont="1" applyAlignment="1">
      <alignment horizontal="center"/>
    </xf>
    <xf numFmtId="166" fontId="35" fillId="0" borderId="0" xfId="2" quotePrefix="1" applyFont="1" applyAlignment="1">
      <alignment horizontal="center"/>
    </xf>
    <xf numFmtId="166" fontId="41" fillId="0" borderId="0" xfId="2" applyFont="1" applyAlignment="1">
      <alignment horizontal="center"/>
    </xf>
    <xf numFmtId="165" fontId="2" fillId="0" borderId="0" xfId="0" applyNumberFormat="1" applyFont="1" applyAlignment="1">
      <alignment vertical="top"/>
    </xf>
    <xf numFmtId="165" fontId="2" fillId="0" borderId="0" xfId="0" applyNumberFormat="1" applyFont="1" applyAlignment="1">
      <alignment horizontal="left" vertical="top"/>
    </xf>
    <xf numFmtId="0" fontId="49" fillId="0" borderId="0" xfId="0" applyFont="1" applyAlignment="1">
      <alignment horizontal="left" vertical="center"/>
    </xf>
    <xf numFmtId="0" fontId="49" fillId="0" borderId="0" xfId="0" applyFont="1" applyAlignment="1">
      <alignment horizontal="center" vertical="center"/>
    </xf>
    <xf numFmtId="0" fontId="49" fillId="0" borderId="0" xfId="0" applyFont="1"/>
    <xf numFmtId="0" fontId="49" fillId="0" borderId="0" xfId="0" applyFont="1" applyAlignment="1">
      <alignment wrapText="1"/>
    </xf>
    <xf numFmtId="43" fontId="49" fillId="0" borderId="0" xfId="1" applyFont="1"/>
    <xf numFmtId="43" fontId="49" fillId="3" borderId="0" xfId="1" applyFont="1" applyFill="1"/>
    <xf numFmtId="43" fontId="49" fillId="2" borderId="0" xfId="1" applyFont="1" applyFill="1"/>
    <xf numFmtId="165" fontId="49" fillId="0" borderId="0" xfId="0" applyNumberFormat="1" applyFont="1" applyAlignment="1">
      <alignment horizontal="left"/>
    </xf>
    <xf numFmtId="165" fontId="49" fillId="0" borderId="0" xfId="0" applyNumberFormat="1" applyFont="1" applyAlignment="1">
      <alignment horizontal="center"/>
    </xf>
    <xf numFmtId="0" fontId="49" fillId="0" borderId="0" xfId="0" applyFont="1" applyAlignment="1">
      <alignment horizontal="center"/>
    </xf>
    <xf numFmtId="0" fontId="41" fillId="0" borderId="0" xfId="3" applyNumberFormat="1" applyFont="1"/>
    <xf numFmtId="0" fontId="50" fillId="0" borderId="0" xfId="3" applyNumberFormat="1" applyFont="1"/>
    <xf numFmtId="0" fontId="51" fillId="0" borderId="0" xfId="3" applyNumberFormat="1" applyFont="1"/>
    <xf numFmtId="0" fontId="41" fillId="0" borderId="45" xfId="3" applyNumberFormat="1" applyFont="1" applyBorder="1" applyAlignment="1">
      <alignment horizontal="center"/>
    </xf>
    <xf numFmtId="0" fontId="41" fillId="0" borderId="0" xfId="3" applyNumberFormat="1" applyFont="1" applyAlignment="1">
      <alignment horizontal="left" indent="1"/>
    </xf>
    <xf numFmtId="0" fontId="41" fillId="0" borderId="45" xfId="3" applyNumberFormat="1" applyFont="1" applyBorder="1" applyAlignment="1">
      <alignment horizontal="center" vertical="center"/>
    </xf>
    <xf numFmtId="0" fontId="41" fillId="0" borderId="0" xfId="3" applyNumberFormat="1" applyFont="1" applyAlignment="1">
      <alignment vertical="top" wrapText="1"/>
    </xf>
    <xf numFmtId="0" fontId="41" fillId="0" borderId="0" xfId="3" applyNumberFormat="1" applyFont="1" applyAlignment="1">
      <alignment horizontal="left" wrapText="1" indent="1"/>
    </xf>
    <xf numFmtId="0" fontId="41" fillId="0" borderId="46" xfId="3" applyNumberFormat="1" applyFont="1" applyBorder="1"/>
    <xf numFmtId="0" fontId="41" fillId="0" borderId="46" xfId="3" applyNumberFormat="1" applyFont="1" applyBorder="1" applyAlignment="1">
      <alignment wrapText="1"/>
    </xf>
    <xf numFmtId="169" fontId="41" fillId="0" borderId="0" xfId="3" applyNumberFormat="1" applyFont="1"/>
    <xf numFmtId="0" fontId="41" fillId="0" borderId="3" xfId="3" applyNumberFormat="1" applyFont="1" applyBorder="1"/>
    <xf numFmtId="170" fontId="41" fillId="0" borderId="0" xfId="3" applyNumberFormat="1" applyFont="1" applyAlignment="1">
      <alignment horizontal="right"/>
    </xf>
    <xf numFmtId="0" fontId="41" fillId="0" borderId="0" xfId="3" applyNumberFormat="1" applyFont="1" applyAlignment="1">
      <alignment horizontal="center"/>
    </xf>
    <xf numFmtId="170" fontId="41" fillId="0" borderId="0" xfId="3" applyNumberFormat="1" applyFont="1"/>
    <xf numFmtId="0" fontId="54" fillId="0" borderId="0" xfId="3" applyNumberFormat="1" applyFont="1"/>
    <xf numFmtId="0" fontId="55" fillId="0" borderId="0" xfId="3" applyNumberFormat="1" applyFont="1"/>
    <xf numFmtId="0" fontId="4" fillId="0" borderId="0" xfId="0" applyFont="1" applyAlignment="1">
      <alignment horizontal="left"/>
    </xf>
    <xf numFmtId="0" fontId="56" fillId="0" borderId="0" xfId="0" applyFont="1"/>
    <xf numFmtId="0" fontId="56" fillId="0" borderId="0" xfId="0" applyFont="1" applyAlignment="1">
      <alignment wrapText="1"/>
    </xf>
    <xf numFmtId="0" fontId="57" fillId="0" borderId="0" xfId="0" applyFont="1"/>
    <xf numFmtId="0" fontId="0" fillId="0" borderId="0" xfId="0" applyAlignment="1">
      <alignment horizontal="left"/>
    </xf>
    <xf numFmtId="49" fontId="2" fillId="0" borderId="0" xfId="0" applyNumberFormat="1" applyFont="1" applyAlignment="1">
      <alignment horizontal="center"/>
    </xf>
    <xf numFmtId="49" fontId="2" fillId="0" borderId="0" xfId="0" applyNumberFormat="1" applyFont="1"/>
    <xf numFmtId="49" fontId="4" fillId="0" borderId="0" xfId="0" applyNumberFormat="1" applyFont="1"/>
    <xf numFmtId="49" fontId="49" fillId="0" borderId="0" xfId="0" applyNumberFormat="1" applyFont="1"/>
    <xf numFmtId="43" fontId="60" fillId="0" borderId="0" xfId="1" applyFont="1"/>
    <xf numFmtId="0" fontId="26" fillId="0" borderId="0" xfId="0" applyFont="1" applyAlignment="1">
      <alignment horizontal="center"/>
    </xf>
    <xf numFmtId="43" fontId="56" fillId="2" borderId="0" xfId="1" applyFont="1" applyFill="1"/>
    <xf numFmtId="165" fontId="2" fillId="0" borderId="0" xfId="0" applyNumberFormat="1" applyFont="1" applyAlignment="1">
      <alignment horizontal="left" wrapText="1"/>
    </xf>
    <xf numFmtId="165" fontId="2" fillId="0" borderId="0" xfId="0" applyNumberFormat="1" applyFont="1" applyAlignment="1">
      <alignment horizontal="center" wrapText="1"/>
    </xf>
    <xf numFmtId="0" fontId="56" fillId="0" borderId="0" xfId="0" applyFont="1" applyAlignment="1">
      <alignment vertical="center" wrapText="1"/>
    </xf>
    <xf numFmtId="43" fontId="56" fillId="0" borderId="0" xfId="1" applyFont="1" applyBorder="1" applyAlignment="1">
      <alignment vertical="center" wrapText="1"/>
    </xf>
    <xf numFmtId="0" fontId="56" fillId="0" borderId="0" xfId="0" applyFont="1" applyAlignment="1">
      <alignment horizontal="center" vertical="center" wrapText="1"/>
    </xf>
    <xf numFmtId="0" fontId="56" fillId="0" borderId="0" xfId="1" applyNumberFormat="1" applyFont="1" applyBorder="1" applyAlignment="1">
      <alignment horizontal="center" vertical="center" wrapText="1"/>
    </xf>
    <xf numFmtId="0" fontId="2" fillId="0" borderId="0" xfId="0" applyFont="1" applyAlignment="1">
      <alignment horizontal="left" wrapText="1"/>
    </xf>
    <xf numFmtId="43" fontId="2" fillId="0" borderId="0" xfId="1" applyFont="1" applyAlignment="1">
      <alignment horizontal="center"/>
    </xf>
    <xf numFmtId="0" fontId="2" fillId="0" borderId="0" xfId="0" applyFont="1" applyAlignment="1">
      <alignment vertical="top" wrapText="1"/>
    </xf>
    <xf numFmtId="0" fontId="49" fillId="0" borderId="0" xfId="0" applyFont="1" applyAlignment="1">
      <alignment horizontal="left"/>
    </xf>
    <xf numFmtId="0" fontId="56" fillId="0" borderId="0" xfId="0" applyFont="1" applyAlignment="1">
      <alignment horizontal="left" vertical="center"/>
    </xf>
    <xf numFmtId="0" fontId="56" fillId="0" borderId="0" xfId="0" applyFont="1" applyAlignment="1">
      <alignment horizontal="center"/>
    </xf>
    <xf numFmtId="43" fontId="56" fillId="0" borderId="0" xfId="1" applyFont="1"/>
    <xf numFmtId="43" fontId="56" fillId="3" borderId="0" xfId="1" applyFont="1" applyFill="1"/>
    <xf numFmtId="165" fontId="56" fillId="0" borderId="0" xfId="0" applyNumberFormat="1" applyFont="1" applyAlignment="1">
      <alignment horizontal="left"/>
    </xf>
    <xf numFmtId="165" fontId="56" fillId="0" borderId="0" xfId="0" applyNumberFormat="1" applyFont="1" applyAlignment="1">
      <alignment horizontal="center"/>
    </xf>
    <xf numFmtId="0" fontId="56" fillId="0" borderId="0" xfId="0" applyFont="1" applyAlignment="1">
      <alignment horizontal="center" vertical="center"/>
    </xf>
    <xf numFmtId="0" fontId="41" fillId="0" borderId="0" xfId="0" applyFont="1" applyAlignment="1">
      <alignment horizontal="left" indent="1"/>
    </xf>
    <xf numFmtId="0" fontId="41" fillId="0" borderId="0" xfId="0" applyFont="1" applyAlignment="1">
      <alignment vertical="top" wrapText="1"/>
    </xf>
    <xf numFmtId="0" fontId="41" fillId="0" borderId="0" xfId="0" applyFont="1" applyAlignment="1">
      <alignment horizontal="left" wrapText="1" indent="1"/>
    </xf>
    <xf numFmtId="0" fontId="41" fillId="0" borderId="46" xfId="0" applyFont="1" applyBorder="1"/>
    <xf numFmtId="0" fontId="56" fillId="0" borderId="0" xfId="0" applyFont="1" applyAlignment="1">
      <alignment horizontal="left" vertical="center" wrapText="1"/>
    </xf>
    <xf numFmtId="43" fontId="56" fillId="0" borderId="0" xfId="1" applyFont="1" applyAlignment="1">
      <alignment horizontal="left" vertical="center"/>
    </xf>
    <xf numFmtId="165" fontId="56" fillId="0" borderId="0" xfId="0" applyNumberFormat="1" applyFont="1" applyAlignment="1">
      <alignment horizontal="left" vertical="center"/>
    </xf>
    <xf numFmtId="165" fontId="56" fillId="0" borderId="0" xfId="0" applyNumberFormat="1" applyFont="1" applyAlignment="1">
      <alignment horizontal="center" vertical="center"/>
    </xf>
    <xf numFmtId="0" fontId="61" fillId="0" borderId="0" xfId="0" pivotButton="1" applyFont="1"/>
    <xf numFmtId="0" fontId="61" fillId="0" borderId="0" xfId="0" applyFont="1"/>
    <xf numFmtId="164" fontId="61" fillId="0" borderId="0" xfId="0" applyNumberFormat="1" applyFont="1"/>
    <xf numFmtId="14" fontId="61" fillId="0" borderId="0" xfId="0" applyNumberFormat="1" applyFont="1"/>
    <xf numFmtId="0" fontId="61" fillId="0" borderId="0" xfId="0" pivotButton="1" applyFont="1" applyAlignment="1">
      <alignment wrapText="1"/>
    </xf>
    <xf numFmtId="0" fontId="61" fillId="0" borderId="0" xfId="0" applyFont="1" applyAlignment="1">
      <alignment wrapText="1"/>
    </xf>
    <xf numFmtId="0" fontId="64" fillId="0" borderId="0" xfId="0" applyFont="1" applyAlignment="1">
      <alignment horizontal="center"/>
    </xf>
    <xf numFmtId="0" fontId="16" fillId="0" borderId="4" xfId="0" applyFont="1" applyBorder="1"/>
    <xf numFmtId="0" fontId="12" fillId="0" borderId="4" xfId="0" applyFont="1" applyBorder="1"/>
    <xf numFmtId="0" fontId="16" fillId="0" borderId="4" xfId="0" applyFont="1" applyBorder="1" applyAlignment="1">
      <alignment horizontal="center"/>
    </xf>
    <xf numFmtId="43" fontId="7" fillId="0" borderId="4" xfId="1" applyFont="1" applyBorder="1" applyAlignment="1">
      <alignment vertical="center"/>
    </xf>
    <xf numFmtId="43" fontId="66" fillId="0" borderId="4" xfId="1" applyFont="1" applyBorder="1" applyAlignment="1">
      <alignment vertical="center"/>
    </xf>
    <xf numFmtId="0" fontId="66" fillId="0" borderId="4" xfId="0" applyFont="1" applyBorder="1" applyAlignment="1">
      <alignment horizontal="center" vertical="center"/>
    </xf>
    <xf numFmtId="0" fontId="12" fillId="0" borderId="47" xfId="0" applyFont="1" applyBorder="1"/>
    <xf numFmtId="0" fontId="12" fillId="0" borderId="19" xfId="0" applyFont="1" applyBorder="1"/>
    <xf numFmtId="0" fontId="12" fillId="0" borderId="13" xfId="0" applyFont="1" applyBorder="1" applyAlignment="1">
      <alignment horizontal="left"/>
    </xf>
    <xf numFmtId="0" fontId="12" fillId="0" borderId="14" xfId="0" applyFont="1" applyBorder="1" applyAlignment="1">
      <alignment horizontal="left"/>
    </xf>
    <xf numFmtId="0" fontId="12" fillId="0" borderId="12" xfId="0" applyFont="1" applyBorder="1" applyAlignment="1">
      <alignment horizontal="right"/>
    </xf>
    <xf numFmtId="0" fontId="12" fillId="0" borderId="2" xfId="0" applyFont="1" applyBorder="1" applyAlignment="1">
      <alignment horizontal="right"/>
    </xf>
    <xf numFmtId="0" fontId="9" fillId="0" borderId="3" xfId="0" applyFont="1" applyBorder="1"/>
    <xf numFmtId="43" fontId="9" fillId="0" borderId="0" xfId="1" applyFont="1" applyBorder="1" applyAlignment="1"/>
    <xf numFmtId="0" fontId="12" fillId="0" borderId="12" xfId="0" applyFont="1" applyBorder="1" applyAlignment="1">
      <alignment wrapText="1"/>
    </xf>
    <xf numFmtId="0" fontId="17" fillId="0" borderId="15" xfId="0" applyFont="1" applyBorder="1" applyAlignment="1">
      <alignment horizontal="center" vertical="top"/>
    </xf>
    <xf numFmtId="43" fontId="56" fillId="3" borderId="0" xfId="1" applyFont="1" applyFill="1" applyAlignment="1">
      <alignment horizontal="left" vertical="center"/>
    </xf>
    <xf numFmtId="0" fontId="60" fillId="0" borderId="0" xfId="0" applyFont="1"/>
    <xf numFmtId="43" fontId="49" fillId="3" borderId="0" xfId="1" applyFont="1" applyFill="1" applyAlignment="1">
      <alignment horizontal="left" vertical="center"/>
    </xf>
    <xf numFmtId="43" fontId="49" fillId="2" borderId="0" xfId="1" applyFont="1" applyFill="1" applyAlignment="1">
      <alignment horizontal="left" vertical="center"/>
    </xf>
    <xf numFmtId="43" fontId="56" fillId="2" borderId="0" xfId="1" applyFont="1" applyFill="1" applyAlignment="1">
      <alignment horizontal="left" vertical="center"/>
    </xf>
    <xf numFmtId="0" fontId="69" fillId="0" borderId="5" xfId="0" applyFont="1" applyBorder="1" applyAlignment="1">
      <alignment horizontal="center" vertical="center" wrapText="1"/>
    </xf>
    <xf numFmtId="0" fontId="56" fillId="0" borderId="0" xfId="0" applyFont="1" applyAlignment="1">
      <alignment horizontal="left"/>
    </xf>
    <xf numFmtId="43" fontId="2" fillId="3" borderId="0" xfId="1" applyFont="1" applyFill="1" applyAlignment="1">
      <alignment horizontal="right"/>
    </xf>
    <xf numFmtId="0" fontId="56" fillId="0" borderId="0" xfId="0" applyFont="1" applyAlignment="1">
      <alignment horizontal="left" wrapText="1"/>
    </xf>
    <xf numFmtId="49" fontId="56" fillId="0" borderId="0" xfId="0" applyNumberFormat="1" applyFont="1"/>
    <xf numFmtId="0" fontId="2" fillId="0" borderId="0" xfId="0" applyFont="1" applyAlignment="1">
      <alignment horizontal="left" vertical="top"/>
    </xf>
    <xf numFmtId="0" fontId="2" fillId="0" borderId="0" xfId="0" applyFont="1" applyAlignment="1">
      <alignment horizontal="left" vertical="top" wrapText="1"/>
    </xf>
    <xf numFmtId="3" fontId="13" fillId="0" borderId="4" xfId="0" applyNumberFormat="1" applyFont="1" applyBorder="1" applyAlignment="1">
      <alignment horizontal="left" vertical="center"/>
    </xf>
    <xf numFmtId="0" fontId="9" fillId="0" borderId="21" xfId="0" applyFont="1" applyBorder="1"/>
    <xf numFmtId="0" fontId="9" fillId="0" borderId="11" xfId="0" applyFont="1" applyBorder="1" applyAlignment="1">
      <alignment wrapText="1"/>
    </xf>
    <xf numFmtId="49" fontId="56" fillId="0" borderId="0" xfId="0" applyNumberFormat="1" applyFont="1" applyAlignment="1">
      <alignment horizontal="center"/>
    </xf>
    <xf numFmtId="165" fontId="49" fillId="0" borderId="0" xfId="0" applyNumberFormat="1" applyFont="1" applyAlignment="1">
      <alignment horizontal="center" wrapText="1"/>
    </xf>
    <xf numFmtId="0" fontId="22" fillId="0" borderId="4" xfId="0" applyFont="1" applyBorder="1"/>
    <xf numFmtId="0" fontId="22" fillId="0" borderId="4" xfId="0" applyFont="1" applyBorder="1" applyAlignment="1">
      <alignment horizontal="center"/>
    </xf>
    <xf numFmtId="0" fontId="76" fillId="0" borderId="0" xfId="0" applyFont="1" applyAlignment="1">
      <alignment horizontal="center"/>
    </xf>
    <xf numFmtId="165" fontId="56" fillId="0" borderId="0" xfId="0" applyNumberFormat="1" applyFont="1"/>
    <xf numFmtId="43" fontId="41" fillId="0" borderId="0" xfId="1" applyFont="1"/>
    <xf numFmtId="43" fontId="56" fillId="0" borderId="0" xfId="1" applyFont="1" applyBorder="1" applyAlignment="1">
      <alignment vertical="top" wrapText="1"/>
    </xf>
    <xf numFmtId="0" fontId="56" fillId="0" borderId="0" xfId="1" applyNumberFormat="1" applyFont="1" applyBorder="1" applyAlignment="1">
      <alignment horizontal="center" vertical="top" wrapText="1"/>
    </xf>
    <xf numFmtId="4" fontId="41" fillId="0" borderId="0" xfId="0" applyNumberFormat="1" applyFont="1" applyAlignment="1">
      <alignment horizontal="right"/>
    </xf>
    <xf numFmtId="4" fontId="41" fillId="0" borderId="0" xfId="0" applyNumberFormat="1" applyFont="1" applyAlignment="1">
      <alignment horizontal="right" vertical="center" wrapText="1"/>
    </xf>
    <xf numFmtId="0" fontId="41" fillId="0" borderId="0" xfId="0" applyFont="1" applyAlignment="1">
      <alignment horizontal="left"/>
    </xf>
    <xf numFmtId="0" fontId="56" fillId="0" borderId="0" xfId="1" applyNumberFormat="1" applyFont="1" applyBorder="1" applyAlignment="1">
      <alignment horizontal="left" vertical="top" wrapText="1"/>
    </xf>
    <xf numFmtId="43" fontId="56" fillId="0" borderId="0" xfId="1" applyFont="1" applyBorder="1" applyAlignment="1">
      <alignment wrapText="1"/>
    </xf>
    <xf numFmtId="0" fontId="56" fillId="0" borderId="0" xfId="1" applyNumberFormat="1" applyFont="1" applyBorder="1" applyAlignment="1">
      <alignment horizontal="center" wrapText="1"/>
    </xf>
    <xf numFmtId="43" fontId="56" fillId="3" borderId="0" xfId="1" applyFont="1" applyFill="1" applyAlignment="1">
      <alignment horizontal="left"/>
    </xf>
    <xf numFmtId="171" fontId="12" fillId="0" borderId="0" xfId="5" applyNumberFormat="1" applyFont="1" applyAlignment="1">
      <alignment vertical="center"/>
    </xf>
    <xf numFmtId="44" fontId="8" fillId="0" borderId="0" xfId="0" applyNumberFormat="1" applyFont="1" applyAlignment="1">
      <alignment vertical="center" wrapText="1"/>
    </xf>
    <xf numFmtId="165" fontId="79" fillId="0" borderId="0" xfId="0" applyNumberFormat="1" applyFont="1" applyAlignment="1">
      <alignment horizontal="center" vertical="center"/>
    </xf>
    <xf numFmtId="0" fontId="80" fillId="0" borderId="0" xfId="0" applyFont="1"/>
    <xf numFmtId="0" fontId="81" fillId="0" borderId="0" xfId="0" applyFont="1"/>
    <xf numFmtId="0" fontId="16" fillId="0" borderId="0" xfId="0" applyFont="1"/>
    <xf numFmtId="0" fontId="82" fillId="0" borderId="0" xfId="0" applyFont="1"/>
    <xf numFmtId="0" fontId="77" fillId="0" borderId="0" xfId="0" applyFont="1"/>
    <xf numFmtId="0" fontId="74" fillId="0" borderId="0" xfId="0" applyFont="1"/>
    <xf numFmtId="0" fontId="17" fillId="0" borderId="0" xfId="0" applyFont="1"/>
    <xf numFmtId="0" fontId="79" fillId="0" borderId="0" xfId="0" applyFont="1"/>
    <xf numFmtId="0" fontId="21" fillId="0" borderId="0" xfId="0" applyFont="1" applyAlignment="1">
      <alignment horizontal="center"/>
    </xf>
    <xf numFmtId="166" fontId="7" fillId="0" borderId="0" xfId="0" applyNumberFormat="1" applyFont="1" applyAlignment="1">
      <alignment horizontal="center" vertical="center"/>
    </xf>
    <xf numFmtId="165" fontId="12" fillId="0" borderId="0" xfId="0" applyNumberFormat="1" applyFont="1" applyAlignment="1">
      <alignment horizontal="center" vertical="center" wrapText="1"/>
    </xf>
    <xf numFmtId="0" fontId="80" fillId="0" borderId="0" xfId="0" applyFont="1" applyAlignment="1">
      <alignment horizontal="center"/>
    </xf>
    <xf numFmtId="0" fontId="79" fillId="0" borderId="0" xfId="0" applyFont="1" applyAlignment="1">
      <alignment horizontal="center"/>
    </xf>
    <xf numFmtId="0" fontId="81" fillId="0" borderId="0" xfId="0" applyFont="1" applyAlignment="1">
      <alignment horizontal="center"/>
    </xf>
    <xf numFmtId="0" fontId="67" fillId="0" borderId="48" xfId="0" applyFont="1" applyBorder="1" applyAlignment="1">
      <alignment horizontal="center"/>
    </xf>
    <xf numFmtId="0" fontId="69" fillId="0" borderId="15" xfId="0" applyFont="1" applyBorder="1" applyAlignment="1">
      <alignment horizontal="center" vertical="center" wrapText="1"/>
    </xf>
    <xf numFmtId="0" fontId="74" fillId="0" borderId="15" xfId="0" applyFont="1" applyBorder="1" applyAlignment="1">
      <alignment horizontal="center"/>
    </xf>
    <xf numFmtId="0" fontId="68" fillId="0" borderId="0" xfId="0" applyFont="1" applyAlignment="1">
      <alignment horizontal="center"/>
    </xf>
    <xf numFmtId="0" fontId="68" fillId="0" borderId="15" xfId="0" applyFont="1" applyBorder="1" applyAlignment="1">
      <alignment horizontal="center"/>
    </xf>
    <xf numFmtId="0" fontId="68" fillId="0" borderId="20" xfId="0" applyFont="1" applyBorder="1"/>
    <xf numFmtId="0" fontId="68" fillId="0" borderId="13" xfId="0" applyFont="1" applyBorder="1"/>
    <xf numFmtId="0" fontId="68" fillId="0" borderId="14" xfId="0" applyFont="1" applyBorder="1" applyAlignment="1">
      <alignment horizontal="center"/>
    </xf>
    <xf numFmtId="0" fontId="68" fillId="0" borderId="12" xfId="0" applyFont="1" applyBorder="1"/>
    <xf numFmtId="0" fontId="68" fillId="0" borderId="0" xfId="0" applyFont="1"/>
    <xf numFmtId="0" fontId="12" fillId="0" borderId="15" xfId="0" applyFont="1" applyBorder="1" applyAlignment="1">
      <alignment horizontal="center"/>
    </xf>
    <xf numFmtId="0" fontId="67" fillId="0" borderId="3" xfId="0" applyFont="1" applyBorder="1"/>
    <xf numFmtId="0" fontId="69" fillId="0" borderId="12" xfId="0" applyFont="1" applyBorder="1" applyAlignment="1">
      <alignment vertical="center" wrapText="1"/>
    </xf>
    <xf numFmtId="0" fontId="69" fillId="0" borderId="6" xfId="0" applyFont="1" applyBorder="1" applyAlignment="1">
      <alignment horizontal="center" vertical="center" wrapText="1"/>
    </xf>
    <xf numFmtId="0" fontId="69" fillId="0" borderId="54" xfId="0" applyFont="1" applyBorder="1" applyAlignment="1">
      <alignment horizontal="center" vertical="center" wrapText="1"/>
    </xf>
    <xf numFmtId="0" fontId="69" fillId="0" borderId="55" xfId="0" applyFont="1" applyBorder="1" applyAlignment="1">
      <alignment horizontal="center" vertical="center" wrapText="1"/>
    </xf>
    <xf numFmtId="43" fontId="84" fillId="0" borderId="0" xfId="1" applyFont="1"/>
    <xf numFmtId="43" fontId="68" fillId="0" borderId="0" xfId="0" applyNumberFormat="1" applyFont="1"/>
    <xf numFmtId="43" fontId="32" fillId="0" borderId="0" xfId="0" applyNumberFormat="1" applyFont="1" applyAlignment="1">
      <alignment horizontal="center"/>
    </xf>
    <xf numFmtId="44" fontId="85" fillId="0" borderId="0" xfId="0" applyNumberFormat="1" applyFont="1"/>
    <xf numFmtId="43" fontId="85" fillId="0" borderId="0" xfId="0" applyNumberFormat="1" applyFont="1"/>
    <xf numFmtId="0" fontId="85" fillId="0" borderId="0" xfId="0" applyFont="1"/>
    <xf numFmtId="43" fontId="71" fillId="0" borderId="12" xfId="1" applyFont="1" applyBorder="1" applyAlignment="1">
      <alignment horizontal="left"/>
    </xf>
    <xf numFmtId="43" fontId="71" fillId="0" borderId="0" xfId="1" applyFont="1" applyBorder="1" applyAlignment="1">
      <alignment horizontal="left"/>
    </xf>
    <xf numFmtId="43" fontId="12" fillId="0" borderId="0" xfId="1" applyFont="1" applyBorder="1" applyAlignment="1"/>
    <xf numFmtId="43" fontId="72" fillId="0" borderId="0" xfId="1" applyFont="1" applyBorder="1" applyAlignment="1">
      <alignment horizontal="center"/>
    </xf>
    <xf numFmtId="43" fontId="72" fillId="0" borderId="15" xfId="1" applyFont="1" applyBorder="1" applyAlignment="1">
      <alignment horizontal="center"/>
    </xf>
    <xf numFmtId="43" fontId="9" fillId="0" borderId="15" xfId="1" applyFont="1" applyBorder="1" applyAlignment="1"/>
    <xf numFmtId="43" fontId="9" fillId="0" borderId="0" xfId="1" applyFont="1" applyBorder="1" applyAlignment="1">
      <alignment vertical="center"/>
    </xf>
    <xf numFmtId="43" fontId="74" fillId="0" borderId="15" xfId="1" applyFont="1" applyBorder="1" applyAlignment="1">
      <alignment horizontal="center"/>
    </xf>
    <xf numFmtId="43" fontId="17" fillId="0" borderId="15" xfId="1" applyFont="1" applyBorder="1" applyAlignment="1">
      <alignment horizontal="center"/>
    </xf>
    <xf numFmtId="0" fontId="68" fillId="0" borderId="3" xfId="0" applyFont="1" applyBorder="1"/>
    <xf numFmtId="0" fontId="17" fillId="0" borderId="0" xfId="0" applyFont="1" applyAlignment="1">
      <alignment horizontal="right"/>
    </xf>
    <xf numFmtId="166" fontId="38" fillId="0" borderId="4" xfId="2" applyFont="1" applyBorder="1" applyAlignment="1">
      <alignment horizontal="left" vertical="center" wrapText="1"/>
    </xf>
    <xf numFmtId="166" fontId="35" fillId="0" borderId="4" xfId="2" applyFont="1" applyBorder="1" applyAlignment="1">
      <alignment horizontal="center"/>
    </xf>
    <xf numFmtId="0" fontId="35" fillId="0" borderId="4" xfId="2" quotePrefix="1" applyNumberFormat="1" applyFont="1" applyBorder="1" applyAlignment="1">
      <alignment horizontal="center"/>
    </xf>
    <xf numFmtId="166" fontId="35" fillId="0" borderId="4" xfId="2" quotePrefix="1" applyFont="1" applyBorder="1" applyAlignment="1">
      <alignment horizontal="center"/>
    </xf>
    <xf numFmtId="166" fontId="41" fillId="0" borderId="4" xfId="2" applyFont="1" applyBorder="1"/>
    <xf numFmtId="0" fontId="17" fillId="0" borderId="0" xfId="0" applyFont="1" applyAlignment="1">
      <alignment horizontal="center"/>
    </xf>
    <xf numFmtId="166" fontId="12" fillId="0" borderId="0" xfId="0" applyNumberFormat="1" applyFont="1" applyAlignment="1">
      <alignment horizontal="center" vertical="center" wrapText="1"/>
    </xf>
    <xf numFmtId="166" fontId="12" fillId="0" borderId="0" xfId="0" applyNumberFormat="1" applyFont="1" applyAlignment="1">
      <alignment horizontal="center" vertical="center"/>
    </xf>
    <xf numFmtId="166" fontId="12" fillId="0" borderId="0" xfId="0" applyNumberFormat="1" applyFont="1" applyAlignment="1">
      <alignment horizontal="left" vertical="center"/>
    </xf>
    <xf numFmtId="171" fontId="12" fillId="0" borderId="0" xfId="5" applyNumberFormat="1" applyFont="1" applyAlignment="1">
      <alignment horizontal="left" vertical="center"/>
    </xf>
    <xf numFmtId="171" fontId="12" fillId="0" borderId="0" xfId="6" applyNumberFormat="1" applyFont="1" applyAlignment="1">
      <alignment horizontal="center" vertical="center"/>
    </xf>
    <xf numFmtId="165" fontId="4" fillId="0" borderId="0" xfId="0" applyNumberFormat="1" applyFont="1" applyAlignment="1">
      <alignment vertical="top"/>
    </xf>
    <xf numFmtId="49" fontId="4" fillId="0" borderId="0" xfId="0" applyNumberFormat="1" applyFont="1" applyAlignment="1">
      <alignment horizontal="center"/>
    </xf>
    <xf numFmtId="166" fontId="12" fillId="0" borderId="0" xfId="0" applyNumberFormat="1" applyFont="1" applyAlignment="1">
      <alignment horizontal="left" vertical="top" wrapText="1"/>
    </xf>
    <xf numFmtId="16" fontId="12" fillId="0" borderId="4" xfId="0" applyNumberFormat="1" applyFont="1" applyBorder="1"/>
    <xf numFmtId="0" fontId="12" fillId="0" borderId="4" xfId="1" quotePrefix="1" applyNumberFormat="1" applyFont="1" applyBorder="1" applyAlignment="1">
      <alignment horizontal="center" vertical="center" wrapText="1"/>
    </xf>
    <xf numFmtId="43" fontId="12" fillId="0" borderId="4" xfId="1" applyFont="1" applyBorder="1" applyAlignment="1">
      <alignment vertical="center"/>
    </xf>
    <xf numFmtId="43" fontId="12" fillId="0" borderId="4" xfId="1" quotePrefix="1" applyFont="1" applyBorder="1" applyAlignment="1">
      <alignment vertical="center"/>
    </xf>
    <xf numFmtId="43" fontId="12" fillId="0" borderId="4" xfId="1" applyFont="1" applyBorder="1" applyAlignment="1">
      <alignment vertical="center" wrapText="1"/>
    </xf>
    <xf numFmtId="0" fontId="56" fillId="0" borderId="0" xfId="1" applyNumberFormat="1" applyFont="1" applyBorder="1" applyAlignment="1">
      <alignment horizontal="left" wrapText="1"/>
    </xf>
    <xf numFmtId="43" fontId="56" fillId="0" borderId="0" xfId="1" applyFont="1" applyBorder="1"/>
    <xf numFmtId="49" fontId="4" fillId="0" borderId="0" xfId="0" applyNumberFormat="1" applyFont="1" applyAlignment="1">
      <alignment horizontal="left"/>
    </xf>
    <xf numFmtId="43" fontId="4" fillId="0" borderId="0" xfId="1" applyFont="1" applyBorder="1" applyAlignment="1">
      <alignment wrapText="1"/>
    </xf>
    <xf numFmtId="0" fontId="4" fillId="0" borderId="0" xfId="1" applyNumberFormat="1" applyFont="1" applyBorder="1" applyAlignment="1">
      <alignment horizontal="center" wrapText="1"/>
    </xf>
    <xf numFmtId="4" fontId="60" fillId="0" borderId="0" xfId="0" applyNumberFormat="1" applyFont="1" applyAlignment="1">
      <alignment horizontal="right"/>
    </xf>
    <xf numFmtId="43" fontId="4" fillId="3" borderId="0" xfId="1" applyFont="1" applyFill="1" applyAlignment="1">
      <alignment horizontal="left"/>
    </xf>
    <xf numFmtId="0" fontId="87" fillId="0" borderId="0" xfId="0" applyFont="1" applyAlignment="1">
      <alignment wrapText="1"/>
    </xf>
    <xf numFmtId="0" fontId="41" fillId="0" borderId="0" xfId="0" applyFont="1" applyAlignment="1">
      <alignment horizontal="center"/>
    </xf>
    <xf numFmtId="0" fontId="41" fillId="0" borderId="0" xfId="0" applyFont="1"/>
    <xf numFmtId="0" fontId="4" fillId="0" borderId="0" xfId="1" applyNumberFormat="1" applyFont="1" applyBorder="1" applyAlignment="1">
      <alignment horizontal="center" vertical="top" wrapText="1"/>
    </xf>
    <xf numFmtId="43" fontId="4" fillId="0" borderId="0" xfId="1" applyFont="1" applyBorder="1" applyAlignment="1">
      <alignment vertical="top" wrapText="1"/>
    </xf>
    <xf numFmtId="165" fontId="49" fillId="0" borderId="0" xfId="0" applyNumberFormat="1" applyFont="1"/>
    <xf numFmtId="49" fontId="13" fillId="0" borderId="29" xfId="0" quotePrefix="1" applyNumberFormat="1" applyFont="1" applyBorder="1" applyAlignment="1">
      <alignment horizontal="center" vertical="center"/>
    </xf>
    <xf numFmtId="0" fontId="90" fillId="0" borderId="0" xfId="0" applyFont="1" applyAlignment="1">
      <alignment vertical="center"/>
    </xf>
    <xf numFmtId="0" fontId="68" fillId="0" borderId="0" xfId="0" applyFont="1" applyAlignment="1">
      <alignment horizontal="justify" vertical="center"/>
    </xf>
    <xf numFmtId="0" fontId="68" fillId="0" borderId="3" xfId="0" applyFont="1" applyBorder="1" applyAlignment="1">
      <alignment horizontal="left" vertical="center"/>
    </xf>
    <xf numFmtId="0" fontId="92" fillId="0" borderId="0" xfId="0" applyFont="1"/>
    <xf numFmtId="0" fontId="93" fillId="0" borderId="0" xfId="0" applyFont="1"/>
    <xf numFmtId="0" fontId="94" fillId="0" borderId="0" xfId="0" applyFont="1" applyAlignment="1">
      <alignment horizontal="center" vertical="center"/>
    </xf>
    <xf numFmtId="0" fontId="95" fillId="0" borderId="0" xfId="0" applyFont="1" applyAlignment="1">
      <alignment horizontal="center" vertical="center"/>
    </xf>
    <xf numFmtId="0" fontId="96" fillId="0" borderId="0" xfId="0" applyFont="1" applyAlignment="1">
      <alignment horizontal="center" vertical="center"/>
    </xf>
    <xf numFmtId="0" fontId="97" fillId="0" borderId="0" xfId="0" applyFont="1" applyAlignment="1">
      <alignment horizontal="center" vertical="center"/>
    </xf>
    <xf numFmtId="0" fontId="98" fillId="0" borderId="0" xfId="0" applyFont="1" applyAlignment="1">
      <alignment horizontal="center" vertical="center"/>
    </xf>
    <xf numFmtId="0" fontId="101" fillId="0" borderId="4" xfId="0" applyFont="1" applyBorder="1" applyAlignment="1">
      <alignment horizontal="center" vertical="center" wrapText="1"/>
    </xf>
    <xf numFmtId="0" fontId="101" fillId="0" borderId="21" xfId="0" applyFont="1" applyBorder="1" applyAlignment="1">
      <alignment horizontal="center" vertical="center" wrapText="1"/>
    </xf>
    <xf numFmtId="0" fontId="102" fillId="0" borderId="4" xfId="0" applyFont="1" applyBorder="1" applyAlignment="1">
      <alignment horizontal="center" vertical="center" wrapText="1"/>
    </xf>
    <xf numFmtId="4" fontId="102" fillId="0" borderId="5" xfId="0" applyNumberFormat="1" applyFont="1" applyBorder="1" applyAlignment="1">
      <alignment horizontal="center" vertical="center" wrapText="1"/>
    </xf>
    <xf numFmtId="4" fontId="102" fillId="0" borderId="4" xfId="0" applyNumberFormat="1" applyFont="1" applyBorder="1" applyAlignment="1">
      <alignment horizontal="center" vertical="center" wrapText="1"/>
    </xf>
    <xf numFmtId="0" fontId="0" fillId="0" borderId="3" xfId="0" applyBorder="1"/>
    <xf numFmtId="0" fontId="100" fillId="0" borderId="0" xfId="0" applyFont="1" applyAlignment="1">
      <alignment vertical="center"/>
    </xf>
    <xf numFmtId="0" fontId="83" fillId="0" borderId="0" xfId="0" applyFont="1"/>
    <xf numFmtId="0" fontId="103" fillId="0" borderId="0" xfId="0" applyFont="1"/>
    <xf numFmtId="0" fontId="88" fillId="0" borderId="0" xfId="0" applyFont="1"/>
    <xf numFmtId="0" fontId="107" fillId="0" borderId="0" xfId="0" applyFont="1"/>
    <xf numFmtId="169" fontId="12" fillId="0" borderId="0" xfId="0" applyNumberFormat="1" applyFont="1" applyAlignment="1">
      <alignment horizontal="center"/>
    </xf>
    <xf numFmtId="43" fontId="109" fillId="0" borderId="4" xfId="1" applyFont="1" applyBorder="1" applyAlignment="1">
      <alignment horizontal="center" vertical="center" wrapText="1"/>
    </xf>
    <xf numFmtId="43" fontId="110" fillId="0" borderId="4" xfId="1" applyFont="1" applyBorder="1" applyAlignment="1">
      <alignment vertical="center"/>
    </xf>
    <xf numFmtId="0" fontId="111" fillId="0" borderId="4" xfId="0" applyFont="1" applyBorder="1" applyAlignment="1">
      <alignment vertical="center"/>
    </xf>
    <xf numFmtId="43" fontId="110" fillId="0" borderId="19" xfId="1" applyFont="1" applyBorder="1" applyAlignment="1">
      <alignment vertical="center"/>
    </xf>
    <xf numFmtId="43" fontId="111" fillId="0" borderId="4" xfId="1" applyFont="1" applyBorder="1"/>
    <xf numFmtId="0" fontId="111" fillId="0" borderId="4" xfId="0" applyFont="1" applyBorder="1" applyAlignment="1">
      <alignment horizontal="center" vertical="center"/>
    </xf>
    <xf numFmtId="43" fontId="110" fillId="0" borderId="47" xfId="1" applyFont="1" applyBorder="1" applyAlignment="1">
      <alignment vertical="center"/>
    </xf>
    <xf numFmtId="43" fontId="110" fillId="0" borderId="4" xfId="1" applyFont="1" applyBorder="1" applyAlignment="1">
      <alignment horizontal="right"/>
    </xf>
    <xf numFmtId="43" fontId="112" fillId="0" borderId="4" xfId="1" applyFont="1" applyBorder="1"/>
    <xf numFmtId="43" fontId="113" fillId="0" borderId="4" xfId="1" applyFont="1" applyBorder="1" applyAlignment="1">
      <alignment horizontal="center"/>
    </xf>
    <xf numFmtId="43" fontId="113" fillId="0" borderId="4" xfId="1" applyFont="1" applyBorder="1" applyAlignment="1">
      <alignment vertical="center"/>
    </xf>
    <xf numFmtId="43" fontId="113" fillId="0" borderId="4" xfId="1" applyFont="1" applyBorder="1" applyAlignment="1">
      <alignment horizontal="center" vertical="center"/>
    </xf>
    <xf numFmtId="43" fontId="113" fillId="0" borderId="4" xfId="1" applyFont="1" applyBorder="1" applyAlignment="1">
      <alignment horizontal="right"/>
    </xf>
    <xf numFmtId="43" fontId="109" fillId="0" borderId="4" xfId="1" applyFont="1" applyBorder="1" applyAlignment="1">
      <alignment vertical="center"/>
    </xf>
    <xf numFmtId="0" fontId="56" fillId="0" borderId="0" xfId="0" applyFont="1" applyAlignment="1">
      <alignment horizontal="center" wrapText="1"/>
    </xf>
    <xf numFmtId="43" fontId="16" fillId="0" borderId="0" xfId="1" applyFont="1" applyBorder="1" applyAlignment="1">
      <alignment wrapText="1"/>
    </xf>
    <xf numFmtId="43" fontId="110" fillId="0" borderId="4" xfId="1" applyFont="1" applyBorder="1" applyAlignment="1">
      <alignment horizontal="center" vertical="center"/>
    </xf>
    <xf numFmtId="43" fontId="111" fillId="0" borderId="4" xfId="1" applyFont="1" applyBorder="1" applyAlignment="1">
      <alignment horizontal="center" vertical="center"/>
    </xf>
    <xf numFmtId="0" fontId="114" fillId="0" borderId="0" xfId="0" applyFont="1" applyAlignment="1">
      <alignment horizontal="center"/>
    </xf>
    <xf numFmtId="0" fontId="114" fillId="0" borderId="0" xfId="0" applyFont="1"/>
    <xf numFmtId="0" fontId="114" fillId="0" borderId="0" xfId="0" applyFont="1" applyAlignment="1">
      <alignment wrapText="1"/>
    </xf>
    <xf numFmtId="0" fontId="114" fillId="0" borderId="0" xfId="0" applyFont="1" applyAlignment="1">
      <alignment horizontal="left"/>
    </xf>
    <xf numFmtId="43" fontId="114" fillId="0" borderId="0" xfId="1" applyFont="1"/>
    <xf numFmtId="43" fontId="114" fillId="3" borderId="0" xfId="1" applyFont="1" applyFill="1" applyAlignment="1">
      <alignment horizontal="right"/>
    </xf>
    <xf numFmtId="43" fontId="114" fillId="2" borderId="0" xfId="1" applyFont="1" applyFill="1"/>
    <xf numFmtId="165" fontId="114" fillId="0" borderId="0" xfId="0" applyNumberFormat="1" applyFont="1"/>
    <xf numFmtId="165" fontId="114" fillId="0" borderId="0" xfId="0" applyNumberFormat="1" applyFont="1" applyAlignment="1">
      <alignment horizontal="left"/>
    </xf>
    <xf numFmtId="165" fontId="114" fillId="0" borderId="0" xfId="0" applyNumberFormat="1" applyFont="1" applyAlignment="1">
      <alignment horizontal="center"/>
    </xf>
    <xf numFmtId="43" fontId="116" fillId="0" borderId="4" xfId="1" applyFont="1" applyBorder="1" applyAlignment="1">
      <alignment horizontal="center" vertical="center" wrapText="1"/>
    </xf>
    <xf numFmtId="43" fontId="115" fillId="0" borderId="4" xfId="1" applyFont="1" applyBorder="1" applyAlignment="1">
      <alignment vertical="center"/>
    </xf>
    <xf numFmtId="0" fontId="117" fillId="0" borderId="0" xfId="0" applyFont="1" applyAlignment="1">
      <alignment horizontal="center"/>
    </xf>
    <xf numFmtId="43" fontId="84" fillId="0" borderId="0" xfId="1" applyFont="1" applyAlignment="1">
      <alignment horizontal="center"/>
    </xf>
    <xf numFmtId="0" fontId="90" fillId="0" borderId="0" xfId="0" applyFont="1"/>
    <xf numFmtId="0" fontId="75" fillId="0" borderId="0" xfId="0" applyFont="1"/>
    <xf numFmtId="0" fontId="17" fillId="0" borderId="0" xfId="0" applyFont="1" applyAlignment="1">
      <alignment vertical="top"/>
    </xf>
    <xf numFmtId="43" fontId="28" fillId="0" borderId="4" xfId="1" applyFont="1" applyBorder="1" applyAlignment="1">
      <alignment vertical="center"/>
    </xf>
    <xf numFmtId="0" fontId="119" fillId="0" borderId="0" xfId="0" applyFont="1" applyAlignment="1">
      <alignment wrapText="1"/>
    </xf>
    <xf numFmtId="43" fontId="56" fillId="0" borderId="0" xfId="1" applyFont="1" applyBorder="1" applyAlignment="1">
      <alignment horizontal="center"/>
    </xf>
    <xf numFmtId="43" fontId="97" fillId="0" borderId="4" xfId="1" applyFont="1" applyBorder="1" applyAlignment="1">
      <alignment horizontal="center" vertical="center"/>
    </xf>
    <xf numFmtId="43" fontId="28" fillId="0" borderId="4" xfId="1" applyFont="1" applyBorder="1" applyAlignment="1">
      <alignment horizontal="center" vertical="center"/>
    </xf>
    <xf numFmtId="43" fontId="115" fillId="0" borderId="4" xfId="1" applyFont="1" applyBorder="1" applyAlignment="1">
      <alignment horizontal="right" vertical="center"/>
    </xf>
    <xf numFmtId="0" fontId="120" fillId="0" borderId="0" xfId="0" applyFont="1" applyAlignment="1">
      <alignment horizontal="center" wrapText="1"/>
    </xf>
    <xf numFmtId="12" fontId="56" fillId="0" borderId="0" xfId="0" applyNumberFormat="1" applyFont="1" applyAlignment="1">
      <alignment horizontal="center"/>
    </xf>
    <xf numFmtId="12" fontId="2" fillId="0" borderId="0" xfId="0" applyNumberFormat="1" applyFont="1" applyAlignment="1">
      <alignment horizontal="center"/>
    </xf>
    <xf numFmtId="43" fontId="116" fillId="0" borderId="4" xfId="1" applyFont="1" applyBorder="1" applyAlignment="1">
      <alignment horizontal="right" vertical="center" wrapText="1"/>
    </xf>
    <xf numFmtId="0" fontId="89" fillId="0" borderId="0" xfId="0" applyFont="1"/>
    <xf numFmtId="0" fontId="105" fillId="0" borderId="0" xfId="0" applyFont="1" applyAlignment="1">
      <alignment vertical="top"/>
    </xf>
    <xf numFmtId="0" fontId="105" fillId="0" borderId="0" xfId="0" applyFont="1" applyAlignment="1">
      <alignment vertical="top" wrapText="1"/>
    </xf>
    <xf numFmtId="0" fontId="122" fillId="0" borderId="0" xfId="0" applyFont="1"/>
    <xf numFmtId="0" fontId="123" fillId="0" borderId="0" xfId="0" applyFont="1" applyAlignment="1">
      <alignment wrapText="1"/>
    </xf>
    <xf numFmtId="43" fontId="124" fillId="0" borderId="4" xfId="1" applyFont="1" applyBorder="1" applyAlignment="1">
      <alignment horizontal="center" vertical="center" wrapText="1"/>
    </xf>
    <xf numFmtId="43" fontId="124" fillId="0" borderId="4" xfId="1" applyFont="1" applyBorder="1" applyAlignment="1">
      <alignment horizontal="right" vertical="center" wrapText="1"/>
    </xf>
    <xf numFmtId="43" fontId="125" fillId="0" borderId="4" xfId="1" applyFont="1" applyBorder="1" applyAlignment="1">
      <alignment horizontal="right" vertical="center"/>
    </xf>
    <xf numFmtId="0" fontId="68" fillId="0" borderId="4" xfId="0" applyFont="1" applyBorder="1" applyAlignment="1">
      <alignment horizontal="left" vertical="center" wrapText="1"/>
    </xf>
    <xf numFmtId="165" fontId="56" fillId="0" borderId="0" xfId="0" applyNumberFormat="1" applyFont="1" applyAlignment="1">
      <alignment horizontal="center" wrapText="1"/>
    </xf>
    <xf numFmtId="0" fontId="126" fillId="0" borderId="0" xfId="0" applyFont="1" applyAlignment="1">
      <alignment wrapText="1"/>
    </xf>
    <xf numFmtId="0" fontId="127" fillId="0" borderId="0" xfId="0" applyFont="1" applyAlignment="1">
      <alignment horizontal="center"/>
    </xf>
    <xf numFmtId="0" fontId="128" fillId="0" borderId="0" xfId="0" applyFont="1" applyAlignment="1">
      <alignment horizontal="center"/>
    </xf>
    <xf numFmtId="0" fontId="4" fillId="0" borderId="0" xfId="0" applyFont="1" applyAlignment="1">
      <alignment horizontal="left" wrapText="1"/>
    </xf>
    <xf numFmtId="0" fontId="2" fillId="3" borderId="0" xfId="0" applyFont="1" applyFill="1"/>
    <xf numFmtId="0" fontId="2" fillId="3" borderId="0" xfId="0" applyFont="1" applyFill="1" applyAlignment="1">
      <alignment wrapText="1"/>
    </xf>
    <xf numFmtId="0" fontId="24" fillId="0" borderId="0" xfId="0" applyFont="1"/>
    <xf numFmtId="166" fontId="129" fillId="0" borderId="0" xfId="0" applyNumberFormat="1" applyFont="1" applyAlignment="1">
      <alignment vertical="center" wrapText="1"/>
    </xf>
    <xf numFmtId="9" fontId="129" fillId="0" borderId="0" xfId="7" applyFont="1" applyBorder="1" applyAlignment="1">
      <alignment vertical="center" wrapText="1"/>
    </xf>
    <xf numFmtId="0" fontId="129" fillId="0" borderId="0" xfId="8" applyFont="1" applyAlignment="1">
      <alignment vertical="center" wrapText="1"/>
    </xf>
    <xf numFmtId="0" fontId="129" fillId="0" borderId="0" xfId="8" applyFont="1" applyAlignment="1">
      <alignment vertical="center"/>
    </xf>
    <xf numFmtId="0" fontId="112" fillId="0" borderId="0" xfId="0" applyFont="1" applyAlignment="1">
      <alignment vertical="center"/>
    </xf>
    <xf numFmtId="0" fontId="112" fillId="0" borderId="0" xfId="0" applyFont="1" applyAlignment="1">
      <alignment horizontal="center" vertical="center"/>
    </xf>
    <xf numFmtId="164" fontId="112" fillId="0" borderId="0" xfId="9" applyFont="1" applyBorder="1" applyAlignment="1">
      <alignment vertical="center"/>
    </xf>
    <xf numFmtId="164" fontId="70" fillId="0" borderId="0" xfId="9" applyFont="1" applyBorder="1" applyAlignment="1">
      <alignment vertical="center"/>
    </xf>
    <xf numFmtId="166" fontId="84" fillId="0" borderId="0" xfId="0" applyNumberFormat="1" applyFont="1" applyAlignment="1">
      <alignment horizontal="center" vertical="center"/>
    </xf>
    <xf numFmtId="0" fontId="26" fillId="0" borderId="0" xfId="0" applyFont="1" applyAlignment="1">
      <alignment wrapText="1"/>
    </xf>
    <xf numFmtId="0" fontId="26" fillId="0" borderId="0" xfId="0" applyFont="1" applyAlignment="1">
      <alignment horizontal="left"/>
    </xf>
    <xf numFmtId="43" fontId="26" fillId="0" borderId="0" xfId="1" applyFont="1"/>
    <xf numFmtId="43" fontId="26" fillId="3" borderId="0" xfId="1" applyFont="1" applyFill="1"/>
    <xf numFmtId="43" fontId="26" fillId="2" borderId="0" xfId="1" applyFont="1" applyFill="1"/>
    <xf numFmtId="165" fontId="26" fillId="0" borderId="0" xfId="0" applyNumberFormat="1" applyFont="1" applyAlignment="1">
      <alignment horizontal="left"/>
    </xf>
    <xf numFmtId="165" fontId="26" fillId="0" borderId="0" xfId="0" applyNumberFormat="1" applyFont="1" applyAlignment="1">
      <alignment horizontal="center"/>
    </xf>
    <xf numFmtId="0" fontId="130" fillId="0" borderId="0" xfId="0" applyFont="1" applyAlignment="1">
      <alignment wrapText="1"/>
    </xf>
    <xf numFmtId="166" fontId="12" fillId="0" borderId="0" xfId="0" applyNumberFormat="1" applyFont="1" applyAlignment="1">
      <alignment vertical="center"/>
    </xf>
    <xf numFmtId="166" fontId="12" fillId="0" borderId="0" xfId="0" applyNumberFormat="1" applyFont="1" applyAlignment="1">
      <alignment horizontal="justify" vertical="top" wrapText="1"/>
    </xf>
    <xf numFmtId="0" fontId="74" fillId="0" borderId="0" xfId="0" applyFont="1" applyAlignment="1">
      <alignment horizontal="center"/>
    </xf>
    <xf numFmtId="43" fontId="4" fillId="0" borderId="0" xfId="1" applyFont="1" applyAlignment="1">
      <alignment horizontal="right"/>
    </xf>
    <xf numFmtId="43" fontId="22" fillId="0" borderId="4" xfId="1" applyFont="1" applyBorder="1" applyAlignment="1">
      <alignment horizontal="center" vertical="center" wrapText="1"/>
    </xf>
    <xf numFmtId="43" fontId="22" fillId="0" borderId="4" xfId="1" applyFont="1" applyBorder="1" applyAlignment="1">
      <alignment horizontal="right" vertical="center" wrapText="1"/>
    </xf>
    <xf numFmtId="43" fontId="68" fillId="0" borderId="4" xfId="1" applyFont="1" applyBorder="1" applyAlignment="1">
      <alignment horizontal="center" vertical="center"/>
    </xf>
    <xf numFmtId="43" fontId="131" fillId="0" borderId="4" xfId="1" applyFont="1" applyBorder="1" applyAlignment="1">
      <alignment vertical="center"/>
    </xf>
    <xf numFmtId="0" fontId="22" fillId="0" borderId="4" xfId="0" applyFont="1" applyBorder="1" applyAlignment="1">
      <alignment horizontal="right"/>
    </xf>
    <xf numFmtId="165" fontId="24" fillId="0" borderId="0" xfId="0" applyNumberFormat="1" applyFont="1" applyAlignment="1">
      <alignment horizontal="center" vertical="center"/>
    </xf>
    <xf numFmtId="0" fontId="68" fillId="0" borderId="14" xfId="0" applyFont="1" applyBorder="1"/>
    <xf numFmtId="0" fontId="12" fillId="0" borderId="15" xfId="0" applyFont="1" applyBorder="1"/>
    <xf numFmtId="0" fontId="9" fillId="0" borderId="15" xfId="0" applyFont="1" applyBorder="1"/>
    <xf numFmtId="0" fontId="68" fillId="0" borderId="2" xfId="0" applyFont="1" applyBorder="1"/>
    <xf numFmtId="16" fontId="2" fillId="0" borderId="0" xfId="0" quotePrefix="1" applyNumberFormat="1" applyFont="1" applyAlignment="1">
      <alignment horizontal="center"/>
    </xf>
    <xf numFmtId="43" fontId="13" fillId="0" borderId="4" xfId="0" applyNumberFormat="1" applyFont="1" applyBorder="1" applyAlignment="1">
      <alignment horizontal="center" vertical="center" wrapText="1"/>
    </xf>
    <xf numFmtId="167" fontId="9" fillId="0" borderId="5" xfId="0" applyNumberFormat="1" applyFont="1" applyBorder="1" applyAlignment="1">
      <alignment horizontal="center" vertical="center" wrapText="1"/>
    </xf>
    <xf numFmtId="0" fontId="2" fillId="3" borderId="0" xfId="0" applyFont="1" applyFill="1" applyAlignment="1">
      <alignment horizontal="center"/>
    </xf>
    <xf numFmtId="14" fontId="2" fillId="0" borderId="0" xfId="0" applyNumberFormat="1" applyFont="1"/>
    <xf numFmtId="43" fontId="9" fillId="0" borderId="30" xfId="1" applyFont="1" applyBorder="1" applyAlignment="1">
      <alignment vertical="center"/>
    </xf>
    <xf numFmtId="0" fontId="4" fillId="0" borderId="0" xfId="8" applyFont="1" applyAlignment="1">
      <alignment vertical="center" wrapText="1"/>
    </xf>
    <xf numFmtId="0" fontId="4" fillId="0" borderId="0" xfId="8" applyFont="1" applyAlignment="1">
      <alignment horizontal="center" vertical="center" wrapText="1"/>
    </xf>
    <xf numFmtId="43" fontId="133" fillId="0" borderId="0" xfId="9" applyNumberFormat="1" applyFont="1" applyBorder="1" applyAlignment="1">
      <alignment vertical="center" wrapText="1"/>
    </xf>
    <xf numFmtId="43" fontId="133" fillId="0" borderId="0" xfId="1" quotePrefix="1" applyFont="1" applyBorder="1" applyAlignment="1">
      <alignment vertical="center"/>
    </xf>
    <xf numFmtId="43" fontId="4" fillId="0" borderId="0" xfId="1" applyFont="1" applyBorder="1" applyAlignment="1">
      <alignment vertical="center" wrapText="1"/>
    </xf>
    <xf numFmtId="0" fontId="4" fillId="0" borderId="0" xfId="1" applyNumberFormat="1" applyFont="1" applyBorder="1" applyAlignment="1">
      <alignment horizontal="center" vertical="center" wrapText="1"/>
    </xf>
    <xf numFmtId="0" fontId="133" fillId="0" borderId="0" xfId="0" applyFont="1"/>
    <xf numFmtId="0" fontId="133" fillId="0" borderId="0" xfId="8" applyFont="1" applyAlignment="1">
      <alignment vertical="center" wrapText="1"/>
    </xf>
    <xf numFmtId="43" fontId="133" fillId="0" borderId="0" xfId="1" applyFont="1" applyBorder="1" applyAlignment="1">
      <alignment vertical="center" wrapText="1"/>
    </xf>
    <xf numFmtId="43" fontId="2" fillId="0" borderId="0" xfId="1" applyFont="1" applyAlignment="1">
      <alignment horizontal="center" vertical="center"/>
    </xf>
    <xf numFmtId="0" fontId="134" fillId="0" borderId="0" xfId="0" applyFont="1" applyAlignment="1">
      <alignment horizontal="center" wrapText="1"/>
    </xf>
    <xf numFmtId="0" fontId="118" fillId="0" borderId="15" xfId="0" applyFont="1" applyBorder="1" applyAlignment="1">
      <alignment vertical="center"/>
    </xf>
    <xf numFmtId="0" fontId="68" fillId="0" borderId="15" xfId="0" applyFont="1" applyBorder="1" applyAlignment="1">
      <alignment vertical="top"/>
    </xf>
    <xf numFmtId="0" fontId="138" fillId="0" borderId="0" xfId="0" applyFont="1" applyAlignment="1">
      <alignment horizontal="center"/>
    </xf>
    <xf numFmtId="165" fontId="56" fillId="0" borderId="0" xfId="0" applyNumberFormat="1" applyFont="1" applyAlignment="1">
      <alignment horizontal="center" vertical="center" wrapText="1"/>
    </xf>
    <xf numFmtId="0" fontId="91" fillId="0" borderId="0" xfId="0" applyFont="1"/>
    <xf numFmtId="0" fontId="56" fillId="0" borderId="0" xfId="0" applyFont="1" applyAlignment="1">
      <alignment vertical="center"/>
    </xf>
    <xf numFmtId="43" fontId="56" fillId="0" borderId="0" xfId="1" applyFont="1" applyAlignment="1">
      <alignment horizontal="center" vertical="center"/>
    </xf>
    <xf numFmtId="43" fontId="2" fillId="0" borderId="0" xfId="1" applyFont="1" applyAlignment="1">
      <alignment horizontal="center" vertical="center" wrapText="1"/>
    </xf>
    <xf numFmtId="166" fontId="56" fillId="0" borderId="0" xfId="0" applyNumberFormat="1" applyFont="1" applyAlignment="1">
      <alignment horizontal="center" vertical="center" wrapText="1"/>
    </xf>
    <xf numFmtId="43" fontId="131" fillId="0" borderId="4" xfId="1" applyFont="1" applyBorder="1" applyAlignment="1">
      <alignment horizontal="right" vertical="center"/>
    </xf>
    <xf numFmtId="0" fontId="68" fillId="0" borderId="19" xfId="0" applyFont="1" applyBorder="1"/>
    <xf numFmtId="49" fontId="15" fillId="0" borderId="29" xfId="0" quotePrefix="1" applyNumberFormat="1" applyFont="1" applyBorder="1" applyAlignment="1">
      <alignment horizontal="center" vertical="center"/>
    </xf>
    <xf numFmtId="167" fontId="15" fillId="0" borderId="5" xfId="0" applyNumberFormat="1" applyFont="1" applyBorder="1" applyAlignment="1">
      <alignment horizontal="center" vertical="center" wrapText="1"/>
    </xf>
    <xf numFmtId="43" fontId="15" fillId="0" borderId="30" xfId="1" applyFont="1" applyBorder="1" applyAlignment="1">
      <alignment vertical="center"/>
    </xf>
    <xf numFmtId="43" fontId="12" fillId="0" borderId="4" xfId="0" applyNumberFormat="1" applyFont="1" applyBorder="1" applyAlignment="1">
      <alignment horizontal="center" vertical="center"/>
    </xf>
    <xf numFmtId="43" fontId="125" fillId="0" borderId="4" xfId="1" applyFont="1" applyBorder="1" applyAlignment="1">
      <alignment vertical="center"/>
    </xf>
    <xf numFmtId="1" fontId="0" fillId="0" borderId="0" xfId="0" applyNumberFormat="1" applyAlignment="1">
      <alignment horizontal="center"/>
    </xf>
    <xf numFmtId="0" fontId="88" fillId="0" borderId="0" xfId="0" applyFont="1" applyAlignment="1">
      <alignment horizontal="center"/>
    </xf>
    <xf numFmtId="0" fontId="2" fillId="3" borderId="0" xfId="0" applyFont="1" applyFill="1" applyAlignment="1">
      <alignment horizontal="left" vertical="center" wrapText="1"/>
    </xf>
    <xf numFmtId="4" fontId="140" fillId="0" borderId="5" xfId="0" applyNumberFormat="1" applyFont="1" applyBorder="1" applyAlignment="1">
      <alignment horizontal="center" vertical="center" wrapText="1"/>
    </xf>
    <xf numFmtId="17" fontId="56" fillId="3" borderId="0" xfId="0" applyNumberFormat="1" applyFont="1" applyFill="1" applyAlignment="1">
      <alignment horizontal="center" vertical="center"/>
    </xf>
    <xf numFmtId="0" fontId="56" fillId="3" borderId="0" xfId="0" applyFont="1" applyFill="1" applyAlignment="1">
      <alignment horizontal="center" vertical="center"/>
    </xf>
    <xf numFmtId="166" fontId="131" fillId="0" borderId="0" xfId="0" applyNumberFormat="1" applyFont="1" applyAlignment="1">
      <alignment horizontal="center" vertical="center"/>
    </xf>
    <xf numFmtId="166" fontId="145" fillId="0" borderId="0" xfId="0" applyNumberFormat="1" applyFont="1" applyAlignment="1">
      <alignment horizontal="justify" vertical="top" wrapText="1"/>
    </xf>
    <xf numFmtId="166" fontId="145" fillId="0" borderId="0" xfId="0" applyNumberFormat="1" applyFont="1" applyAlignment="1">
      <alignment vertical="center"/>
    </xf>
    <xf numFmtId="44" fontId="147" fillId="0" borderId="0" xfId="0" applyNumberFormat="1" applyFont="1" applyAlignment="1">
      <alignment vertical="center" wrapText="1"/>
    </xf>
    <xf numFmtId="165" fontId="148" fillId="0" borderId="0" xfId="0" applyNumberFormat="1" applyFont="1" applyAlignment="1">
      <alignment horizontal="center" vertical="center"/>
    </xf>
    <xf numFmtId="0" fontId="145" fillId="0" borderId="0" xfId="0" applyFont="1"/>
    <xf numFmtId="0" fontId="152" fillId="0" borderId="0" xfId="0" applyFont="1" applyAlignment="1">
      <alignment horizontal="center"/>
    </xf>
    <xf numFmtId="0" fontId="142" fillId="0" borderId="0" xfId="0" applyFont="1"/>
    <xf numFmtId="166" fontId="39" fillId="0" borderId="4" xfId="2" applyFont="1" applyBorder="1"/>
    <xf numFmtId="166" fontId="39" fillId="0" borderId="7" xfId="2" applyFont="1" applyBorder="1"/>
    <xf numFmtId="0" fontId="131" fillId="0" borderId="0" xfId="0" applyFont="1" applyAlignment="1">
      <alignment horizontal="left" vertical="center" wrapText="1"/>
    </xf>
    <xf numFmtId="0" fontId="131" fillId="0" borderId="0" xfId="0" applyFont="1" applyAlignment="1">
      <alignment horizontal="center"/>
    </xf>
    <xf numFmtId="0" fontId="154" fillId="0" borderId="0" xfId="0" applyFont="1"/>
    <xf numFmtId="43" fontId="131" fillId="0" borderId="0" xfId="1" applyFont="1" applyBorder="1" applyAlignment="1">
      <alignment horizontal="left" vertical="center"/>
    </xf>
    <xf numFmtId="168" fontId="131" fillId="0" borderId="0" xfId="0" applyNumberFormat="1" applyFont="1" applyAlignment="1">
      <alignment horizontal="left" vertical="center"/>
    </xf>
    <xf numFmtId="0" fontId="131" fillId="0" borderId="4" xfId="0" applyFont="1" applyBorder="1" applyAlignment="1">
      <alignment horizontal="center" vertical="center"/>
    </xf>
    <xf numFmtId="43" fontId="131" fillId="0" borderId="4" xfId="0" applyNumberFormat="1" applyFont="1" applyBorder="1" applyAlignment="1">
      <alignment horizontal="center" vertical="center"/>
    </xf>
    <xf numFmtId="0" fontId="22" fillId="0" borderId="4" xfId="0" applyFont="1" applyBorder="1" applyAlignment="1">
      <alignment horizontal="center" vertical="center" wrapText="1"/>
    </xf>
    <xf numFmtId="0" fontId="22" fillId="0" borderId="4" xfId="0" applyFont="1" applyBorder="1" applyAlignment="1">
      <alignment horizontal="left" vertical="center" wrapText="1"/>
    </xf>
    <xf numFmtId="49" fontId="141" fillId="0" borderId="17" xfId="0" applyNumberFormat="1" applyFont="1" applyBorder="1" applyAlignment="1">
      <alignment horizontal="center" vertical="center"/>
    </xf>
    <xf numFmtId="49" fontId="141" fillId="0" borderId="18" xfId="0" applyNumberFormat="1" applyFont="1" applyBorder="1" applyAlignment="1">
      <alignment horizontal="center" vertical="center"/>
    </xf>
    <xf numFmtId="49" fontId="141" fillId="0" borderId="7" xfId="0" applyNumberFormat="1" applyFont="1" applyBorder="1" applyAlignment="1">
      <alignment horizontal="center" vertical="center"/>
    </xf>
    <xf numFmtId="49" fontId="154" fillId="0" borderId="4" xfId="0" quotePrefix="1" applyNumberFormat="1" applyFont="1" applyBorder="1" applyAlignment="1">
      <alignment vertical="center"/>
    </xf>
    <xf numFmtId="0" fontId="22" fillId="0" borderId="4" xfId="0" applyFont="1" applyBorder="1" applyAlignment="1">
      <alignment vertical="center"/>
    </xf>
    <xf numFmtId="0" fontId="154" fillId="0" borderId="4" xfId="0" applyFont="1" applyBorder="1"/>
    <xf numFmtId="166" fontId="131" fillId="0" borderId="4" xfId="0" applyNumberFormat="1" applyFont="1" applyBorder="1" applyAlignment="1">
      <alignment vertical="center"/>
    </xf>
    <xf numFmtId="166" fontId="131" fillId="0" borderId="4" xfId="0" applyNumberFormat="1" applyFont="1" applyBorder="1" applyAlignment="1">
      <alignment horizontal="right" vertical="center"/>
    </xf>
    <xf numFmtId="3" fontId="131" fillId="0" borderId="4" xfId="0" applyNumberFormat="1" applyFont="1" applyBorder="1" applyAlignment="1">
      <alignment horizontal="left" vertical="center"/>
    </xf>
    <xf numFmtId="43" fontId="131" fillId="0" borderId="4" xfId="0" applyNumberFormat="1" applyFont="1" applyBorder="1" applyAlignment="1">
      <alignment horizontal="center" vertical="center" wrapText="1"/>
    </xf>
    <xf numFmtId="0" fontId="131" fillId="0" borderId="0" xfId="0" applyFont="1"/>
    <xf numFmtId="0" fontId="143" fillId="0" borderId="0" xfId="0" applyFont="1"/>
    <xf numFmtId="0" fontId="141" fillId="0" borderId="4" xfId="0" applyFont="1" applyBorder="1" applyAlignment="1">
      <alignment horizontal="center" vertical="center"/>
    </xf>
    <xf numFmtId="0" fontId="131" fillId="0" borderId="15" xfId="0" applyFont="1" applyBorder="1"/>
    <xf numFmtId="14" fontId="143" fillId="0" borderId="15" xfId="0" applyNumberFormat="1" applyFont="1" applyBorder="1" applyAlignment="1">
      <alignment horizontal="left"/>
    </xf>
    <xf numFmtId="0" fontId="131" fillId="0" borderId="3" xfId="0" applyFont="1" applyBorder="1"/>
    <xf numFmtId="0" fontId="143" fillId="0" borderId="3" xfId="0" applyFont="1" applyBorder="1"/>
    <xf numFmtId="0" fontId="143" fillId="0" borderId="48" xfId="0" applyFont="1" applyBorder="1"/>
    <xf numFmtId="0" fontId="16" fillId="0" borderId="12" xfId="0" applyFont="1" applyBorder="1" applyAlignment="1">
      <alignment vertical="center" wrapText="1"/>
    </xf>
    <xf numFmtId="0" fontId="16" fillId="0" borderId="15" xfId="0" applyFont="1" applyBorder="1" applyAlignment="1">
      <alignment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4" xfId="0" applyFont="1" applyBorder="1" applyAlignment="1">
      <alignment horizontal="center" vertical="center" wrapText="1"/>
    </xf>
    <xf numFmtId="0" fontId="16" fillId="0" borderId="55" xfId="0" applyFont="1" applyBorder="1" applyAlignment="1">
      <alignment horizontal="center" vertical="center" wrapText="1"/>
    </xf>
    <xf numFmtId="43" fontId="115" fillId="0" borderId="4" xfId="1" applyFont="1" applyBorder="1" applyAlignment="1">
      <alignment horizontal="center" vertical="center" wrapText="1"/>
    </xf>
    <xf numFmtId="43" fontId="83" fillId="0" borderId="4" xfId="1" applyFont="1" applyBorder="1" applyAlignment="1">
      <alignment horizontal="center" vertical="center"/>
    </xf>
    <xf numFmtId="43" fontId="83" fillId="0" borderId="4" xfId="1" applyFont="1" applyBorder="1"/>
    <xf numFmtId="43" fontId="141" fillId="0" borderId="4" xfId="1" applyFont="1" applyBorder="1" applyAlignment="1">
      <alignment vertical="center"/>
    </xf>
    <xf numFmtId="43" fontId="141" fillId="0" borderId="4" xfId="1" applyFont="1" applyBorder="1" applyAlignment="1">
      <alignment horizontal="right"/>
    </xf>
    <xf numFmtId="43" fontId="68" fillId="0" borderId="4" xfId="1" applyFont="1" applyBorder="1"/>
    <xf numFmtId="43" fontId="131" fillId="0" borderId="4" xfId="1" applyFont="1" applyBorder="1" applyAlignment="1">
      <alignment horizontal="center" vertical="center"/>
    </xf>
    <xf numFmtId="43" fontId="156" fillId="0" borderId="12" xfId="1" applyFont="1" applyBorder="1" applyAlignment="1">
      <alignment horizontal="left"/>
    </xf>
    <xf numFmtId="43" fontId="156" fillId="0" borderId="0" xfId="1" applyFont="1" applyBorder="1" applyAlignment="1">
      <alignment horizontal="left"/>
    </xf>
    <xf numFmtId="43" fontId="156" fillId="0" borderId="0" xfId="1" applyFont="1" applyBorder="1" applyAlignment="1">
      <alignment horizontal="center"/>
    </xf>
    <xf numFmtId="43" fontId="156" fillId="0" borderId="15" xfId="1" applyFont="1" applyBorder="1" applyAlignment="1">
      <alignment horizontal="center"/>
    </xf>
    <xf numFmtId="43" fontId="131" fillId="0" borderId="0" xfId="1" applyFont="1" applyBorder="1" applyAlignment="1">
      <alignment wrapText="1"/>
    </xf>
    <xf numFmtId="43" fontId="131" fillId="0" borderId="0" xfId="1" applyFont="1" applyBorder="1" applyAlignment="1"/>
    <xf numFmtId="43" fontId="22" fillId="0" borderId="0" xfId="1" applyFont="1" applyBorder="1"/>
    <xf numFmtId="43" fontId="22" fillId="0" borderId="0" xfId="1" applyFont="1" applyBorder="1" applyAlignment="1"/>
    <xf numFmtId="0" fontId="26" fillId="0" borderId="0" xfId="0" applyFont="1" applyAlignment="1">
      <alignment horizontal="left" vertical="center" wrapText="1"/>
    </xf>
    <xf numFmtId="43" fontId="26" fillId="0" borderId="0" xfId="1" applyFont="1" applyAlignment="1">
      <alignment horizontal="left" vertical="center"/>
    </xf>
    <xf numFmtId="43" fontId="26" fillId="3" borderId="0" xfId="1" applyFont="1" applyFill="1" applyAlignment="1">
      <alignment horizontal="left" vertical="center"/>
    </xf>
    <xf numFmtId="43" fontId="26" fillId="2" borderId="0" xfId="1" applyFont="1" applyFill="1" applyAlignment="1">
      <alignment horizontal="left" vertical="center"/>
    </xf>
    <xf numFmtId="165" fontId="26" fillId="0" borderId="0" xfId="0" applyNumberFormat="1" applyFont="1" applyAlignment="1">
      <alignment horizontal="center" vertical="center"/>
    </xf>
    <xf numFmtId="166" fontId="131" fillId="0" borderId="0" xfId="0" applyNumberFormat="1" applyFont="1" applyAlignment="1">
      <alignment horizontal="center" vertical="center" wrapText="1"/>
    </xf>
    <xf numFmtId="0" fontId="142" fillId="0" borderId="0" xfId="0" applyFont="1" applyAlignment="1">
      <alignment horizontal="center"/>
    </xf>
    <xf numFmtId="0" fontId="143" fillId="0" borderId="0" xfId="0" applyFont="1" applyAlignment="1">
      <alignment horizontal="center"/>
    </xf>
    <xf numFmtId="49" fontId="29" fillId="0" borderId="4" xfId="0" quotePrefix="1" applyNumberFormat="1" applyFont="1" applyBorder="1" applyAlignment="1">
      <alignment vertical="center"/>
    </xf>
    <xf numFmtId="0" fontId="27" fillId="0" borderId="4" xfId="0" applyFont="1" applyBorder="1" applyAlignment="1">
      <alignment horizontal="center" vertical="center"/>
    </xf>
    <xf numFmtId="43" fontId="27" fillId="0" borderId="4" xfId="0" applyNumberFormat="1" applyFont="1" applyBorder="1" applyAlignment="1">
      <alignment horizontal="center" vertical="center"/>
    </xf>
    <xf numFmtId="0" fontId="158" fillId="0" borderId="4" xfId="0" applyFont="1" applyBorder="1" applyAlignment="1">
      <alignment horizontal="center" vertical="center" wrapText="1"/>
    </xf>
    <xf numFmtId="166" fontId="56" fillId="0" borderId="0" xfId="0" applyNumberFormat="1" applyFont="1" applyAlignment="1">
      <alignment vertical="center" wrapText="1"/>
    </xf>
    <xf numFmtId="0" fontId="145" fillId="0" borderId="0" xfId="0" applyFont="1" applyAlignment="1">
      <alignment horizontal="left"/>
    </xf>
    <xf numFmtId="0" fontId="7" fillId="0" borderId="0" xfId="0" applyFont="1"/>
    <xf numFmtId="0" fontId="66" fillId="0" borderId="0" xfId="0" applyFont="1"/>
    <xf numFmtId="0" fontId="164" fillId="0" borderId="0" xfId="0" applyFont="1"/>
    <xf numFmtId="0" fontId="165" fillId="0" borderId="0" xfId="0" applyFont="1"/>
    <xf numFmtId="0" fontId="166" fillId="0" borderId="0" xfId="0" applyFont="1"/>
    <xf numFmtId="0" fontId="163" fillId="0" borderId="0" xfId="0" applyFont="1"/>
    <xf numFmtId="0" fontId="154" fillId="0" borderId="0" xfId="0" applyFont="1" applyAlignment="1">
      <alignment horizontal="center"/>
    </xf>
    <xf numFmtId="165" fontId="131" fillId="0" borderId="0" xfId="0" applyNumberFormat="1" applyFont="1" applyAlignment="1">
      <alignment horizontal="center" vertical="center" wrapText="1"/>
    </xf>
    <xf numFmtId="0" fontId="169" fillId="0" borderId="0" xfId="0" applyFont="1" applyAlignment="1">
      <alignment horizontal="center"/>
    </xf>
    <xf numFmtId="0" fontId="170" fillId="0" borderId="0" xfId="0" applyFont="1" applyAlignment="1">
      <alignment horizontal="center"/>
    </xf>
    <xf numFmtId="0" fontId="172" fillId="0" borderId="0" xfId="0" applyFont="1"/>
    <xf numFmtId="0" fontId="175" fillId="0" borderId="0" xfId="0" applyFont="1"/>
    <xf numFmtId="0" fontId="146" fillId="0" borderId="0" xfId="0" applyFont="1"/>
    <xf numFmtId="0" fontId="160" fillId="0" borderId="0" xfId="0" applyFont="1"/>
    <xf numFmtId="0" fontId="173" fillId="0" borderId="0" xfId="0" applyFont="1"/>
    <xf numFmtId="0" fontId="176" fillId="0" borderId="0" xfId="0" applyFont="1"/>
    <xf numFmtId="0" fontId="174" fillId="0" borderId="0" xfId="0" applyFont="1"/>
    <xf numFmtId="0" fontId="145" fillId="0" borderId="0" xfId="0" applyFont="1" applyAlignment="1">
      <alignment horizontal="right"/>
    </xf>
    <xf numFmtId="0" fontId="148" fillId="0" borderId="0" xfId="0" applyFont="1"/>
    <xf numFmtId="166" fontId="162" fillId="0" borderId="0" xfId="0" applyNumberFormat="1" applyFont="1" applyAlignment="1">
      <alignment horizontal="justify" vertical="top" wrapText="1"/>
    </xf>
    <xf numFmtId="166" fontId="162" fillId="0" borderId="0" xfId="0" applyNumberFormat="1" applyFont="1" applyAlignment="1">
      <alignment vertical="center"/>
    </xf>
    <xf numFmtId="44" fontId="180" fillId="0" borderId="0" xfId="0" applyNumberFormat="1" applyFont="1" applyAlignment="1">
      <alignment vertical="center" wrapText="1"/>
    </xf>
    <xf numFmtId="0" fontId="162" fillId="0" borderId="0" xfId="0" applyFont="1" applyAlignment="1">
      <alignment horizontal="left"/>
    </xf>
    <xf numFmtId="165" fontId="181" fillId="0" borderId="0" xfId="0" applyNumberFormat="1" applyFont="1" applyAlignment="1">
      <alignment horizontal="center" vertical="center"/>
    </xf>
    <xf numFmtId="0" fontId="162" fillId="0" borderId="0" xfId="0" applyFont="1"/>
    <xf numFmtId="0" fontId="182" fillId="0" borderId="0" xfId="0" applyFont="1" applyAlignment="1">
      <alignment horizontal="center"/>
    </xf>
    <xf numFmtId="0" fontId="184" fillId="0" borderId="0" xfId="0" applyFont="1"/>
    <xf numFmtId="0" fontId="182" fillId="0" borderId="0" xfId="0" applyFont="1"/>
    <xf numFmtId="0" fontId="183" fillId="0" borderId="0" xfId="0" applyFont="1" applyAlignment="1">
      <alignment horizontal="center" vertical="center"/>
    </xf>
    <xf numFmtId="169" fontId="131" fillId="0" borderId="0" xfId="0" applyNumberFormat="1" applyFont="1" applyAlignment="1">
      <alignment horizontal="center"/>
    </xf>
    <xf numFmtId="0" fontId="131" fillId="0" borderId="0" xfId="0" applyFont="1" applyAlignment="1">
      <alignment horizontal="center" vertical="top"/>
    </xf>
    <xf numFmtId="49" fontId="131" fillId="0" borderId="29" xfId="0" quotePrefix="1" applyNumberFormat="1" applyFont="1" applyBorder="1" applyAlignment="1">
      <alignment horizontal="center" vertical="center"/>
    </xf>
    <xf numFmtId="43" fontId="22" fillId="0" borderId="4" xfId="0" applyNumberFormat="1" applyFont="1" applyBorder="1" applyAlignment="1">
      <alignment horizontal="center" vertical="center"/>
    </xf>
    <xf numFmtId="167" fontId="131" fillId="0" borderId="5" xfId="0" applyNumberFormat="1" applyFont="1" applyBorder="1" applyAlignment="1">
      <alignment horizontal="center" vertical="center" wrapText="1"/>
    </xf>
    <xf numFmtId="0" fontId="131" fillId="0" borderId="4" xfId="1" quotePrefix="1" applyNumberFormat="1" applyFont="1" applyBorder="1" applyAlignment="1">
      <alignment horizontal="center" vertical="center" wrapText="1"/>
    </xf>
    <xf numFmtId="43" fontId="131" fillId="0" borderId="30" xfId="1" applyFont="1" applyBorder="1" applyAlignment="1">
      <alignment vertical="center"/>
    </xf>
    <xf numFmtId="0" fontId="1" fillId="0" borderId="0" xfId="10"/>
    <xf numFmtId="0" fontId="58" fillId="0" borderId="0" xfId="10" applyFont="1"/>
    <xf numFmtId="0" fontId="89" fillId="0" borderId="0" xfId="10" applyFont="1"/>
    <xf numFmtId="0" fontId="42" fillId="0" borderId="0" xfId="10" applyFont="1"/>
    <xf numFmtId="0" fontId="42" fillId="0" borderId="0" xfId="10" quotePrefix="1" applyFont="1"/>
    <xf numFmtId="43" fontId="131" fillId="0" borderId="32" xfId="1" applyFont="1" applyBorder="1" applyAlignment="1"/>
    <xf numFmtId="0" fontId="131" fillId="0" borderId="41" xfId="0" applyFont="1" applyBorder="1" applyAlignment="1">
      <alignment horizontal="center" wrapText="1"/>
    </xf>
    <xf numFmtId="0" fontId="131" fillId="0" borderId="11" xfId="0" applyFont="1" applyBorder="1" applyAlignment="1">
      <alignment wrapText="1"/>
    </xf>
    <xf numFmtId="43" fontId="131" fillId="0" borderId="11" xfId="0" applyNumberFormat="1" applyFont="1" applyBorder="1" applyAlignment="1">
      <alignment wrapText="1"/>
    </xf>
    <xf numFmtId="0" fontId="131" fillId="0" borderId="42" xfId="0" applyFont="1" applyBorder="1" applyAlignment="1">
      <alignment wrapText="1"/>
    </xf>
    <xf numFmtId="0" fontId="131" fillId="0" borderId="6" xfId="0" applyFont="1" applyBorder="1" applyAlignment="1">
      <alignment horizontal="center"/>
    </xf>
    <xf numFmtId="43" fontId="131" fillId="0" borderId="0" xfId="0" applyNumberFormat="1" applyFont="1"/>
    <xf numFmtId="0" fontId="131" fillId="0" borderId="44" xfId="0" applyFont="1" applyBorder="1"/>
    <xf numFmtId="43" fontId="131" fillId="0" borderId="0" xfId="0" applyNumberFormat="1" applyFont="1" applyAlignment="1">
      <alignment wrapText="1"/>
    </xf>
    <xf numFmtId="43" fontId="131" fillId="0" borderId="23" xfId="1" applyFont="1" applyBorder="1" applyAlignment="1">
      <alignment vertical="top" wrapText="1"/>
    </xf>
    <xf numFmtId="0" fontId="131" fillId="0" borderId="0" xfId="0" applyFont="1" applyAlignment="1">
      <alignment wrapText="1"/>
    </xf>
    <xf numFmtId="0" fontId="188" fillId="0" borderId="0" xfId="0" applyFont="1" applyAlignment="1">
      <alignment horizontal="center" wrapText="1"/>
    </xf>
    <xf numFmtId="0" fontId="131" fillId="0" borderId="16" xfId="0" applyFont="1" applyBorder="1"/>
    <xf numFmtId="0" fontId="49" fillId="0" borderId="0" xfId="0" applyFont="1" applyAlignment="1">
      <alignment horizontal="left" vertical="center" wrapText="1"/>
    </xf>
    <xf numFmtId="43" fontId="49" fillId="0" borderId="0" xfId="1" applyFont="1" applyAlignment="1">
      <alignment horizontal="center" vertical="center"/>
    </xf>
    <xf numFmtId="43" fontId="49" fillId="0" borderId="0" xfId="1" applyFont="1" applyAlignment="1">
      <alignment horizontal="left" vertical="center"/>
    </xf>
    <xf numFmtId="165" fontId="49" fillId="0" borderId="0" xfId="0" applyNumberFormat="1" applyFont="1" applyAlignment="1">
      <alignment horizontal="center" vertical="center"/>
    </xf>
    <xf numFmtId="165" fontId="191" fillId="0" borderId="0" xfId="0" applyNumberFormat="1" applyFont="1" applyAlignment="1">
      <alignment horizontal="center" vertical="center"/>
    </xf>
    <xf numFmtId="0" fontId="4" fillId="0" borderId="0" xfId="0" applyFont="1" applyAlignment="1">
      <alignment vertical="center"/>
    </xf>
    <xf numFmtId="43" fontId="4" fillId="0" borderId="0" xfId="1" applyFont="1" applyAlignment="1">
      <alignment horizontal="center" vertical="center"/>
    </xf>
    <xf numFmtId="0" fontId="128" fillId="0" borderId="0" xfId="0" applyFont="1"/>
    <xf numFmtId="43" fontId="16" fillId="0" borderId="15" xfId="1" applyFont="1" applyBorder="1" applyAlignment="1">
      <alignment wrapText="1"/>
    </xf>
    <xf numFmtId="0" fontId="86" fillId="0" borderId="15" xfId="0" applyFont="1" applyBorder="1" applyAlignment="1">
      <alignment horizontal="center"/>
    </xf>
    <xf numFmtId="0" fontId="68" fillId="0" borderId="48" xfId="0" applyFont="1" applyBorder="1"/>
    <xf numFmtId="172" fontId="9" fillId="0" borderId="15" xfId="0" applyNumberFormat="1" applyFont="1" applyBorder="1" applyAlignment="1">
      <alignment horizontal="center" vertical="center"/>
    </xf>
    <xf numFmtId="0" fontId="67" fillId="0" borderId="48" xfId="0" applyFont="1" applyBorder="1"/>
    <xf numFmtId="0" fontId="12" fillId="0" borderId="20" xfId="0" applyFont="1" applyBorder="1" applyAlignment="1">
      <alignment horizontal="right"/>
    </xf>
    <xf numFmtId="169" fontId="10" fillId="0" borderId="0" xfId="0" applyNumberFormat="1" applyFont="1" applyAlignment="1">
      <alignment horizontal="center"/>
    </xf>
    <xf numFmtId="14" fontId="10" fillId="0" borderId="0" xfId="0" applyNumberFormat="1" applyFont="1" applyAlignment="1">
      <alignment horizontal="left"/>
    </xf>
    <xf numFmtId="172" fontId="9" fillId="0" borderId="0" xfId="0" applyNumberFormat="1" applyFont="1" applyAlignment="1">
      <alignment horizontal="center" vertical="center"/>
    </xf>
    <xf numFmtId="0" fontId="67" fillId="0" borderId="0" xfId="0" applyFont="1"/>
    <xf numFmtId="0" fontId="69" fillId="0" borderId="0" xfId="0" applyFont="1" applyAlignment="1">
      <alignment vertical="center" wrapText="1"/>
    </xf>
    <xf numFmtId="0" fontId="69" fillId="0" borderId="7" xfId="0" applyFont="1" applyBorder="1" applyAlignment="1">
      <alignment horizontal="center" vertical="center" wrapText="1"/>
    </xf>
    <xf numFmtId="0" fontId="10" fillId="0" borderId="0" xfId="0" applyFont="1"/>
    <xf numFmtId="0" fontId="10" fillId="0" borderId="15" xfId="0" applyFont="1" applyBorder="1"/>
    <xf numFmtId="0" fontId="65" fillId="0" borderId="13" xfId="0" applyFont="1" applyBorder="1"/>
    <xf numFmtId="0" fontId="65" fillId="0" borderId="14" xfId="0" applyFont="1" applyBorder="1"/>
    <xf numFmtId="49" fontId="115" fillId="0" borderId="0" xfId="1" applyNumberFormat="1" applyFont="1" applyBorder="1" applyAlignment="1"/>
    <xf numFmtId="49" fontId="115" fillId="0" borderId="15" xfId="1" applyNumberFormat="1" applyFont="1" applyBorder="1" applyAlignment="1"/>
    <xf numFmtId="43" fontId="131" fillId="0" borderId="15" xfId="1" applyFont="1" applyBorder="1" applyAlignment="1">
      <alignment wrapText="1"/>
    </xf>
    <xf numFmtId="43" fontId="22" fillId="0" borderId="15" xfId="1" applyFont="1" applyBorder="1" applyAlignment="1"/>
    <xf numFmtId="0" fontId="22" fillId="0" borderId="3" xfId="0" applyFont="1" applyBorder="1"/>
    <xf numFmtId="0" fontId="22" fillId="0" borderId="48" xfId="0" applyFont="1" applyBorder="1"/>
    <xf numFmtId="0" fontId="16" fillId="0" borderId="13" xfId="0" applyFont="1" applyBorder="1" applyAlignment="1">
      <alignment vertical="center" wrapText="1"/>
    </xf>
    <xf numFmtId="0" fontId="16" fillId="0" borderId="14" xfId="0" applyFont="1" applyBorder="1" applyAlignment="1">
      <alignment vertical="center" wrapText="1"/>
    </xf>
    <xf numFmtId="0" fontId="143" fillId="0" borderId="15" xfId="0" applyFont="1" applyBorder="1"/>
    <xf numFmtId="0" fontId="143" fillId="0" borderId="0" xfId="0" applyFont="1" applyAlignment="1">
      <alignment horizontal="left"/>
    </xf>
    <xf numFmtId="169" fontId="143" fillId="0" borderId="0" xfId="0" applyNumberFormat="1" applyFont="1" applyAlignment="1">
      <alignment horizontal="center"/>
    </xf>
    <xf numFmtId="169" fontId="143" fillId="0" borderId="15" xfId="0" applyNumberFormat="1" applyFont="1" applyBorder="1" applyAlignment="1">
      <alignment horizontal="center"/>
    </xf>
    <xf numFmtId="43" fontId="82" fillId="0" borderId="0" xfId="1" applyFont="1" applyBorder="1" applyAlignment="1">
      <alignment vertical="center"/>
    </xf>
    <xf numFmtId="43" fontId="131" fillId="0" borderId="0" xfId="1" applyFont="1" applyBorder="1" applyAlignment="1">
      <alignment horizontal="center" wrapText="1"/>
    </xf>
    <xf numFmtId="43" fontId="142" fillId="0" borderId="0" xfId="1" applyFont="1" applyBorder="1" applyAlignment="1"/>
    <xf numFmtId="0" fontId="68" fillId="0" borderId="0" xfId="0" applyFont="1" applyAlignment="1">
      <alignment horizontal="left" vertical="top" wrapText="1"/>
    </xf>
    <xf numFmtId="0" fontId="68" fillId="0" borderId="0" xfId="0" applyFont="1" applyAlignment="1">
      <alignment horizontal="left" vertical="center" wrapText="1"/>
    </xf>
    <xf numFmtId="0" fontId="68" fillId="0" borderId="0" xfId="0" applyFont="1" applyAlignment="1">
      <alignment horizontal="left"/>
    </xf>
    <xf numFmtId="0" fontId="68" fillId="0" borderId="0" xfId="0" applyFont="1" applyAlignment="1">
      <alignment horizontal="left" vertical="center"/>
    </xf>
    <xf numFmtId="0" fontId="155" fillId="0" borderId="13" xfId="0" applyFont="1" applyBorder="1"/>
    <xf numFmtId="0" fontId="155" fillId="0" borderId="14" xfId="0" applyFont="1" applyBorder="1"/>
    <xf numFmtId="0" fontId="9" fillId="0" borderId="0" xfId="0" applyFont="1" applyAlignment="1">
      <alignment horizontal="center"/>
    </xf>
    <xf numFmtId="0" fontId="16" fillId="0" borderId="0" xfId="0" applyFont="1" applyAlignment="1">
      <alignment vertical="center" wrapText="1"/>
    </xf>
    <xf numFmtId="0" fontId="118" fillId="0" borderId="0" xfId="0" applyFont="1" applyAlignment="1">
      <alignment vertical="center"/>
    </xf>
    <xf numFmtId="0" fontId="22" fillId="0" borderId="0" xfId="0" applyFont="1"/>
    <xf numFmtId="0" fontId="68" fillId="0" borderId="0" xfId="0" applyFont="1" applyAlignment="1">
      <alignment vertical="top"/>
    </xf>
    <xf numFmtId="0" fontId="70" fillId="0" borderId="0" xfId="0" applyFont="1" applyAlignment="1">
      <alignment horizontal="left"/>
    </xf>
    <xf numFmtId="0" fontId="70" fillId="0" borderId="0" xfId="0" applyFont="1" applyAlignment="1">
      <alignment horizontal="justify" vertical="center"/>
    </xf>
    <xf numFmtId="43" fontId="12" fillId="0" borderId="0" xfId="1" applyFont="1" applyBorder="1" applyAlignment="1">
      <alignment wrapText="1"/>
    </xf>
    <xf numFmtId="43" fontId="68" fillId="0" borderId="0" xfId="1" applyFont="1" applyBorder="1" applyAlignment="1"/>
    <xf numFmtId="0" fontId="86" fillId="0" borderId="0" xfId="0" applyFont="1" applyAlignment="1">
      <alignment horizontal="center"/>
    </xf>
    <xf numFmtId="0" fontId="69" fillId="0" borderId="20" xfId="0" applyFont="1" applyBorder="1" applyAlignment="1">
      <alignment vertical="center" wrapText="1"/>
    </xf>
    <xf numFmtId="0" fontId="69" fillId="0" borderId="13" xfId="0" applyFont="1" applyBorder="1" applyAlignment="1">
      <alignment vertical="center" wrapText="1"/>
    </xf>
    <xf numFmtId="0" fontId="69" fillId="0" borderId="14" xfId="0" applyFont="1" applyBorder="1" applyAlignment="1">
      <alignment vertical="center" wrapText="1"/>
    </xf>
    <xf numFmtId="0" fontId="197" fillId="0" borderId="0" xfId="0" applyFont="1" applyAlignment="1">
      <alignment horizontal="justify" vertical="center"/>
    </xf>
    <xf numFmtId="0" fontId="198" fillId="0" borderId="0" xfId="0" applyFont="1"/>
    <xf numFmtId="0" fontId="56" fillId="5" borderId="0" xfId="0" applyFont="1" applyFill="1" applyAlignment="1">
      <alignment horizontal="center" vertical="center"/>
    </xf>
    <xf numFmtId="0" fontId="200" fillId="0" borderId="0" xfId="0" applyFont="1" applyAlignment="1">
      <alignment wrapText="1"/>
    </xf>
    <xf numFmtId="0" fontId="12" fillId="0" borderId="48" xfId="0" applyFont="1" applyBorder="1" applyAlignment="1">
      <alignment horizontal="center"/>
    </xf>
    <xf numFmtId="0" fontId="9" fillId="0" borderId="15" xfId="0" applyFont="1" applyBorder="1" applyAlignment="1">
      <alignment horizontal="center"/>
    </xf>
    <xf numFmtId="0" fontId="17" fillId="0" borderId="0" xfId="0" applyFont="1" applyAlignment="1">
      <alignment horizontal="center" vertical="top"/>
    </xf>
    <xf numFmtId="0" fontId="68" fillId="0" borderId="3" xfId="0" applyFont="1" applyBorder="1" applyAlignment="1">
      <alignment horizontal="right"/>
    </xf>
    <xf numFmtId="43" fontId="17" fillId="0" borderId="0" xfId="1" applyFont="1" applyBorder="1" applyAlignment="1">
      <alignment horizontal="center"/>
    </xf>
    <xf numFmtId="43" fontId="71" fillId="4" borderId="0" xfId="1" applyFont="1" applyFill="1" applyBorder="1" applyAlignment="1">
      <alignment horizontal="center"/>
    </xf>
    <xf numFmtId="43" fontId="12" fillId="0" borderId="0" xfId="1" applyFont="1" applyBorder="1" applyAlignment="1">
      <alignment horizontal="center" wrapText="1"/>
    </xf>
    <xf numFmtId="43" fontId="74" fillId="0" borderId="0" xfId="1" applyFont="1" applyBorder="1" applyAlignment="1">
      <alignment horizontal="center"/>
    </xf>
    <xf numFmtId="43" fontId="110" fillId="0" borderId="47" xfId="1" applyFont="1" applyBorder="1" applyAlignment="1">
      <alignment horizontal="center" vertical="center"/>
    </xf>
    <xf numFmtId="43" fontId="110" fillId="0" borderId="19" xfId="1" applyFont="1" applyBorder="1" applyAlignment="1">
      <alignment horizontal="center" vertical="center"/>
    </xf>
    <xf numFmtId="0" fontId="10" fillId="0" borderId="0" xfId="0" applyFont="1" applyAlignment="1">
      <alignment horizontal="left"/>
    </xf>
    <xf numFmtId="43" fontId="22" fillId="0" borderId="0" xfId="1" quotePrefix="1" applyFont="1" applyBorder="1" applyAlignment="1">
      <alignment horizontal="right" vertical="center" wrapText="1"/>
    </xf>
    <xf numFmtId="165" fontId="206" fillId="0" borderId="0" xfId="0" applyNumberFormat="1" applyFont="1" applyAlignment="1">
      <alignment horizontal="center" vertical="center"/>
    </xf>
    <xf numFmtId="0" fontId="4" fillId="3" borderId="0" xfId="0" applyFont="1" applyFill="1" applyAlignment="1">
      <alignment horizontal="center" vertical="center"/>
    </xf>
    <xf numFmtId="49" fontId="2" fillId="0" borderId="0" xfId="0" applyNumberFormat="1" applyFont="1" applyAlignment="1">
      <alignment horizontal="left" vertical="center"/>
    </xf>
    <xf numFmtId="49" fontId="2" fillId="0" borderId="0" xfId="0" applyNumberFormat="1" applyFont="1" applyAlignment="1">
      <alignment horizontal="center" vertical="center"/>
    </xf>
    <xf numFmtId="49" fontId="56" fillId="0" borderId="0" xfId="0" applyNumberFormat="1" applyFont="1" applyAlignment="1">
      <alignment horizontal="center" vertical="center"/>
    </xf>
    <xf numFmtId="49" fontId="56" fillId="0" borderId="0" xfId="0"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center" vertical="center"/>
    </xf>
    <xf numFmtId="49" fontId="24" fillId="0" borderId="0" xfId="0" applyNumberFormat="1" applyFont="1" applyAlignment="1">
      <alignment horizontal="center" vertical="center"/>
    </xf>
    <xf numFmtId="0" fontId="131" fillId="0" borderId="29" xfId="0" applyFont="1" applyBorder="1"/>
    <xf numFmtId="0" fontId="131" fillId="0" borderId="4" xfId="0" applyFont="1" applyBorder="1"/>
    <xf numFmtId="0" fontId="131" fillId="0" borderId="31" xfId="0" applyFont="1" applyBorder="1"/>
    <xf numFmtId="0" fontId="131" fillId="0" borderId="10" xfId="0" applyFont="1" applyBorder="1"/>
    <xf numFmtId="167" fontId="131" fillId="0" borderId="10" xfId="0" applyNumberFormat="1" applyFont="1" applyBorder="1"/>
    <xf numFmtId="0" fontId="131" fillId="0" borderId="30" xfId="0" applyFont="1" applyBorder="1" applyAlignment="1">
      <alignment horizontal="left"/>
    </xf>
    <xf numFmtId="0" fontId="27" fillId="0" borderId="32" xfId="0" applyFont="1" applyBorder="1" applyAlignment="1">
      <alignment horizontal="left" vertical="center" wrapText="1"/>
    </xf>
    <xf numFmtId="0" fontId="131" fillId="0" borderId="26" xfId="0" applyFont="1" applyBorder="1" applyAlignment="1">
      <alignment vertical="center"/>
    </xf>
    <xf numFmtId="0" fontId="131" fillId="0" borderId="31" xfId="0" applyFont="1" applyBorder="1" applyAlignment="1">
      <alignment horizontal="left" vertical="top"/>
    </xf>
    <xf numFmtId="166" fontId="141" fillId="0" borderId="28" xfId="0" quotePrefix="1" applyNumberFormat="1" applyFont="1" applyBorder="1" applyAlignment="1">
      <alignment horizontal="left" vertical="top"/>
    </xf>
    <xf numFmtId="167" fontId="141" fillId="0" borderId="30" xfId="0" applyNumberFormat="1" applyFont="1" applyBorder="1" applyAlignment="1">
      <alignment horizontal="left"/>
    </xf>
    <xf numFmtId="0" fontId="141" fillId="0" borderId="33" xfId="0" applyFont="1" applyBorder="1" applyAlignment="1">
      <alignment horizontal="center" vertical="center" wrapText="1"/>
    </xf>
    <xf numFmtId="0" fontId="141" fillId="0" borderId="19" xfId="0" applyFont="1" applyBorder="1" applyAlignment="1">
      <alignment horizontal="center" vertical="center"/>
    </xf>
    <xf numFmtId="167" fontId="141" fillId="0" borderId="2" xfId="0" applyNumberFormat="1" applyFont="1" applyBorder="1" applyAlignment="1">
      <alignment horizontal="center"/>
    </xf>
    <xf numFmtId="43" fontId="141" fillId="0" borderId="19" xfId="0" applyNumberFormat="1" applyFont="1" applyBorder="1" applyAlignment="1">
      <alignment horizontal="center" vertical="center"/>
    </xf>
    <xf numFmtId="0" fontId="141" fillId="0" borderId="34" xfId="0" applyFont="1" applyBorder="1" applyAlignment="1">
      <alignment horizontal="center" vertical="center"/>
    </xf>
    <xf numFmtId="49" fontId="206" fillId="0" borderId="0" xfId="0" applyNumberFormat="1" applyFont="1" applyAlignment="1">
      <alignment horizontal="center" vertical="center"/>
    </xf>
    <xf numFmtId="43" fontId="11" fillId="0" borderId="0" xfId="1" applyFont="1" applyAlignment="1">
      <alignment horizontal="center"/>
    </xf>
    <xf numFmtId="0" fontId="70" fillId="0" borderId="0" xfId="0" applyFont="1"/>
    <xf numFmtId="0" fontId="121" fillId="0" borderId="0" xfId="0" applyFont="1"/>
    <xf numFmtId="0" fontId="207" fillId="0" borderId="0" xfId="0" applyFont="1"/>
    <xf numFmtId="0" fontId="209" fillId="0" borderId="0" xfId="0" applyFont="1"/>
    <xf numFmtId="0" fontId="56" fillId="5" borderId="0" xfId="0" applyFont="1" applyFill="1" applyAlignment="1">
      <alignment horizontal="center" vertical="center" wrapText="1"/>
    </xf>
    <xf numFmtId="9" fontId="2" fillId="0" borderId="0" xfId="0" applyNumberFormat="1" applyFont="1" applyAlignment="1">
      <alignment horizontal="center" vertical="center"/>
    </xf>
    <xf numFmtId="0" fontId="2" fillId="3" borderId="0" xfId="0" applyFont="1" applyFill="1" applyAlignment="1">
      <alignment horizontal="center" vertical="center"/>
    </xf>
    <xf numFmtId="0" fontId="56" fillId="3" borderId="0" xfId="0" applyFont="1" applyFill="1" applyAlignment="1">
      <alignment horizontal="left" vertical="center"/>
    </xf>
    <xf numFmtId="0" fontId="56" fillId="3" borderId="0" xfId="0" applyFont="1" applyFill="1" applyAlignment="1">
      <alignment horizontal="center" vertical="center" wrapText="1"/>
    </xf>
    <xf numFmtId="0" fontId="56" fillId="3" borderId="0" xfId="0" applyFont="1" applyFill="1" applyAlignment="1">
      <alignment horizontal="left" vertical="center" wrapText="1"/>
    </xf>
    <xf numFmtId="49" fontId="56" fillId="3" borderId="0" xfId="0" applyNumberFormat="1" applyFont="1" applyFill="1" applyAlignment="1">
      <alignment horizontal="left" vertical="center"/>
    </xf>
    <xf numFmtId="49" fontId="56" fillId="3" borderId="0" xfId="0" applyNumberFormat="1" applyFont="1" applyFill="1" applyAlignment="1">
      <alignment horizontal="center" vertical="center"/>
    </xf>
    <xf numFmtId="165" fontId="56" fillId="3" borderId="0" xfId="0" applyNumberFormat="1" applyFont="1" applyFill="1" applyAlignment="1">
      <alignment horizontal="center" vertical="center"/>
    </xf>
    <xf numFmtId="0" fontId="2" fillId="3" borderId="0" xfId="0" applyFont="1" applyFill="1" applyAlignment="1">
      <alignment horizontal="left" vertical="center"/>
    </xf>
    <xf numFmtId="0" fontId="56" fillId="3" borderId="0" xfId="0" applyFont="1" applyFill="1"/>
    <xf numFmtId="9" fontId="56" fillId="0" borderId="0" xfId="0" applyNumberFormat="1" applyFont="1" applyAlignment="1">
      <alignment horizontal="left" vertical="center"/>
    </xf>
    <xf numFmtId="43" fontId="56" fillId="3" borderId="0" xfId="1" applyFont="1" applyFill="1" applyAlignment="1">
      <alignment horizontal="center" vertical="center"/>
    </xf>
    <xf numFmtId="49" fontId="24" fillId="3" borderId="0" xfId="0" applyNumberFormat="1" applyFont="1" applyFill="1" applyAlignment="1">
      <alignment horizontal="center" vertical="center"/>
    </xf>
    <xf numFmtId="165" fontId="24" fillId="3" borderId="0" xfId="0" applyNumberFormat="1" applyFont="1" applyFill="1" applyAlignment="1">
      <alignment horizontal="center" vertical="center"/>
    </xf>
    <xf numFmtId="0" fontId="210" fillId="0" borderId="4" xfId="0" applyFont="1" applyBorder="1" applyAlignment="1">
      <alignment horizontal="center" vertical="center" wrapText="1"/>
    </xf>
    <xf numFmtId="0" fontId="137" fillId="3" borderId="0" xfId="0" applyFont="1" applyFill="1" applyAlignment="1">
      <alignment horizontal="left" vertical="center" wrapText="1"/>
    </xf>
    <xf numFmtId="49" fontId="56" fillId="0" borderId="0" xfId="0" applyNumberFormat="1" applyFont="1" applyAlignment="1">
      <alignment horizontal="center" vertical="center" wrapText="1"/>
    </xf>
    <xf numFmtId="0" fontId="56" fillId="3" borderId="0" xfId="0" applyFont="1" applyFill="1" applyAlignment="1">
      <alignment horizontal="left"/>
    </xf>
    <xf numFmtId="0" fontId="56" fillId="6" borderId="0" xfId="0" applyFont="1" applyFill="1" applyAlignment="1">
      <alignment horizontal="left" vertical="center"/>
    </xf>
    <xf numFmtId="0" fontId="194" fillId="0" borderId="0" xfId="11" applyAlignment="1">
      <alignment horizontal="center"/>
    </xf>
    <xf numFmtId="0" fontId="0" fillId="0" borderId="0" xfId="0" applyAlignment="1">
      <alignment horizontal="center"/>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1" applyNumberFormat="1" applyFont="1" applyBorder="1" applyAlignment="1">
      <alignment horizontal="center" vertical="center"/>
    </xf>
    <xf numFmtId="0" fontId="12" fillId="0" borderId="7" xfId="1" applyNumberFormat="1" applyFont="1" applyBorder="1" applyAlignment="1">
      <alignment horizontal="center" vertic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6" fillId="0" borderId="4" xfId="0" applyFont="1" applyBorder="1" applyAlignment="1">
      <alignment horizontal="center" vertical="center" wrapText="1"/>
    </xf>
    <xf numFmtId="0" fontId="16" fillId="0" borderId="4" xfId="0" applyFont="1" applyBorder="1" applyAlignment="1">
      <alignment horizontal="center"/>
    </xf>
    <xf numFmtId="0" fontId="17" fillId="0" borderId="0" xfId="0" applyFont="1" applyAlignment="1">
      <alignment horizontal="center" vertical="center"/>
    </xf>
    <xf numFmtId="0" fontId="62" fillId="0" borderId="0" xfId="0" applyFont="1" applyAlignment="1">
      <alignment horizontal="center" vertical="center"/>
    </xf>
    <xf numFmtId="0" fontId="63" fillId="0" borderId="0" xfId="0" applyFont="1" applyAlignment="1">
      <alignment horizontal="center"/>
    </xf>
    <xf numFmtId="0" fontId="12" fillId="0" borderId="4" xfId="0" applyFont="1" applyBorder="1" applyAlignment="1">
      <alignment horizontal="center"/>
    </xf>
    <xf numFmtId="173" fontId="12" fillId="0" borderId="5" xfId="0" applyNumberFormat="1" applyFont="1" applyBorder="1" applyAlignment="1">
      <alignment horizontal="center"/>
    </xf>
    <xf numFmtId="173" fontId="12" fillId="0" borderId="7" xfId="0" applyNumberFormat="1" applyFont="1" applyBorder="1" applyAlignment="1">
      <alignment horizontal="center"/>
    </xf>
    <xf numFmtId="0" fontId="16" fillId="0" borderId="4" xfId="0" quotePrefix="1" applyFont="1" applyBorder="1" applyAlignment="1">
      <alignment horizontal="left"/>
    </xf>
    <xf numFmtId="0" fontId="12" fillId="0" borderId="4" xfId="0" quotePrefix="1" applyFont="1" applyBorder="1" applyAlignment="1">
      <alignment horizontal="left"/>
    </xf>
    <xf numFmtId="0" fontId="12" fillId="0" borderId="4" xfId="0" quotePrefix="1" applyFont="1" applyBorder="1" applyAlignment="1">
      <alignment horizontal="left" wrapText="1"/>
    </xf>
    <xf numFmtId="0" fontId="12" fillId="0" borderId="4" xfId="0" applyFont="1" applyBorder="1" applyAlignment="1">
      <alignment horizontal="left" wrapText="1"/>
    </xf>
    <xf numFmtId="14" fontId="12" fillId="0" borderId="5" xfId="0" applyNumberFormat="1" applyFont="1" applyBorder="1" applyAlignment="1">
      <alignment horizontal="center"/>
    </xf>
    <xf numFmtId="14" fontId="12" fillId="0" borderId="7" xfId="0" applyNumberFormat="1" applyFont="1" applyBorder="1" applyAlignment="1">
      <alignment horizontal="center"/>
    </xf>
    <xf numFmtId="0" fontId="16" fillId="0" borderId="4" xfId="0" applyFont="1" applyBorder="1" applyAlignment="1">
      <alignment horizontal="center" vertical="center"/>
    </xf>
    <xf numFmtId="0" fontId="17" fillId="0" borderId="15" xfId="0" applyFont="1" applyBorder="1" applyAlignment="1">
      <alignment horizontal="center"/>
    </xf>
    <xf numFmtId="0" fontId="17" fillId="0" borderId="1" xfId="0" applyFont="1" applyBorder="1" applyAlignment="1">
      <alignment horizontal="center"/>
    </xf>
    <xf numFmtId="0" fontId="12" fillId="0" borderId="13" xfId="0" applyFont="1" applyBorder="1" applyAlignment="1">
      <alignment horizontal="center"/>
    </xf>
    <xf numFmtId="0" fontId="12" fillId="0" borderId="14" xfId="0" applyFont="1" applyBorder="1" applyAlignment="1">
      <alignment horizontal="center"/>
    </xf>
    <xf numFmtId="0" fontId="66" fillId="0" borderId="15" xfId="0" applyFont="1" applyBorder="1" applyAlignment="1">
      <alignment horizontal="center"/>
    </xf>
    <xf numFmtId="0" fontId="66" fillId="0" borderId="1" xfId="0" applyFont="1" applyBorder="1" applyAlignment="1">
      <alignment horizontal="center"/>
    </xf>
    <xf numFmtId="0" fontId="12" fillId="0" borderId="5" xfId="0" quotePrefix="1" applyFont="1" applyBorder="1" applyAlignment="1">
      <alignment horizontal="left"/>
    </xf>
    <xf numFmtId="0" fontId="12" fillId="0" borderId="6" xfId="0" quotePrefix="1" applyFont="1" applyBorder="1" applyAlignment="1">
      <alignment horizontal="left"/>
    </xf>
    <xf numFmtId="0" fontId="12" fillId="0" borderId="7" xfId="0" quotePrefix="1" applyFont="1" applyBorder="1" applyAlignment="1">
      <alignment horizontal="left"/>
    </xf>
    <xf numFmtId="0" fontId="12" fillId="0" borderId="3" xfId="0" applyFont="1" applyBorder="1" applyAlignment="1">
      <alignment horizontal="center"/>
    </xf>
    <xf numFmtId="0" fontId="12" fillId="0" borderId="48" xfId="0" applyFont="1" applyBorder="1" applyAlignment="1">
      <alignment horizontal="center"/>
    </xf>
    <xf numFmtId="14" fontId="12" fillId="0" borderId="19" xfId="0" applyNumberFormat="1" applyFont="1" applyBorder="1" applyAlignment="1">
      <alignment horizontal="center"/>
    </xf>
    <xf numFmtId="0" fontId="12" fillId="0" borderId="19" xfId="0" applyFont="1" applyBorder="1" applyAlignment="1">
      <alignment horizontal="center"/>
    </xf>
    <xf numFmtId="0" fontId="10"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65" fillId="0" borderId="5" xfId="0" applyFont="1" applyBorder="1" applyAlignment="1">
      <alignment horizontal="center" vertical="center"/>
    </xf>
    <xf numFmtId="0" fontId="65" fillId="0" borderId="6" xfId="0" applyFont="1" applyBorder="1" applyAlignment="1">
      <alignment horizontal="center" vertical="center"/>
    </xf>
    <xf numFmtId="0" fontId="65" fillId="0" borderId="7" xfId="0" applyFont="1" applyBorder="1" applyAlignment="1">
      <alignment horizontal="center" vertical="center"/>
    </xf>
    <xf numFmtId="0" fontId="146" fillId="0" borderId="0" xfId="0" applyFont="1" applyAlignment="1">
      <alignment horizontal="center"/>
    </xf>
    <xf numFmtId="0" fontId="174" fillId="0" borderId="0" xfId="0" applyFont="1" applyAlignment="1">
      <alignment horizontal="center"/>
    </xf>
    <xf numFmtId="0" fontId="182" fillId="0" borderId="0" xfId="0" applyFont="1" applyAlignment="1">
      <alignment horizontal="center"/>
    </xf>
    <xf numFmtId="0" fontId="183" fillId="0" borderId="0" xfId="0" applyFont="1" applyAlignment="1">
      <alignment horizontal="center"/>
    </xf>
    <xf numFmtId="0" fontId="146" fillId="0" borderId="15" xfId="0" applyFont="1" applyBorder="1" applyAlignment="1">
      <alignment horizontal="center"/>
    </xf>
    <xf numFmtId="0" fontId="183" fillId="0" borderId="0" xfId="0" applyFont="1" applyAlignment="1">
      <alignment horizontal="center" vertical="top" wrapText="1"/>
    </xf>
    <xf numFmtId="0" fontId="183" fillId="0" borderId="0" xfId="0" applyFont="1" applyAlignment="1">
      <alignment horizontal="center" vertical="top"/>
    </xf>
    <xf numFmtId="166" fontId="162" fillId="0" borderId="0" xfId="0" applyNumberFormat="1" applyFont="1" applyAlignment="1">
      <alignment horizontal="center" vertical="center"/>
    </xf>
    <xf numFmtId="0" fontId="162" fillId="0" borderId="0" xfId="0" applyFont="1" applyAlignment="1">
      <alignment horizontal="left" vertical="top" wrapText="1"/>
    </xf>
    <xf numFmtId="166" fontId="162" fillId="0" borderId="0" xfId="0" applyNumberFormat="1" applyFont="1" applyAlignment="1">
      <alignment horizontal="justify" vertical="top" wrapText="1"/>
    </xf>
    <xf numFmtId="166" fontId="162" fillId="0" borderId="0" xfId="0" applyNumberFormat="1" applyFont="1" applyAlignment="1">
      <alignment vertical="top" wrapText="1"/>
    </xf>
    <xf numFmtId="166" fontId="162" fillId="0" borderId="0" xfId="0" applyNumberFormat="1" applyFont="1" applyAlignment="1">
      <alignment horizontal="center" vertical="center" wrapText="1"/>
    </xf>
    <xf numFmtId="166" fontId="162" fillId="0" borderId="0" xfId="0" applyNumberFormat="1" applyFont="1" applyAlignment="1">
      <alignment vertical="center"/>
    </xf>
    <xf numFmtId="171" fontId="162" fillId="0" borderId="0" xfId="5" applyNumberFormat="1" applyFont="1" applyAlignment="1">
      <alignment horizontal="center" vertical="center"/>
    </xf>
    <xf numFmtId="0" fontId="177" fillId="0" borderId="0" xfId="0" applyFont="1" applyAlignment="1">
      <alignment horizontal="right"/>
    </xf>
    <xf numFmtId="0" fontId="178" fillId="0" borderId="0" xfId="0" applyFont="1" applyAlignment="1">
      <alignment horizontal="left"/>
    </xf>
    <xf numFmtId="0" fontId="21" fillId="0" borderId="0" xfId="0" applyFont="1" applyAlignment="1">
      <alignment horizontal="center"/>
    </xf>
    <xf numFmtId="0" fontId="12" fillId="0" borderId="0" xfId="0" applyFont="1" applyAlignment="1">
      <alignment horizontal="center"/>
    </xf>
    <xf numFmtId="0" fontId="136" fillId="0" borderId="0" xfId="0" applyFont="1" applyAlignment="1">
      <alignment horizontal="center" vertical="center" wrapText="1"/>
    </xf>
    <xf numFmtId="0" fontId="171" fillId="0" borderId="0" xfId="0" applyFont="1" applyAlignment="1">
      <alignment horizontal="center"/>
    </xf>
    <xf numFmtId="0" fontId="160" fillId="0" borderId="0" xfId="0" applyFont="1" applyAlignment="1">
      <alignment horizontal="right"/>
    </xf>
    <xf numFmtId="0" fontId="161" fillId="0" borderId="0" xfId="0" applyFont="1" applyAlignment="1">
      <alignment horizontal="left"/>
    </xf>
    <xf numFmtId="0" fontId="159" fillId="0" borderId="0" xfId="0" applyFont="1" applyAlignment="1">
      <alignment horizontal="center"/>
    </xf>
    <xf numFmtId="0" fontId="145" fillId="0" borderId="0" xfId="0" applyFont="1" applyAlignment="1">
      <alignment horizontal="left" vertical="top" wrapText="1"/>
    </xf>
    <xf numFmtId="166" fontId="145" fillId="0" borderId="0" xfId="0" applyNumberFormat="1" applyFont="1" applyAlignment="1">
      <alignment horizontal="justify" vertical="top" wrapText="1"/>
    </xf>
    <xf numFmtId="166" fontId="145" fillId="0" borderId="0" xfId="0" applyNumberFormat="1" applyFont="1" applyAlignment="1">
      <alignment vertical="top" wrapText="1"/>
    </xf>
    <xf numFmtId="166" fontId="145" fillId="0" borderId="0" xfId="0" applyNumberFormat="1" applyFont="1" applyAlignment="1">
      <alignment horizontal="center" vertical="center" wrapText="1"/>
    </xf>
    <xf numFmtId="166" fontId="145" fillId="0" borderId="0" xfId="0" applyNumberFormat="1" applyFont="1" applyAlignment="1">
      <alignment vertical="center"/>
    </xf>
    <xf numFmtId="171" fontId="145" fillId="0" borderId="0" xfId="5" applyNumberFormat="1" applyFont="1" applyAlignment="1">
      <alignment horizontal="center" vertical="center"/>
    </xf>
    <xf numFmtId="166" fontId="145" fillId="0" borderId="0" xfId="0" applyNumberFormat="1" applyFont="1" applyAlignment="1">
      <alignment horizontal="center" vertical="center"/>
    </xf>
    <xf numFmtId="0" fontId="149" fillId="0" borderId="0" xfId="0" applyFont="1" applyAlignment="1">
      <alignment horizontal="center"/>
    </xf>
    <xf numFmtId="0" fontId="149" fillId="0" borderId="0" xfId="0" applyFont="1" applyAlignment="1">
      <alignment horizontal="right"/>
    </xf>
    <xf numFmtId="0" fontId="163" fillId="0" borderId="0" xfId="0" applyFont="1" applyAlignment="1">
      <alignment horizontal="center"/>
    </xf>
    <xf numFmtId="0" fontId="163" fillId="0" borderId="0" xfId="0" applyFont="1" applyAlignment="1">
      <alignment horizontal="center" vertical="top" wrapText="1"/>
    </xf>
    <xf numFmtId="0" fontId="163" fillId="0" borderId="0" xfId="0" applyFont="1" applyAlignment="1">
      <alignment horizontal="center" vertical="top"/>
    </xf>
    <xf numFmtId="0" fontId="66"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74" fillId="0" borderId="0" xfId="0" applyFont="1" applyAlignment="1">
      <alignment horizontal="center"/>
    </xf>
    <xf numFmtId="0" fontId="16" fillId="0" borderId="12" xfId="0" applyFont="1" applyBorder="1" applyAlignment="1">
      <alignment horizontal="center"/>
    </xf>
    <xf numFmtId="0" fontId="16" fillId="0" borderId="15" xfId="0" applyFont="1" applyBorder="1" applyAlignment="1">
      <alignment horizontal="center"/>
    </xf>
    <xf numFmtId="0" fontId="142" fillId="0" borderId="0" xfId="0" applyFont="1" applyAlignment="1">
      <alignment horizontal="center"/>
    </xf>
    <xf numFmtId="0" fontId="143" fillId="0" borderId="0" xfId="0" applyFont="1" applyAlignment="1">
      <alignment horizontal="center"/>
    </xf>
    <xf numFmtId="166" fontId="131" fillId="0" borderId="0" xfId="0" applyNumberFormat="1" applyFont="1" applyAlignment="1">
      <alignment horizontal="center" vertical="center"/>
    </xf>
    <xf numFmtId="166" fontId="131" fillId="0" borderId="0" xfId="0" applyNumberFormat="1" applyFont="1" applyAlignment="1">
      <alignment horizontal="center" vertical="top" wrapText="1"/>
    </xf>
    <xf numFmtId="166" fontId="131" fillId="0" borderId="0" xfId="0" applyNumberFormat="1" applyFont="1" applyAlignment="1">
      <alignment horizontal="center" vertical="center" wrapText="1"/>
    </xf>
    <xf numFmtId="166" fontId="131" fillId="0" borderId="0" xfId="0" applyNumberFormat="1" applyFont="1" applyAlignment="1">
      <alignment horizontal="left" vertical="center"/>
    </xf>
    <xf numFmtId="171" fontId="131" fillId="0" borderId="0" xfId="6" applyNumberFormat="1" applyFont="1" applyAlignment="1">
      <alignment horizontal="center" vertical="center"/>
    </xf>
    <xf numFmtId="0" fontId="131" fillId="0" borderId="0" xfId="0" applyFont="1" applyAlignment="1">
      <alignment horizontal="center" vertical="top" wrapText="1"/>
    </xf>
    <xf numFmtId="0" fontId="153" fillId="0" borderId="0" xfId="0" applyFont="1" applyAlignment="1">
      <alignment horizontal="center" vertical="center" wrapText="1"/>
    </xf>
    <xf numFmtId="0" fontId="167" fillId="0" borderId="0" xfId="0" applyFont="1" applyAlignment="1">
      <alignment horizontal="right"/>
    </xf>
    <xf numFmtId="0" fontId="168" fillId="0" borderId="0" xfId="0" applyFont="1"/>
    <xf numFmtId="0" fontId="144" fillId="0" borderId="0" xfId="0" applyFont="1" applyAlignment="1">
      <alignment horizontal="center" vertical="center" wrapText="1"/>
    </xf>
    <xf numFmtId="0" fontId="150" fillId="0" borderId="0" xfId="0" applyFont="1" applyAlignment="1">
      <alignment horizontal="right"/>
    </xf>
    <xf numFmtId="0" fontId="151" fillId="0" borderId="0" xfId="0" applyFont="1"/>
    <xf numFmtId="166" fontId="56" fillId="0" borderId="0" xfId="0" applyNumberFormat="1" applyFont="1" applyAlignment="1">
      <alignment horizontal="center" vertical="center"/>
    </xf>
    <xf numFmtId="166" fontId="56" fillId="0" borderId="0" xfId="0" applyNumberFormat="1" applyFont="1" applyAlignment="1">
      <alignment horizontal="center" vertical="top" wrapText="1"/>
    </xf>
    <xf numFmtId="0" fontId="56" fillId="0" borderId="0" xfId="0" applyFont="1" applyAlignment="1">
      <alignment horizontal="center" vertical="top" wrapText="1"/>
    </xf>
    <xf numFmtId="0" fontId="154" fillId="0" borderId="0" xfId="0" applyFont="1" applyAlignment="1">
      <alignment horizontal="left" vertical="top" wrapText="1"/>
    </xf>
    <xf numFmtId="0" fontId="155" fillId="0" borderId="0" xfId="0" applyFont="1" applyAlignment="1">
      <alignment horizontal="center"/>
    </xf>
    <xf numFmtId="0" fontId="28" fillId="0" borderId="0" xfId="0" applyFont="1" applyAlignment="1">
      <alignment horizontal="left" wrapText="1"/>
    </xf>
    <xf numFmtId="43" fontId="13" fillId="0" borderId="0" xfId="1" applyFont="1" applyBorder="1" applyAlignment="1">
      <alignment horizontal="center"/>
    </xf>
    <xf numFmtId="0" fontId="131" fillId="0" borderId="0" xfId="0" applyFont="1" applyAlignment="1">
      <alignment horizontal="left" vertical="center" wrapText="1"/>
    </xf>
    <xf numFmtId="0" fontId="131" fillId="0" borderId="0" xfId="0" applyFont="1" applyAlignment="1">
      <alignment horizontal="left" vertical="center"/>
    </xf>
    <xf numFmtId="168" fontId="141" fillId="0" borderId="0" xfId="0" applyNumberFormat="1" applyFont="1" applyAlignment="1">
      <alignment horizontal="left" vertical="center"/>
    </xf>
    <xf numFmtId="166" fontId="13" fillId="0" borderId="0" xfId="0" applyNumberFormat="1" applyFont="1" applyAlignment="1">
      <alignment horizontal="center" wrapText="1"/>
    </xf>
    <xf numFmtId="0" fontId="131" fillId="0" borderId="0" xfId="0" applyFont="1" applyAlignment="1">
      <alignment horizontal="center" wrapText="1"/>
    </xf>
    <xf numFmtId="0" fontId="131" fillId="0" borderId="0" xfId="0" applyFont="1" applyAlignment="1">
      <alignment horizontal="center"/>
    </xf>
    <xf numFmtId="0" fontId="131" fillId="0" borderId="0" xfId="0" applyFont="1" applyAlignment="1">
      <alignment horizontal="left"/>
    </xf>
    <xf numFmtId="0" fontId="13" fillId="0" borderId="11" xfId="0" applyFont="1" applyBorder="1" applyAlignment="1">
      <alignment horizontal="center" vertical="center"/>
    </xf>
    <xf numFmtId="0" fontId="132" fillId="0" borderId="0" xfId="0" applyFont="1" applyAlignment="1">
      <alignment horizontal="center"/>
    </xf>
    <xf numFmtId="0" fontId="141" fillId="0" borderId="0" xfId="0" applyFont="1" applyAlignment="1">
      <alignment horizontal="center"/>
    </xf>
    <xf numFmtId="166" fontId="131" fillId="0" borderId="0" xfId="0" applyNumberFormat="1" applyFont="1" applyAlignment="1">
      <alignment horizontal="center" wrapText="1"/>
    </xf>
    <xf numFmtId="0" fontId="27" fillId="0" borderId="0" xfId="0" applyFont="1" applyAlignment="1">
      <alignment horizontal="left" vertical="center" wrapText="1"/>
    </xf>
    <xf numFmtId="0" fontId="153" fillId="0" borderId="0" xfId="0" applyFont="1" applyAlignment="1">
      <alignment horizontal="center"/>
    </xf>
    <xf numFmtId="166" fontId="38" fillId="0" borderId="4" xfId="2" applyFont="1" applyBorder="1" applyAlignment="1">
      <alignment horizontal="left" vertical="center" wrapText="1"/>
    </xf>
    <xf numFmtId="166" fontId="39" fillId="0" borderId="5" xfId="2" applyFont="1" applyBorder="1"/>
    <xf numFmtId="166" fontId="39" fillId="0" borderId="6" xfId="2" applyFont="1" applyBorder="1"/>
    <xf numFmtId="166" fontId="39" fillId="0" borderId="7" xfId="2" applyFont="1" applyBorder="1"/>
    <xf numFmtId="166" fontId="33" fillId="0" borderId="0" xfId="2" applyFont="1" applyAlignment="1">
      <alignment horizontal="center"/>
    </xf>
    <xf numFmtId="166" fontId="36" fillId="0" borderId="0" xfId="2" applyFont="1" applyAlignment="1">
      <alignment horizontal="center"/>
    </xf>
    <xf numFmtId="166" fontId="36" fillId="0" borderId="4" xfId="2" applyFont="1" applyBorder="1" applyAlignment="1">
      <alignment horizontal="center"/>
    </xf>
    <xf numFmtId="166" fontId="42" fillId="0" borderId="0" xfId="2" applyFont="1" applyAlignment="1">
      <alignment horizontal="left" vertical="top" wrapText="1"/>
    </xf>
    <xf numFmtId="166" fontId="28" fillId="0" borderId="0" xfId="2" applyFont="1" applyAlignment="1">
      <alignment horizontal="right"/>
    </xf>
    <xf numFmtId="166" fontId="42" fillId="0" borderId="0" xfId="2" applyFont="1" applyAlignment="1">
      <alignment horizontal="left"/>
    </xf>
    <xf numFmtId="166" fontId="39" fillId="0" borderId="4" xfId="2" applyFont="1" applyBorder="1"/>
    <xf numFmtId="166" fontId="42" fillId="0" borderId="0" xfId="2" applyFont="1" applyAlignment="1">
      <alignment horizontal="left" wrapText="1"/>
    </xf>
    <xf numFmtId="166" fontId="39" fillId="0" borderId="5" xfId="2" applyFont="1" applyBorder="1" applyAlignment="1">
      <alignment horizontal="left"/>
    </xf>
    <xf numFmtId="166" fontId="39" fillId="0" borderId="6" xfId="2" applyFont="1" applyBorder="1" applyAlignment="1">
      <alignment horizontal="left"/>
    </xf>
    <xf numFmtId="166" fontId="39" fillId="0" borderId="7" xfId="2" applyFont="1" applyBorder="1" applyAlignment="1">
      <alignment horizontal="left"/>
    </xf>
    <xf numFmtId="166" fontId="34" fillId="0" borderId="0" xfId="2" applyFont="1" applyAlignment="1">
      <alignment horizontal="center"/>
    </xf>
    <xf numFmtId="166" fontId="38" fillId="0" borderId="0" xfId="2" applyFont="1" applyAlignment="1">
      <alignment horizontal="left" vertical="center" wrapText="1"/>
    </xf>
    <xf numFmtId="166" fontId="36" fillId="0" borderId="5" xfId="2" applyFont="1" applyBorder="1" applyAlignment="1">
      <alignment horizontal="center"/>
    </xf>
    <xf numFmtId="166" fontId="36" fillId="0" borderId="6" xfId="2" applyFont="1" applyBorder="1" applyAlignment="1">
      <alignment horizontal="center"/>
    </xf>
    <xf numFmtId="166" fontId="36" fillId="0" borderId="7" xfId="2" applyFont="1" applyBorder="1" applyAlignment="1">
      <alignment horizontal="center"/>
    </xf>
    <xf numFmtId="166" fontId="39" fillId="0" borderId="5" xfId="2" quotePrefix="1" applyFont="1" applyBorder="1" applyAlignment="1">
      <alignment horizontal="left"/>
    </xf>
    <xf numFmtId="166" fontId="39" fillId="0" borderId="5" xfId="2" applyFont="1" applyBorder="1" applyAlignment="1">
      <alignment horizontal="left" wrapText="1"/>
    </xf>
    <xf numFmtId="166" fontId="39" fillId="0" borderId="6" xfId="2" applyFont="1" applyBorder="1" applyAlignment="1">
      <alignment horizontal="left" wrapText="1"/>
    </xf>
    <xf numFmtId="166" fontId="39" fillId="0" borderId="7" xfId="2" applyFont="1" applyBorder="1" applyAlignment="1">
      <alignment horizontal="left" wrapText="1"/>
    </xf>
    <xf numFmtId="166" fontId="39" fillId="0" borderId="5" xfId="2" applyFont="1" applyBorder="1" applyAlignment="1">
      <alignment horizontal="center"/>
    </xf>
    <xf numFmtId="166" fontId="39" fillId="0" borderId="6" xfId="2" applyFont="1" applyBorder="1" applyAlignment="1">
      <alignment horizontal="center"/>
    </xf>
    <xf numFmtId="166" fontId="39" fillId="0" borderId="7" xfId="2" applyFont="1" applyBorder="1" applyAlignment="1">
      <alignment horizontal="center"/>
    </xf>
    <xf numFmtId="166" fontId="39" fillId="0" borderId="0" xfId="2" applyFont="1"/>
    <xf numFmtId="166" fontId="40" fillId="0" borderId="0" xfId="2" applyFont="1"/>
    <xf numFmtId="43" fontId="142" fillId="0" borderId="0" xfId="1" applyFont="1" applyBorder="1" applyAlignment="1">
      <alignment horizontal="center"/>
    </xf>
    <xf numFmtId="43" fontId="143" fillId="0" borderId="0" xfId="1" applyFont="1" applyBorder="1" applyAlignment="1">
      <alignment horizontal="center"/>
    </xf>
    <xf numFmtId="0" fontId="22" fillId="0" borderId="5" xfId="1" applyNumberFormat="1" applyFont="1" applyBorder="1" applyAlignment="1">
      <alignment horizontal="center" vertical="center" wrapText="1"/>
    </xf>
    <xf numFmtId="0" fontId="22" fillId="0" borderId="6" xfId="1" applyNumberFormat="1" applyFont="1" applyBorder="1" applyAlignment="1">
      <alignment horizontal="center" vertical="center" wrapText="1"/>
    </xf>
    <xf numFmtId="0" fontId="22" fillId="0" borderId="7" xfId="1" applyNumberFormat="1" applyFont="1" applyBorder="1" applyAlignment="1">
      <alignment horizontal="center" vertical="center" wrapText="1"/>
    </xf>
    <xf numFmtId="0" fontId="22" fillId="0" borderId="3" xfId="0" applyFont="1" applyBorder="1" applyAlignment="1">
      <alignment horizontal="right"/>
    </xf>
    <xf numFmtId="43" fontId="141" fillId="0" borderId="47" xfId="1" applyFont="1" applyBorder="1" applyAlignment="1">
      <alignment horizontal="center" vertical="center"/>
    </xf>
    <xf numFmtId="43" fontId="141" fillId="0" borderId="19" xfId="1" applyFont="1" applyBorder="1" applyAlignment="1">
      <alignment horizontal="center" vertical="center"/>
    </xf>
    <xf numFmtId="0" fontId="83" fillId="0" borderId="47" xfId="0" applyFont="1" applyBorder="1" applyAlignment="1">
      <alignment horizontal="center" vertical="center" wrapText="1"/>
    </xf>
    <xf numFmtId="0" fontId="83" fillId="0" borderId="19" xfId="0" applyFont="1" applyBorder="1" applyAlignment="1">
      <alignment horizontal="center" vertical="center" wrapText="1"/>
    </xf>
    <xf numFmtId="0" fontId="143" fillId="0" borderId="0" xfId="0" applyFont="1" applyAlignment="1">
      <alignment horizontal="left" wrapText="1"/>
    </xf>
    <xf numFmtId="0" fontId="143" fillId="0" borderId="0" xfId="0" applyFont="1" applyAlignment="1">
      <alignment horizontal="left"/>
    </xf>
    <xf numFmtId="0" fontId="141" fillId="0" borderId="49" xfId="0" applyFont="1" applyBorder="1" applyAlignment="1">
      <alignment horizontal="center" vertical="center" wrapText="1"/>
    </xf>
    <xf numFmtId="0" fontId="141" fillId="0" borderId="50" xfId="0" applyFont="1" applyBorder="1" applyAlignment="1">
      <alignment horizontal="center" vertical="center" wrapText="1"/>
    </xf>
    <xf numFmtId="0" fontId="141" fillId="0" borderId="51" xfId="0" applyFont="1" applyBorder="1" applyAlignment="1">
      <alignment horizontal="center" vertical="center" wrapText="1"/>
    </xf>
    <xf numFmtId="0" fontId="141" fillId="0" borderId="12" xfId="0" applyFont="1" applyBorder="1" applyAlignment="1">
      <alignment horizontal="center" vertical="center" wrapText="1"/>
    </xf>
    <xf numFmtId="0" fontId="141" fillId="0" borderId="0" xfId="0" applyFont="1" applyAlignment="1">
      <alignment horizontal="center" vertical="center" wrapText="1"/>
    </xf>
    <xf numFmtId="0" fontId="141" fillId="0" borderId="15" xfId="0" applyFont="1" applyBorder="1" applyAlignment="1">
      <alignment horizontal="center" vertical="center" wrapText="1"/>
    </xf>
    <xf numFmtId="0" fontId="141" fillId="0" borderId="2" xfId="0" applyFont="1" applyBorder="1" applyAlignment="1">
      <alignment horizontal="center" vertical="center" wrapText="1"/>
    </xf>
    <xf numFmtId="0" fontId="141" fillId="0" borderId="3" xfId="0" applyFont="1" applyBorder="1" applyAlignment="1">
      <alignment horizontal="center" vertical="center" wrapText="1"/>
    </xf>
    <xf numFmtId="0" fontId="141" fillId="0" borderId="48" xfId="0" applyFont="1" applyBorder="1" applyAlignment="1">
      <alignment horizontal="center" vertical="center" wrapText="1"/>
    </xf>
    <xf numFmtId="0" fontId="171" fillId="0" borderId="13" xfId="0" applyFont="1" applyBorder="1" applyAlignment="1">
      <alignment horizontal="center"/>
    </xf>
    <xf numFmtId="0" fontId="22" fillId="0" borderId="3" xfId="0" applyFont="1" applyBorder="1" applyAlignment="1">
      <alignment horizontal="left"/>
    </xf>
    <xf numFmtId="0" fontId="22" fillId="0" borderId="48" xfId="0" applyFont="1" applyBorder="1" applyAlignment="1">
      <alignment horizontal="left"/>
    </xf>
    <xf numFmtId="0" fontId="16" fillId="0" borderId="20"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43" fillId="0" borderId="15" xfId="0" applyFont="1" applyBorder="1" applyAlignment="1">
      <alignment horizontal="center"/>
    </xf>
    <xf numFmtId="0" fontId="143" fillId="0" borderId="0" xfId="0" applyFont="1" applyAlignment="1">
      <alignment horizontal="center" vertical="top"/>
    </xf>
    <xf numFmtId="43" fontId="141" fillId="0" borderId="12" xfId="1" applyFont="1" applyBorder="1" applyAlignment="1">
      <alignment horizontal="center" wrapText="1"/>
    </xf>
    <xf numFmtId="43" fontId="141" fillId="0" borderId="0" xfId="1" applyFont="1" applyBorder="1" applyAlignment="1">
      <alignment horizontal="center" wrapText="1"/>
    </xf>
    <xf numFmtId="43" fontId="142" fillId="0" borderId="12" xfId="1" applyFont="1" applyBorder="1" applyAlignment="1">
      <alignment horizontal="center"/>
    </xf>
    <xf numFmtId="43" fontId="143" fillId="0" borderId="12" xfId="1" applyFont="1" applyBorder="1" applyAlignment="1">
      <alignment horizontal="center"/>
    </xf>
    <xf numFmtId="0" fontId="142" fillId="0" borderId="12" xfId="0" applyFont="1" applyBorder="1" applyAlignment="1">
      <alignment horizontal="center"/>
    </xf>
    <xf numFmtId="0" fontId="143" fillId="0" borderId="12" xfId="0" applyFont="1" applyBorder="1" applyAlignment="1">
      <alignment horizontal="center" vertical="top" wrapText="1"/>
    </xf>
    <xf numFmtId="0" fontId="143" fillId="0" borderId="0" xfId="0" applyFont="1" applyAlignment="1">
      <alignment horizontal="center" vertical="top" wrapText="1"/>
    </xf>
    <xf numFmtId="43" fontId="115" fillId="0" borderId="5" xfId="1" applyFont="1" applyBorder="1" applyAlignment="1">
      <alignment horizontal="center" vertical="center" wrapText="1"/>
    </xf>
    <xf numFmtId="43" fontId="115" fillId="0" borderId="6" xfId="1" applyFont="1" applyBorder="1" applyAlignment="1">
      <alignment horizontal="center" vertical="center" wrapText="1"/>
    </xf>
    <xf numFmtId="43" fontId="115" fillId="0" borderId="7" xfId="1" applyFont="1" applyBorder="1" applyAlignment="1">
      <alignment horizontal="center" vertical="center" wrapText="1"/>
    </xf>
    <xf numFmtId="43" fontId="156" fillId="4" borderId="12" xfId="1" applyFont="1" applyFill="1" applyBorder="1" applyAlignment="1">
      <alignment horizontal="center"/>
    </xf>
    <xf numFmtId="43" fontId="156" fillId="4" borderId="0" xfId="1" applyFont="1" applyFill="1" applyBorder="1" applyAlignment="1">
      <alignment horizontal="center"/>
    </xf>
    <xf numFmtId="43" fontId="156" fillId="4" borderId="15" xfId="1" applyFont="1" applyFill="1" applyBorder="1" applyAlignment="1">
      <alignment horizontal="center"/>
    </xf>
    <xf numFmtId="43" fontId="192" fillId="0" borderId="12" xfId="1" applyFont="1" applyBorder="1" applyAlignment="1">
      <alignment horizontal="center"/>
    </xf>
    <xf numFmtId="43" fontId="192" fillId="0" borderId="0" xfId="1" applyFont="1" applyBorder="1" applyAlignment="1">
      <alignment horizontal="center"/>
    </xf>
    <xf numFmtId="43" fontId="82" fillId="4" borderId="0" xfId="1" applyFont="1" applyFill="1" applyBorder="1" applyAlignment="1">
      <alignment horizontal="center" vertical="center"/>
    </xf>
    <xf numFmtId="43" fontId="82" fillId="4" borderId="15" xfId="1" applyFont="1" applyFill="1" applyBorder="1" applyAlignment="1">
      <alignment horizontal="center" vertical="center"/>
    </xf>
    <xf numFmtId="0" fontId="157" fillId="0" borderId="0" xfId="0" applyFont="1" applyAlignment="1">
      <alignment horizontal="center"/>
    </xf>
    <xf numFmtId="0" fontId="193" fillId="0" borderId="0" xfId="0" applyFont="1" applyAlignment="1">
      <alignment horizontal="center"/>
    </xf>
    <xf numFmtId="0" fontId="157" fillId="0" borderId="0" xfId="0" applyFont="1" applyAlignment="1">
      <alignment horizontal="center" vertical="center"/>
    </xf>
    <xf numFmtId="0" fontId="157" fillId="0" borderId="15" xfId="0" applyFont="1" applyBorder="1" applyAlignment="1">
      <alignment horizontal="center" vertical="center"/>
    </xf>
    <xf numFmtId="0" fontId="22" fillId="0" borderId="0" xfId="0" applyFont="1" applyAlignment="1">
      <alignment horizontal="center" vertical="top"/>
    </xf>
    <xf numFmtId="0" fontId="22" fillId="0" borderId="15" xfId="0" applyFont="1" applyBorder="1" applyAlignment="1">
      <alignment horizontal="center" vertical="top"/>
    </xf>
    <xf numFmtId="49" fontId="157" fillId="0" borderId="0" xfId="1" applyNumberFormat="1" applyFont="1" applyBorder="1" applyAlignment="1">
      <alignment horizontal="center"/>
    </xf>
    <xf numFmtId="49" fontId="157" fillId="0" borderId="15" xfId="1" applyNumberFormat="1" applyFont="1" applyBorder="1" applyAlignment="1">
      <alignment horizontal="center"/>
    </xf>
    <xf numFmtId="43" fontId="131" fillId="0" borderId="0" xfId="1" applyFont="1" applyBorder="1" applyAlignment="1">
      <alignment horizontal="center" wrapText="1"/>
    </xf>
    <xf numFmtId="43" fontId="131" fillId="0" borderId="15" xfId="1" applyFont="1" applyBorder="1" applyAlignment="1">
      <alignment horizontal="center" wrapText="1"/>
    </xf>
    <xf numFmtId="43" fontId="22" fillId="0" borderId="0" xfId="1" applyFont="1" applyBorder="1" applyAlignment="1">
      <alignment horizontal="center"/>
    </xf>
    <xf numFmtId="43" fontId="22" fillId="0" borderId="15" xfId="1" applyFont="1" applyBorder="1" applyAlignment="1">
      <alignment horizontal="center"/>
    </xf>
    <xf numFmtId="0" fontId="143" fillId="0" borderId="3" xfId="0" applyFont="1" applyBorder="1" applyAlignment="1">
      <alignment horizontal="left"/>
    </xf>
    <xf numFmtId="0" fontId="143" fillId="0" borderId="48" xfId="0" applyFont="1" applyBorder="1" applyAlignment="1">
      <alignment horizontal="left"/>
    </xf>
    <xf numFmtId="0" fontId="83" fillId="0" borderId="0" xfId="0" applyFont="1" applyAlignment="1">
      <alignment horizontal="left" vertical="top" wrapText="1"/>
    </xf>
    <xf numFmtId="0" fontId="70" fillId="0" borderId="0" xfId="0" applyFont="1" applyAlignment="1">
      <alignment horizontal="left" vertical="top" wrapText="1"/>
    </xf>
    <xf numFmtId="0" fontId="90" fillId="0" borderId="0" xfId="0" applyFont="1" applyAlignment="1">
      <alignment horizontal="center" vertical="center"/>
    </xf>
    <xf numFmtId="0" fontId="91" fillId="0" borderId="0" xfId="0" applyFont="1" applyAlignment="1">
      <alignment horizontal="center" vertical="center"/>
    </xf>
    <xf numFmtId="0" fontId="68" fillId="0" borderId="0" xfId="0" applyFont="1" applyAlignment="1">
      <alignment horizontal="center" vertical="center"/>
    </xf>
    <xf numFmtId="0" fontId="196" fillId="0" borderId="0" xfId="0" applyFont="1" applyAlignment="1">
      <alignment horizontal="center" vertical="center"/>
    </xf>
    <xf numFmtId="0" fontId="199" fillId="0" borderId="0" xfId="0" applyFont="1" applyAlignment="1">
      <alignment horizontal="center" vertical="center"/>
    </xf>
    <xf numFmtId="0" fontId="68" fillId="0" borderId="0" xfId="0" applyFont="1" applyAlignment="1">
      <alignment horizontal="left" wrapText="1"/>
    </xf>
    <xf numFmtId="0" fontId="68" fillId="0" borderId="0" xfId="0" applyFont="1" applyAlignment="1">
      <alignment horizontal="left" vertical="center" wrapText="1"/>
    </xf>
    <xf numFmtId="0" fontId="68" fillId="0" borderId="0" xfId="0" applyFont="1" applyAlignment="1">
      <alignment horizontal="left"/>
    </xf>
    <xf numFmtId="0" fontId="90" fillId="0" borderId="0" xfId="0" applyFont="1" applyAlignment="1">
      <alignment horizontal="left" vertical="center"/>
    </xf>
    <xf numFmtId="0" fontId="70" fillId="0" borderId="0" xfId="0" applyFont="1" applyAlignment="1">
      <alignment horizontal="left"/>
    </xf>
    <xf numFmtId="0" fontId="68" fillId="0" borderId="0" xfId="0" applyFont="1" applyAlignment="1">
      <alignment horizontal="left" vertical="center"/>
    </xf>
    <xf numFmtId="0" fontId="90" fillId="0" borderId="0" xfId="0" applyFont="1" applyAlignment="1">
      <alignment horizontal="left" wrapText="1"/>
    </xf>
    <xf numFmtId="0" fontId="83" fillId="0" borderId="0" xfId="0" applyFont="1" applyAlignment="1">
      <alignment horizontal="left" vertical="center"/>
    </xf>
    <xf numFmtId="0" fontId="121" fillId="0" borderId="0" xfId="0" applyFont="1" applyAlignment="1">
      <alignment horizontal="center"/>
    </xf>
    <xf numFmtId="0" fontId="70" fillId="0" borderId="0" xfId="0" applyFont="1" applyAlignment="1">
      <alignment horizontal="center"/>
    </xf>
    <xf numFmtId="0" fontId="208" fillId="0" borderId="0" xfId="0" applyFont="1" applyAlignment="1">
      <alignment horizontal="center"/>
    </xf>
    <xf numFmtId="0" fontId="209" fillId="0" borderId="0" xfId="0" applyFont="1" applyAlignment="1">
      <alignment horizontal="center"/>
    </xf>
    <xf numFmtId="0" fontId="105" fillId="0" borderId="0" xfId="0" applyFont="1" applyAlignment="1">
      <alignment horizontal="left"/>
    </xf>
    <xf numFmtId="0" fontId="89" fillId="0" borderId="0" xfId="0" applyFont="1" applyAlignment="1">
      <alignment horizontal="center"/>
    </xf>
    <xf numFmtId="0" fontId="94" fillId="0" borderId="0" xfId="0" applyFont="1" applyAlignment="1">
      <alignment horizontal="center"/>
    </xf>
    <xf numFmtId="0" fontId="70" fillId="0" borderId="0" xfId="0" applyFont="1" applyAlignment="1">
      <alignment wrapText="1"/>
    </xf>
    <xf numFmtId="0" fontId="104" fillId="0" borderId="0" xfId="0" applyFont="1" applyAlignment="1">
      <alignment horizontal="left" vertical="center" wrapText="1"/>
    </xf>
    <xf numFmtId="0" fontId="94" fillId="0" borderId="0" xfId="0" applyFont="1" applyAlignment="1">
      <alignment horizontal="center" vertical="center"/>
    </xf>
    <xf numFmtId="0" fontId="101" fillId="0" borderId="4" xfId="0" applyFont="1" applyBorder="1" applyAlignment="1">
      <alignment horizontal="center" vertical="center" wrapText="1"/>
    </xf>
    <xf numFmtId="4" fontId="102" fillId="0" borderId="4" xfId="0" applyNumberFormat="1" applyFont="1" applyBorder="1" applyAlignment="1">
      <alignment horizontal="center" vertical="center" wrapText="1"/>
    </xf>
    <xf numFmtId="0" fontId="101" fillId="0" borderId="5" xfId="0" applyFont="1" applyBorder="1" applyAlignment="1">
      <alignment horizontal="center" vertical="center" wrapText="1"/>
    </xf>
    <xf numFmtId="0" fontId="101" fillId="0" borderId="6" xfId="0" applyFont="1" applyBorder="1" applyAlignment="1">
      <alignment horizontal="center" vertical="center" wrapText="1"/>
    </xf>
    <xf numFmtId="0" fontId="101" fillId="0" borderId="7" xfId="0" applyFont="1" applyBorder="1" applyAlignment="1">
      <alignment horizontal="center" vertical="center" wrapText="1"/>
    </xf>
    <xf numFmtId="4" fontId="102" fillId="0" borderId="5" xfId="0" applyNumberFormat="1" applyFont="1" applyBorder="1" applyAlignment="1">
      <alignment horizontal="center" vertical="center" wrapText="1"/>
    </xf>
    <xf numFmtId="4" fontId="102" fillId="0" borderId="7" xfId="0" applyNumberFormat="1" applyFont="1" applyBorder="1" applyAlignment="1">
      <alignment horizontal="center" vertical="center" wrapText="1"/>
    </xf>
    <xf numFmtId="0" fontId="88" fillId="0" borderId="0" xfId="0" applyFont="1" applyAlignment="1">
      <alignment horizontal="center"/>
    </xf>
    <xf numFmtId="0" fontId="101" fillId="0" borderId="19" xfId="0" applyFont="1" applyBorder="1" applyAlignment="1">
      <alignment horizontal="center" vertical="center" wrapText="1"/>
    </xf>
    <xf numFmtId="4" fontId="0" fillId="0" borderId="5" xfId="0" applyNumberFormat="1" applyBorder="1" applyAlignment="1">
      <alignment horizontal="center"/>
    </xf>
    <xf numFmtId="4" fontId="0" fillId="0" borderId="7" xfId="0" applyNumberFormat="1" applyBorder="1" applyAlignment="1">
      <alignment horizontal="center"/>
    </xf>
    <xf numFmtId="0" fontId="104" fillId="0" borderId="0" xfId="0" applyFont="1" applyAlignment="1">
      <alignment vertical="center" wrapText="1"/>
    </xf>
    <xf numFmtId="0" fontId="105" fillId="0" borderId="0" xfId="0" applyFont="1" applyAlignment="1">
      <alignment horizontal="left" vertical="center" wrapText="1"/>
    </xf>
    <xf numFmtId="0" fontId="99" fillId="0" borderId="0" xfId="0" applyFont="1" applyAlignment="1">
      <alignment horizontal="left" vertical="center" wrapText="1"/>
    </xf>
    <xf numFmtId="0" fontId="105" fillId="0" borderId="13" xfId="0" applyFont="1" applyBorder="1" applyAlignment="1">
      <alignment horizontal="left" vertical="center" wrapText="1"/>
    </xf>
    <xf numFmtId="0" fontId="105" fillId="0" borderId="0" xfId="0" applyFont="1" applyAlignment="1">
      <alignment vertical="center" wrapText="1"/>
    </xf>
    <xf numFmtId="0" fontId="105" fillId="0" borderId="0" xfId="0" applyFont="1" applyAlignment="1">
      <alignment horizontal="center" vertical="center" wrapText="1"/>
    </xf>
    <xf numFmtId="0" fontId="70" fillId="0" borderId="0" xfId="0" applyFont="1" applyAlignment="1">
      <alignment horizontal="left" wrapText="1"/>
    </xf>
    <xf numFmtId="0" fontId="104" fillId="0" borderId="0" xfId="0" applyFont="1" applyAlignment="1">
      <alignment horizontal="left" wrapText="1"/>
    </xf>
    <xf numFmtId="0" fontId="104" fillId="0" borderId="0" xfId="0" applyFont="1" applyAlignment="1">
      <alignment horizontal="center" vertical="center" wrapText="1"/>
    </xf>
    <xf numFmtId="0" fontId="104" fillId="0" borderId="13" xfId="0" applyFont="1" applyBorder="1" applyAlignment="1">
      <alignment horizontal="left" vertical="center" wrapText="1"/>
    </xf>
    <xf numFmtId="0" fontId="68" fillId="0" borderId="0" xfId="0" applyFont="1" applyAlignment="1">
      <alignment horizontal="center"/>
    </xf>
    <xf numFmtId="0" fontId="118" fillId="0" borderId="0" xfId="0" applyFont="1" applyAlignment="1">
      <alignment horizontal="center"/>
    </xf>
    <xf numFmtId="0" fontId="90" fillId="0" borderId="0" xfId="0" applyFont="1" applyAlignment="1">
      <alignment horizontal="center"/>
    </xf>
    <xf numFmtId="0" fontId="83" fillId="0" borderId="0" xfId="0" applyFont="1" applyAlignment="1">
      <alignment horizontal="center"/>
    </xf>
    <xf numFmtId="0" fontId="68" fillId="0" borderId="0" xfId="0" applyFont="1" applyAlignment="1">
      <alignment horizontal="center" wrapText="1"/>
    </xf>
    <xf numFmtId="0" fontId="22" fillId="0" borderId="35" xfId="0" applyFont="1" applyBorder="1" applyAlignment="1">
      <alignment horizontal="center" wrapText="1"/>
    </xf>
    <xf numFmtId="0" fontId="22" fillId="0" borderId="9" xfId="0" applyFont="1" applyBorder="1" applyAlignment="1">
      <alignment horizontal="center" wrapText="1"/>
    </xf>
    <xf numFmtId="0" fontId="131" fillId="0" borderId="8" xfId="0" applyFont="1" applyBorder="1" applyAlignment="1">
      <alignment horizontal="center" wrapText="1"/>
    </xf>
    <xf numFmtId="0" fontId="131" fillId="0" borderId="36" xfId="0" applyFont="1" applyBorder="1" applyAlignment="1">
      <alignment horizontal="center" wrapText="1"/>
    </xf>
    <xf numFmtId="0" fontId="131" fillId="0" borderId="9" xfId="0" applyFont="1" applyBorder="1" applyAlignment="1">
      <alignment horizontal="center" wrapText="1"/>
    </xf>
    <xf numFmtId="0" fontId="22" fillId="3" borderId="41" xfId="0" applyFont="1" applyFill="1" applyBorder="1" applyAlignment="1">
      <alignment horizontal="center" vertical="center" wrapText="1"/>
    </xf>
    <xf numFmtId="0" fontId="22" fillId="3" borderId="42" xfId="0" applyFont="1" applyFill="1" applyBorder="1" applyAlignment="1">
      <alignment horizontal="center" vertical="center" wrapText="1"/>
    </xf>
    <xf numFmtId="0" fontId="13" fillId="0" borderId="0" xfId="0" applyFont="1" applyAlignment="1">
      <alignment horizontal="left" wrapText="1"/>
    </xf>
    <xf numFmtId="0" fontId="135" fillId="5" borderId="0" xfId="0" applyFont="1" applyFill="1" applyAlignment="1">
      <alignment horizontal="center" wrapText="1"/>
    </xf>
    <xf numFmtId="0" fontId="131" fillId="0" borderId="24" xfId="0" applyFont="1" applyBorder="1" applyAlignment="1">
      <alignment horizontal="center"/>
    </xf>
    <xf numFmtId="0" fontId="131" fillId="0" borderId="16" xfId="0" applyFont="1" applyBorder="1" applyAlignment="1">
      <alignment horizontal="center"/>
    </xf>
    <xf numFmtId="0" fontId="131" fillId="0" borderId="16" xfId="0" applyFont="1" applyBorder="1" applyAlignment="1">
      <alignment horizontal="left"/>
    </xf>
    <xf numFmtId="0" fontId="131" fillId="0" borderId="25" xfId="0" applyFont="1" applyBorder="1" applyAlignment="1">
      <alignment horizontal="left"/>
    </xf>
    <xf numFmtId="0" fontId="14" fillId="0" borderId="0" xfId="0" applyFont="1" applyAlignment="1">
      <alignment horizontal="center"/>
    </xf>
    <xf numFmtId="0" fontId="131" fillId="0" borderId="4" xfId="0" applyFont="1" applyBorder="1" applyAlignment="1">
      <alignment horizontal="left"/>
    </xf>
    <xf numFmtId="0" fontId="131" fillId="0" borderId="10" xfId="0" applyFont="1" applyBorder="1" applyAlignment="1">
      <alignment horizontal="left"/>
    </xf>
    <xf numFmtId="164" fontId="131" fillId="0" borderId="27" xfId="0" applyNumberFormat="1" applyFont="1" applyBorder="1" applyAlignment="1">
      <alignment horizontal="left"/>
    </xf>
    <xf numFmtId="164" fontId="131" fillId="0" borderId="4" xfId="0" applyNumberFormat="1" applyFont="1" applyBorder="1" applyAlignment="1">
      <alignment horizontal="left"/>
    </xf>
    <xf numFmtId="0" fontId="131" fillId="0" borderId="21" xfId="0" applyFont="1" applyBorder="1" applyAlignment="1">
      <alignment horizontal="left"/>
    </xf>
    <xf numFmtId="0" fontId="131" fillId="0" borderId="11" xfId="0" applyFont="1" applyBorder="1" applyAlignment="1">
      <alignment horizontal="left"/>
    </xf>
    <xf numFmtId="0" fontId="131" fillId="0" borderId="22" xfId="0" applyFont="1" applyBorder="1" applyAlignment="1">
      <alignment horizontal="left"/>
    </xf>
    <xf numFmtId="0" fontId="12" fillId="0" borderId="0" xfId="0" applyFont="1" applyAlignment="1">
      <alignment horizontal="left" wrapText="1"/>
    </xf>
    <xf numFmtId="0" fontId="12" fillId="0" borderId="23" xfId="0" applyFont="1" applyBorder="1" applyAlignment="1">
      <alignment horizontal="left" wrapText="1"/>
    </xf>
    <xf numFmtId="0" fontId="142" fillId="0" borderId="3" xfId="0" applyFont="1" applyBorder="1" applyAlignment="1">
      <alignment horizontal="center" wrapText="1"/>
    </xf>
    <xf numFmtId="0" fontId="142" fillId="0" borderId="52" xfId="0" applyFont="1" applyBorder="1" applyAlignment="1">
      <alignment horizontal="center" wrapText="1"/>
    </xf>
    <xf numFmtId="0" fontId="170" fillId="0" borderId="37" xfId="0" applyFont="1" applyBorder="1" applyAlignment="1">
      <alignment horizontal="center"/>
    </xf>
    <xf numFmtId="0" fontId="170" fillId="0" borderId="3" xfId="0" applyFont="1" applyBorder="1" applyAlignment="1">
      <alignment horizontal="center"/>
    </xf>
    <xf numFmtId="0" fontId="143" fillId="0" borderId="22" xfId="0" applyFont="1" applyBorder="1" applyAlignment="1">
      <alignment horizontal="center"/>
    </xf>
    <xf numFmtId="0" fontId="143" fillId="0" borderId="24" xfId="0" applyFont="1" applyBorder="1" applyAlignment="1">
      <alignment horizontal="left"/>
    </xf>
    <xf numFmtId="0" fontId="143" fillId="0" borderId="16" xfId="0" applyFont="1" applyBorder="1" applyAlignment="1">
      <alignment horizontal="left"/>
    </xf>
    <xf numFmtId="0" fontId="143" fillId="0" borderId="25" xfId="0" applyFont="1" applyBorder="1" applyAlignment="1">
      <alignment horizontal="left"/>
    </xf>
    <xf numFmtId="0" fontId="131" fillId="0" borderId="11" xfId="0" applyFont="1" applyBorder="1" applyAlignment="1">
      <alignment horizontal="left" wrapText="1"/>
    </xf>
    <xf numFmtId="0" fontId="131" fillId="0" borderId="53" xfId="0" applyFont="1" applyBorder="1" applyAlignment="1">
      <alignment horizontal="left" wrapText="1"/>
    </xf>
    <xf numFmtId="0" fontId="131" fillId="0" borderId="39" xfId="0" applyFont="1" applyBorder="1" applyAlignment="1">
      <alignment horizontal="center" vertical="center"/>
    </xf>
    <xf numFmtId="0" fontId="131" fillId="0" borderId="40" xfId="0" applyFont="1" applyBorder="1" applyAlignment="1">
      <alignment horizontal="center" vertical="center"/>
    </xf>
    <xf numFmtId="0" fontId="131" fillId="0" borderId="43" xfId="0" applyFont="1" applyBorder="1" applyAlignment="1">
      <alignment horizontal="center"/>
    </xf>
    <xf numFmtId="0" fontId="131" fillId="0" borderId="13" xfId="0" applyFont="1" applyBorder="1" applyAlignment="1">
      <alignment horizontal="center"/>
    </xf>
    <xf numFmtId="0" fontId="131" fillId="0" borderId="38" xfId="0" applyFont="1" applyBorder="1" applyAlignment="1">
      <alignment horizontal="center"/>
    </xf>
    <xf numFmtId="0" fontId="131" fillId="0" borderId="24" xfId="0" applyFont="1" applyBorder="1" applyAlignment="1">
      <alignment horizontal="left"/>
    </xf>
    <xf numFmtId="0" fontId="143" fillId="0" borderId="23" xfId="0" applyFont="1" applyBorder="1" applyAlignment="1">
      <alignment horizontal="center"/>
    </xf>
    <xf numFmtId="0" fontId="186" fillId="0" borderId="20" xfId="0" applyFont="1" applyBorder="1" applyAlignment="1">
      <alignment horizontal="center" vertical="center"/>
    </xf>
    <xf numFmtId="0" fontId="186" fillId="0" borderId="13" xfId="0" applyFont="1" applyBorder="1" applyAlignment="1">
      <alignment horizontal="center" vertical="center"/>
    </xf>
    <xf numFmtId="0" fontId="186" fillId="0" borderId="14" xfId="0" applyFont="1" applyBorder="1" applyAlignment="1">
      <alignment horizontal="center" vertical="center"/>
    </xf>
    <xf numFmtId="0" fontId="141" fillId="0" borderId="10" xfId="0" applyFont="1" applyBorder="1" applyAlignment="1">
      <alignment horizontal="center" vertical="center"/>
    </xf>
    <xf numFmtId="0" fontId="141" fillId="0" borderId="32" xfId="0" applyFont="1" applyBorder="1" applyAlignment="1">
      <alignment horizontal="center" vertical="center"/>
    </xf>
    <xf numFmtId="0" fontId="141" fillId="0" borderId="4" xfId="0" applyFont="1" applyBorder="1" applyAlignment="1">
      <alignment horizontal="left" vertical="top" wrapText="1"/>
    </xf>
    <xf numFmtId="0" fontId="141" fillId="0" borderId="8" xfId="0" applyFont="1" applyBorder="1" applyAlignment="1">
      <alignment horizontal="left" vertical="top"/>
    </xf>
    <xf numFmtId="0" fontId="141" fillId="0" borderId="9" xfId="0" applyFont="1" applyBorder="1" applyAlignment="1">
      <alignment horizontal="left" vertical="top"/>
    </xf>
    <xf numFmtId="0" fontId="27" fillId="0" borderId="26" xfId="0" applyFont="1" applyBorder="1" applyAlignment="1">
      <alignment horizontal="center"/>
    </xf>
    <xf numFmtId="0" fontId="27" fillId="0" borderId="27" xfId="0" applyFont="1" applyBorder="1" applyAlignment="1">
      <alignment horizontal="center"/>
    </xf>
    <xf numFmtId="0" fontId="27" fillId="0" borderId="28" xfId="0" applyFont="1" applyBorder="1" applyAlignment="1">
      <alignment horizontal="center"/>
    </xf>
    <xf numFmtId="0" fontId="141" fillId="0" borderId="27" xfId="0" applyFont="1" applyBorder="1" applyAlignment="1">
      <alignment horizontal="left" vertical="center" wrapText="1"/>
    </xf>
    <xf numFmtId="0" fontId="42" fillId="0" borderId="0" xfId="10" applyFont="1" applyAlignment="1">
      <alignment horizontal="left" wrapText="1"/>
    </xf>
    <xf numFmtId="0" fontId="59" fillId="0" borderId="0" xfId="10" applyFont="1" applyAlignment="1">
      <alignment horizontal="center"/>
    </xf>
    <xf numFmtId="0" fontId="42" fillId="0" borderId="0" xfId="10" applyFont="1" applyAlignment="1">
      <alignment horizontal="left"/>
    </xf>
    <xf numFmtId="0" fontId="42" fillId="0" borderId="0" xfId="10" applyFont="1" applyAlignment="1">
      <alignment horizontal="left" vertical="top" wrapText="1"/>
    </xf>
    <xf numFmtId="0" fontId="42" fillId="0" borderId="0" xfId="10" applyFont="1" applyAlignment="1">
      <alignment horizontal="center" wrapText="1"/>
    </xf>
    <xf numFmtId="0" fontId="41" fillId="0" borderId="0" xfId="3" quotePrefix="1" applyNumberFormat="1" applyFont="1" applyAlignment="1">
      <alignment horizontal="center" textRotation="180"/>
    </xf>
    <xf numFmtId="0" fontId="41" fillId="0" borderId="0" xfId="3" applyNumberFormat="1" applyFont="1" applyAlignment="1">
      <alignment horizontal="center" textRotation="180"/>
    </xf>
    <xf numFmtId="0" fontId="52" fillId="0" borderId="0" xfId="3" applyNumberFormat="1" applyFont="1" applyAlignment="1">
      <alignment horizontal="left" wrapText="1"/>
    </xf>
    <xf numFmtId="43" fontId="17" fillId="0" borderId="0" xfId="1" applyFont="1" applyBorder="1" applyAlignment="1">
      <alignment horizontal="center"/>
    </xf>
    <xf numFmtId="0" fontId="17" fillId="0" borderId="0" xfId="0" applyFont="1" applyAlignment="1">
      <alignment horizontal="center" vertical="top"/>
    </xf>
    <xf numFmtId="0" fontId="17" fillId="0" borderId="12" xfId="0" applyFont="1" applyBorder="1" applyAlignment="1">
      <alignment horizontal="center" vertical="top" wrapText="1"/>
    </xf>
    <xf numFmtId="0" fontId="17" fillId="0" borderId="0" xfId="0" applyFont="1" applyAlignment="1">
      <alignment horizontal="center" vertical="top" wrapText="1"/>
    </xf>
    <xf numFmtId="0" fontId="68" fillId="0" borderId="0" xfId="0" applyFont="1" applyAlignment="1">
      <alignment horizontal="center" vertical="top"/>
    </xf>
    <xf numFmtId="0" fontId="68" fillId="0" borderId="3" xfId="0" applyFont="1" applyBorder="1" applyAlignment="1">
      <alignment horizontal="right"/>
    </xf>
    <xf numFmtId="0" fontId="68" fillId="0" borderId="3" xfId="0" applyFont="1" applyBorder="1" applyAlignment="1">
      <alignment horizontal="center"/>
    </xf>
    <xf numFmtId="43" fontId="17" fillId="0" borderId="12" xfId="1" applyFont="1" applyBorder="1" applyAlignment="1">
      <alignment horizontal="center"/>
    </xf>
    <xf numFmtId="43" fontId="68" fillId="0" borderId="0" xfId="1" applyFont="1" applyBorder="1" applyAlignment="1">
      <alignment horizontal="left"/>
    </xf>
    <xf numFmtId="0" fontId="74" fillId="0" borderId="12" xfId="0" applyFont="1" applyBorder="1" applyAlignment="1">
      <alignment horizontal="center"/>
    </xf>
    <xf numFmtId="0" fontId="118" fillId="0" borderId="0" xfId="0" applyFont="1" applyAlignment="1">
      <alignment horizontal="center" vertical="center"/>
    </xf>
    <xf numFmtId="43" fontId="71" fillId="4" borderId="12" xfId="1" applyFont="1" applyFill="1" applyBorder="1" applyAlignment="1">
      <alignment horizontal="center"/>
    </xf>
    <xf numFmtId="43" fontId="71" fillId="4" borderId="0" xfId="1" applyFont="1" applyFill="1" applyBorder="1" applyAlignment="1">
      <alignment horizontal="center"/>
    </xf>
    <xf numFmtId="43" fontId="73" fillId="0" borderId="12" xfId="1" applyFont="1" applyBorder="1" applyAlignment="1">
      <alignment horizontal="center"/>
    </xf>
    <xf numFmtId="43" fontId="73" fillId="0" borderId="0" xfId="1" applyFont="1" applyBorder="1" applyAlignment="1">
      <alignment horizontal="center"/>
    </xf>
    <xf numFmtId="43" fontId="9" fillId="4" borderId="0" xfId="1" applyFont="1" applyFill="1" applyBorder="1" applyAlignment="1">
      <alignment horizontal="center" vertical="center"/>
    </xf>
    <xf numFmtId="43" fontId="9" fillId="4" borderId="15" xfId="1" applyFont="1" applyFill="1" applyBorder="1" applyAlignment="1">
      <alignment horizontal="center" vertical="center"/>
    </xf>
    <xf numFmtId="43" fontId="16" fillId="0" borderId="12" xfId="1" applyFont="1" applyBorder="1" applyAlignment="1">
      <alignment horizontal="center"/>
    </xf>
    <xf numFmtId="43" fontId="16" fillId="0" borderId="0" xfId="1" applyFont="1" applyBorder="1" applyAlignment="1">
      <alignment horizontal="center"/>
    </xf>
    <xf numFmtId="43" fontId="12" fillId="0" borderId="0" xfId="1" applyFont="1" applyBorder="1" applyAlignment="1">
      <alignment horizontal="center" wrapText="1"/>
    </xf>
    <xf numFmtId="43" fontId="74" fillId="0" borderId="12" xfId="1" applyFont="1" applyBorder="1" applyAlignment="1">
      <alignment horizontal="center"/>
    </xf>
    <xf numFmtId="43" fontId="74" fillId="0" borderId="0" xfId="1" applyFont="1" applyBorder="1" applyAlignment="1">
      <alignment horizontal="center"/>
    </xf>
    <xf numFmtId="49" fontId="118" fillId="0" borderId="0" xfId="1" applyNumberFormat="1" applyFont="1" applyBorder="1" applyAlignment="1">
      <alignment horizontal="center"/>
    </xf>
    <xf numFmtId="49" fontId="83" fillId="0" borderId="0" xfId="1" applyNumberFormat="1" applyFont="1" applyBorder="1" applyAlignment="1">
      <alignment horizontal="center"/>
    </xf>
    <xf numFmtId="43" fontId="108" fillId="0" borderId="5" xfId="1" applyFont="1" applyBorder="1" applyAlignment="1">
      <alignment horizontal="center" vertical="top" wrapText="1"/>
    </xf>
    <xf numFmtId="43" fontId="108" fillId="0" borderId="6" xfId="1" applyFont="1" applyBorder="1" applyAlignment="1">
      <alignment horizontal="center" vertical="top" wrapText="1"/>
    </xf>
    <xf numFmtId="43" fontId="85" fillId="0" borderId="5" xfId="1" applyFont="1" applyBorder="1" applyAlignment="1">
      <alignment horizontal="center" vertical="center" wrapText="1"/>
    </xf>
    <xf numFmtId="43" fontId="85" fillId="0" borderId="6" xfId="1" applyFont="1" applyBorder="1" applyAlignment="1">
      <alignment horizontal="center" vertical="center" wrapText="1"/>
    </xf>
    <xf numFmtId="43" fontId="85" fillId="0" borderId="7" xfId="1" applyFont="1" applyBorder="1" applyAlignment="1">
      <alignment horizontal="center" vertical="center" wrapText="1"/>
    </xf>
    <xf numFmtId="43" fontId="110" fillId="0" borderId="47" xfId="1" applyFont="1" applyBorder="1" applyAlignment="1">
      <alignment horizontal="center" vertical="center"/>
    </xf>
    <xf numFmtId="43" fontId="110" fillId="0" borderId="19" xfId="1" applyFont="1" applyBorder="1" applyAlignment="1">
      <alignment horizontal="center" vertical="center"/>
    </xf>
    <xf numFmtId="43" fontId="116" fillId="0" borderId="5" xfId="1" applyFont="1" applyBorder="1" applyAlignment="1">
      <alignment horizontal="center" vertical="center" wrapText="1"/>
    </xf>
    <xf numFmtId="43" fontId="116" fillId="0" borderId="6" xfId="1" applyFont="1" applyBorder="1" applyAlignment="1">
      <alignment horizontal="center" vertical="center" wrapText="1"/>
    </xf>
    <xf numFmtId="43" fontId="116" fillId="0" borderId="7" xfId="1" applyFont="1" applyBorder="1" applyAlignment="1">
      <alignment horizontal="center" vertical="center" wrapText="1"/>
    </xf>
    <xf numFmtId="0" fontId="111" fillId="0" borderId="47" xfId="0" applyFont="1" applyBorder="1" applyAlignment="1">
      <alignment horizontal="center" vertical="center"/>
    </xf>
    <xf numFmtId="0" fontId="111" fillId="0" borderId="19" xfId="0" applyFont="1" applyBorder="1" applyAlignment="1">
      <alignment horizontal="center" vertical="center"/>
    </xf>
    <xf numFmtId="0" fontId="124" fillId="0" borderId="5" xfId="1" applyNumberFormat="1" applyFont="1" applyBorder="1" applyAlignment="1">
      <alignment horizontal="center" vertical="center" wrapText="1"/>
    </xf>
    <xf numFmtId="0" fontId="124" fillId="0" borderId="6" xfId="1" applyNumberFormat="1" applyFont="1" applyBorder="1" applyAlignment="1">
      <alignment horizontal="center" vertical="center" wrapText="1"/>
    </xf>
    <xf numFmtId="0" fontId="124" fillId="0" borderId="7" xfId="1" applyNumberFormat="1" applyFont="1" applyBorder="1" applyAlignment="1">
      <alignment horizontal="center" vertical="center" wrapText="1"/>
    </xf>
    <xf numFmtId="0" fontId="195" fillId="0" borderId="13" xfId="0" applyFont="1" applyBorder="1" applyAlignment="1">
      <alignment horizontal="center"/>
    </xf>
    <xf numFmtId="0" fontId="111" fillId="0" borderId="47" xfId="0" applyFont="1" applyBorder="1" applyAlignment="1">
      <alignment horizontal="center" vertical="center" wrapText="1"/>
    </xf>
    <xf numFmtId="0" fontId="111" fillId="0" borderId="19" xfId="0" applyFont="1" applyBorder="1" applyAlignment="1">
      <alignment horizontal="center" vertical="center" wrapText="1"/>
    </xf>
    <xf numFmtId="0" fontId="10" fillId="0" borderId="0" xfId="0" applyFont="1" applyAlignment="1">
      <alignment horizontal="left" wrapText="1"/>
    </xf>
    <xf numFmtId="0" fontId="10" fillId="0" borderId="0" xfId="0" applyFont="1" applyAlignment="1">
      <alignment horizontal="left"/>
    </xf>
    <xf numFmtId="0" fontId="10" fillId="0" borderId="0" xfId="0" applyFont="1" applyAlignment="1">
      <alignment horizontal="center"/>
    </xf>
    <xf numFmtId="166" fontId="12" fillId="0" borderId="0" xfId="0" applyNumberFormat="1" applyFont="1" applyAlignment="1">
      <alignment horizontal="center" vertical="center" wrapText="1"/>
    </xf>
    <xf numFmtId="0" fontId="16" fillId="0" borderId="0" xfId="0" applyFont="1" applyAlignment="1">
      <alignment horizontal="center" vertical="center" wrapText="1"/>
    </xf>
    <xf numFmtId="0" fontId="77" fillId="0" borderId="0" xfId="0" applyFont="1" applyAlignment="1">
      <alignment horizontal="right"/>
    </xf>
    <xf numFmtId="0" fontId="78" fillId="0" borderId="0" xfId="0" applyFont="1"/>
    <xf numFmtId="166" fontId="12" fillId="0" borderId="0" xfId="0" applyNumberFormat="1" applyFont="1" applyAlignment="1">
      <alignment horizontal="center" vertical="top" wrapText="1"/>
    </xf>
    <xf numFmtId="166" fontId="12" fillId="0" borderId="0" xfId="0" applyNumberFormat="1" applyFont="1" applyAlignment="1">
      <alignment horizontal="center" vertical="center"/>
    </xf>
    <xf numFmtId="171" fontId="12" fillId="0" borderId="0" xfId="6" applyNumberFormat="1" applyFont="1" applyAlignment="1">
      <alignment horizontal="center" vertical="center"/>
    </xf>
    <xf numFmtId="0" fontId="12" fillId="0" borderId="0" xfId="0" applyFont="1" applyAlignment="1">
      <alignment horizontal="center" wrapText="1"/>
    </xf>
    <xf numFmtId="0" fontId="75" fillId="0" borderId="0" xfId="0" applyFont="1" applyAlignment="1">
      <alignment horizontal="center"/>
    </xf>
    <xf numFmtId="166" fontId="12" fillId="0" borderId="0" xfId="0" applyNumberFormat="1" applyFont="1" applyAlignment="1">
      <alignment horizontal="left" vertical="center"/>
    </xf>
    <xf numFmtId="166" fontId="16" fillId="0" borderId="0" xfId="0" applyNumberFormat="1" applyFont="1" applyAlignment="1">
      <alignment horizontal="center" vertical="center" wrapText="1"/>
    </xf>
    <xf numFmtId="0" fontId="78" fillId="0" borderId="0" xfId="0" applyFont="1" applyAlignment="1">
      <alignment horizontal="left"/>
    </xf>
    <xf numFmtId="166" fontId="12" fillId="0" borderId="0" xfId="0" applyNumberFormat="1" applyFont="1" applyAlignment="1">
      <alignment horizontal="justify" vertical="top" wrapText="1"/>
    </xf>
    <xf numFmtId="166" fontId="12" fillId="0" borderId="0" xfId="0" applyNumberFormat="1" applyFont="1" applyAlignment="1">
      <alignment vertical="center"/>
    </xf>
    <xf numFmtId="166" fontId="12" fillId="0" borderId="0" xfId="0" applyNumberFormat="1" applyFont="1" applyAlignment="1">
      <alignment horizontal="center"/>
    </xf>
    <xf numFmtId="0" fontId="12" fillId="0" borderId="0" xfId="0" applyFont="1" applyAlignment="1">
      <alignment horizontal="left" vertical="top" wrapText="1"/>
    </xf>
    <xf numFmtId="171" fontId="12" fillId="0" borderId="0" xfId="6" applyNumberFormat="1" applyFont="1" applyAlignment="1">
      <alignment horizontal="left" vertical="center"/>
    </xf>
    <xf numFmtId="0" fontId="12" fillId="0" borderId="0" xfId="0" applyFont="1" applyAlignment="1">
      <alignment horizontal="center" vertical="top" wrapText="1"/>
    </xf>
  </cellXfs>
  <cellStyles count="12">
    <cellStyle name="Comma" xfId="1" builtinId="3"/>
    <cellStyle name="Comma 2 2 2" xfId="6" xr:uid="{00000000-0005-0000-0000-000001000000}"/>
    <cellStyle name="Comma 2 3" xfId="5" xr:uid="{00000000-0005-0000-0000-000002000000}"/>
    <cellStyle name="Comma 3" xfId="9" xr:uid="{00000000-0005-0000-0000-000003000000}"/>
    <cellStyle name="Comma 4" xfId="4" xr:uid="{00000000-0005-0000-0000-000004000000}"/>
    <cellStyle name="Hyperlink" xfId="11" builtinId="8"/>
    <cellStyle name="Normal" xfId="0" builtinId="0"/>
    <cellStyle name="Normal 2" xfId="2" xr:uid="{00000000-0005-0000-0000-000007000000}"/>
    <cellStyle name="Normal 3" xfId="3" xr:uid="{00000000-0005-0000-0000-000008000000}"/>
    <cellStyle name="Normal 4" xfId="10" xr:uid="{00000000-0005-0000-0000-000009000000}"/>
    <cellStyle name="Normal 5" xfId="8" xr:uid="{00000000-0005-0000-0000-00000A000000}"/>
    <cellStyle name="Percent" xfId="7" builtinId="5"/>
  </cellStyles>
  <dxfs count="1182">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14653</xdr:colOff>
      <xdr:row>21</xdr:row>
      <xdr:rowOff>190500</xdr:rowOff>
    </xdr:from>
    <xdr:to>
      <xdr:col>5</xdr:col>
      <xdr:colOff>1304192</xdr:colOff>
      <xdr:row>21</xdr:row>
      <xdr:rowOff>197827</xdr:rowOff>
    </xdr:to>
    <xdr:cxnSp macro="">
      <xdr:nvCxnSpPr>
        <xdr:cNvPr id="2" name="Straight Connector 1">
          <a:extLst>
            <a:ext uri="{FF2B5EF4-FFF2-40B4-BE49-F238E27FC236}">
              <a16:creationId xmlns:a16="http://schemas.microsoft.com/office/drawing/2014/main" id="{C971C4AC-D502-45D8-83B2-7244664C20EC}"/>
            </a:ext>
          </a:extLst>
        </xdr:cNvPr>
        <xdr:cNvCxnSpPr/>
      </xdr:nvCxnSpPr>
      <xdr:spPr>
        <a:xfrm flipV="1">
          <a:off x="6887893" y="902208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224790</xdr:colOff>
      <xdr:row>22</xdr:row>
      <xdr:rowOff>0</xdr:rowOff>
    </xdr:from>
    <xdr:to>
      <xdr:col>4</xdr:col>
      <xdr:colOff>876300</xdr:colOff>
      <xdr:row>22</xdr:row>
      <xdr:rowOff>339090</xdr:rowOff>
    </xdr:to>
    <xdr:sp macro="" textlink="">
      <xdr:nvSpPr>
        <xdr:cNvPr id="3" name="TextBox 2">
          <a:extLst>
            <a:ext uri="{FF2B5EF4-FFF2-40B4-BE49-F238E27FC236}">
              <a16:creationId xmlns:a16="http://schemas.microsoft.com/office/drawing/2014/main" id="{93B1F19E-B1AB-4BB8-934D-F11E2A830531}"/>
            </a:ext>
          </a:extLst>
        </xdr:cNvPr>
        <xdr:cNvSpPr txBox="1"/>
      </xdr:nvSpPr>
      <xdr:spPr>
        <a:xfrm flipH="1">
          <a:off x="5840730" y="9128760"/>
          <a:ext cx="651510" cy="3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1143000</xdr:colOff>
      <xdr:row>145</xdr:row>
      <xdr:rowOff>91440</xdr:rowOff>
    </xdr:from>
    <xdr:ext cx="184731" cy="264560"/>
    <xdr:sp macro="" textlink="">
      <xdr:nvSpPr>
        <xdr:cNvPr id="4" name="TextBox 3">
          <a:extLst>
            <a:ext uri="{FF2B5EF4-FFF2-40B4-BE49-F238E27FC236}">
              <a16:creationId xmlns:a16="http://schemas.microsoft.com/office/drawing/2014/main" id="{8AAC981B-25F2-4210-9E4C-51EEB6F2121C}"/>
            </a:ext>
          </a:extLst>
        </xdr:cNvPr>
        <xdr:cNvSpPr txBox="1"/>
      </xdr:nvSpPr>
      <xdr:spPr>
        <a:xfrm>
          <a:off x="3832860" y="17807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14653</xdr:colOff>
      <xdr:row>20</xdr:row>
      <xdr:rowOff>190500</xdr:rowOff>
    </xdr:from>
    <xdr:to>
      <xdr:col>5</xdr:col>
      <xdr:colOff>1304192</xdr:colOff>
      <xdr:row>20</xdr:row>
      <xdr:rowOff>197827</xdr:rowOff>
    </xdr:to>
    <xdr:cxnSp macro="">
      <xdr:nvCxnSpPr>
        <xdr:cNvPr id="2" name="Straight Connector 1">
          <a:extLst>
            <a:ext uri="{FF2B5EF4-FFF2-40B4-BE49-F238E27FC236}">
              <a16:creationId xmlns:a16="http://schemas.microsoft.com/office/drawing/2014/main" id="{963CD83F-9AD6-44C4-8E6F-432A02875F5D}"/>
            </a:ext>
          </a:extLst>
        </xdr:cNvPr>
        <xdr:cNvCxnSpPr/>
      </xdr:nvCxnSpPr>
      <xdr:spPr>
        <a:xfrm flipV="1">
          <a:off x="6887893" y="84734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1143000</xdr:colOff>
      <xdr:row>144</xdr:row>
      <xdr:rowOff>91440</xdr:rowOff>
    </xdr:from>
    <xdr:ext cx="184731" cy="264560"/>
    <xdr:sp macro="" textlink="">
      <xdr:nvSpPr>
        <xdr:cNvPr id="4" name="TextBox 3">
          <a:extLst>
            <a:ext uri="{FF2B5EF4-FFF2-40B4-BE49-F238E27FC236}">
              <a16:creationId xmlns:a16="http://schemas.microsoft.com/office/drawing/2014/main" id="{30D906E2-CEBB-484D-ADE9-2627F672CEC9}"/>
            </a:ext>
          </a:extLst>
        </xdr:cNvPr>
        <xdr:cNvSpPr txBox="1"/>
      </xdr:nvSpPr>
      <xdr:spPr>
        <a:xfrm>
          <a:off x="3832860" y="1725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52588</xdr:colOff>
      <xdr:row>9</xdr:row>
      <xdr:rowOff>0</xdr:rowOff>
    </xdr:from>
    <xdr:ext cx="65" cy="17222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4624588" y="152024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425669</xdr:colOff>
      <xdr:row>3</xdr:row>
      <xdr:rowOff>84082</xdr:rowOff>
    </xdr:from>
    <xdr:ext cx="184731"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282966" y="6831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10</xdr:col>
      <xdr:colOff>206375</xdr:colOff>
      <xdr:row>8</xdr:row>
      <xdr:rowOff>79375</xdr:rowOff>
    </xdr:from>
    <xdr:to>
      <xdr:col>11</xdr:col>
      <xdr:colOff>793750</xdr:colOff>
      <xdr:row>9</xdr:row>
      <xdr:rowOff>103188</xdr:rowOff>
    </xdr:to>
    <xdr:cxnSp macro="">
      <xdr:nvCxnSpPr>
        <xdr:cNvPr id="2" name="Elbow Connector 1">
          <a:extLst>
            <a:ext uri="{FF2B5EF4-FFF2-40B4-BE49-F238E27FC236}">
              <a16:creationId xmlns:a16="http://schemas.microsoft.com/office/drawing/2014/main" id="{00000000-0008-0000-0E00-000002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3" name="Elbow Connector 2">
          <a:extLst>
            <a:ext uri="{FF2B5EF4-FFF2-40B4-BE49-F238E27FC236}">
              <a16:creationId xmlns:a16="http://schemas.microsoft.com/office/drawing/2014/main" id="{00000000-0008-0000-0E00-000003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4" name="Straight Arrow Connector 3">
          <a:extLst>
            <a:ext uri="{FF2B5EF4-FFF2-40B4-BE49-F238E27FC236}">
              <a16:creationId xmlns:a16="http://schemas.microsoft.com/office/drawing/2014/main" id="{00000000-0008-0000-0E00-000004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206375</xdr:colOff>
      <xdr:row>8</xdr:row>
      <xdr:rowOff>79375</xdr:rowOff>
    </xdr:from>
    <xdr:to>
      <xdr:col>11</xdr:col>
      <xdr:colOff>793750</xdr:colOff>
      <xdr:row>9</xdr:row>
      <xdr:rowOff>103188</xdr:rowOff>
    </xdr:to>
    <xdr:cxnSp macro="">
      <xdr:nvCxnSpPr>
        <xdr:cNvPr id="5" name="Elbow Connector 4">
          <a:extLst>
            <a:ext uri="{FF2B5EF4-FFF2-40B4-BE49-F238E27FC236}">
              <a16:creationId xmlns:a16="http://schemas.microsoft.com/office/drawing/2014/main" id="{00000000-0008-0000-0E00-000005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6" name="Elbow Connector 5">
          <a:extLst>
            <a:ext uri="{FF2B5EF4-FFF2-40B4-BE49-F238E27FC236}">
              <a16:creationId xmlns:a16="http://schemas.microsoft.com/office/drawing/2014/main" id="{00000000-0008-0000-0E00-000006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7" name="Straight Arrow Connector 6">
          <a:extLst>
            <a:ext uri="{FF2B5EF4-FFF2-40B4-BE49-F238E27FC236}">
              <a16:creationId xmlns:a16="http://schemas.microsoft.com/office/drawing/2014/main" id="{00000000-0008-0000-0E00-000007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206375</xdr:colOff>
      <xdr:row>8</xdr:row>
      <xdr:rowOff>79375</xdr:rowOff>
    </xdr:from>
    <xdr:to>
      <xdr:col>3</xdr:col>
      <xdr:colOff>793750</xdr:colOff>
      <xdr:row>9</xdr:row>
      <xdr:rowOff>103188</xdr:rowOff>
    </xdr:to>
    <xdr:cxnSp macro="">
      <xdr:nvCxnSpPr>
        <xdr:cNvPr id="2" name="Elbow Connector 1">
          <a:extLst>
            <a:ext uri="{FF2B5EF4-FFF2-40B4-BE49-F238E27FC236}">
              <a16:creationId xmlns:a16="http://schemas.microsoft.com/office/drawing/2014/main" id="{749C7211-0E47-4F10-9F0C-EB3E903ED559}"/>
            </a:ext>
          </a:extLst>
        </xdr:cNvPr>
        <xdr:cNvCxnSpPr/>
      </xdr:nvCxnSpPr>
      <xdr:spPr>
        <a:xfrm>
          <a:off x="1440815" y="1793875"/>
          <a:ext cx="102933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8</xdr:row>
      <xdr:rowOff>39687</xdr:rowOff>
    </xdr:from>
    <xdr:to>
      <xdr:col>3</xdr:col>
      <xdr:colOff>801688</xdr:colOff>
      <xdr:row>8</xdr:row>
      <xdr:rowOff>111125</xdr:rowOff>
    </xdr:to>
    <xdr:cxnSp macro="">
      <xdr:nvCxnSpPr>
        <xdr:cNvPr id="3" name="Elbow Connector 2">
          <a:extLst>
            <a:ext uri="{FF2B5EF4-FFF2-40B4-BE49-F238E27FC236}">
              <a16:creationId xmlns:a16="http://schemas.microsoft.com/office/drawing/2014/main" id="{191AE44F-2950-4F9D-9D71-19DFE693B865}"/>
            </a:ext>
          </a:extLst>
        </xdr:cNvPr>
        <xdr:cNvCxnSpPr/>
      </xdr:nvCxnSpPr>
      <xdr:spPr>
        <a:xfrm>
          <a:off x="1718628" y="1754187"/>
          <a:ext cx="75184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7</xdr:row>
      <xdr:rowOff>111125</xdr:rowOff>
    </xdr:from>
    <xdr:to>
      <xdr:col>3</xdr:col>
      <xdr:colOff>801688</xdr:colOff>
      <xdr:row>7</xdr:row>
      <xdr:rowOff>111125</xdr:rowOff>
    </xdr:to>
    <xdr:cxnSp macro="">
      <xdr:nvCxnSpPr>
        <xdr:cNvPr id="4" name="Straight Arrow Connector 3">
          <a:extLst>
            <a:ext uri="{FF2B5EF4-FFF2-40B4-BE49-F238E27FC236}">
              <a16:creationId xmlns:a16="http://schemas.microsoft.com/office/drawing/2014/main" id="{3477BFB0-48F1-4B2C-97E0-1D83FCC83EFA}"/>
            </a:ext>
          </a:extLst>
        </xdr:cNvPr>
        <xdr:cNvCxnSpPr/>
      </xdr:nvCxnSpPr>
      <xdr:spPr>
        <a:xfrm>
          <a:off x="2192973" y="1642745"/>
          <a:ext cx="27749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415328" y="7705725"/>
          <a:ext cx="1222864"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300-000004000000}"/>
            </a:ext>
          </a:extLst>
        </xdr:cNvPr>
        <xdr:cNvCxnSpPr/>
      </xdr:nvCxnSpPr>
      <xdr:spPr>
        <a:xfrm flipV="1">
          <a:off x="5341033" y="73685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7</xdr:col>
      <xdr:colOff>525517</xdr:colOff>
      <xdr:row>33</xdr:row>
      <xdr:rowOff>26276</xdr:rowOff>
    </xdr:from>
    <xdr:to>
      <xdr:col>9</xdr:col>
      <xdr:colOff>89338</xdr:colOff>
      <xdr:row>33</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3779" y="6868510"/>
          <a:ext cx="846083" cy="578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302455</xdr:colOff>
      <xdr:row>0</xdr:row>
      <xdr:rowOff>35169</xdr:rowOff>
    </xdr:from>
    <xdr:ext cx="935160" cy="637442"/>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0615" y="35169"/>
          <a:ext cx="935160" cy="637442"/>
        </a:xfrm>
        <a:prstGeom prst="rect">
          <a:avLst/>
        </a:prstGeom>
        <a:noFill/>
        <a:ln>
          <a:noFill/>
        </a:ln>
      </xdr:spPr>
    </xdr:pic>
    <xdr:clientData/>
  </xdr:oneCellAnchor>
  <xdr:twoCellAnchor>
    <xdr:from>
      <xdr:col>1</xdr:col>
      <xdr:colOff>378392</xdr:colOff>
      <xdr:row>0</xdr:row>
      <xdr:rowOff>67407</xdr:rowOff>
    </xdr:from>
    <xdr:to>
      <xdr:col>2</xdr:col>
      <xdr:colOff>150202</xdr:colOff>
      <xdr:row>3</xdr:row>
      <xdr:rowOff>161192</xdr:rowOff>
    </xdr:to>
    <xdr:pic>
      <xdr:nvPicPr>
        <xdr:cNvPr id="3" name="Picture 1" descr="C:\Documents and Settings\Administrator\Desktop\logo.bmp2.bmp">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00412" y="67407"/>
          <a:ext cx="808130" cy="619565"/>
        </a:xfrm>
        <a:prstGeom prst="rect">
          <a:avLst/>
        </a:prstGeom>
        <a:noFill/>
        <a:ln w="9525">
          <a:noFill/>
          <a:miter lim="800000"/>
          <a:headEnd/>
          <a:tailEnd/>
        </a:ln>
      </xdr:spPr>
    </xdr:pic>
    <xdr:clientData/>
  </xdr:twoCellAnchor>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633" y="7444740"/>
          <a:ext cx="125905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206375</xdr:colOff>
      <xdr:row>8</xdr:row>
      <xdr:rowOff>79375</xdr:rowOff>
    </xdr:from>
    <xdr:to>
      <xdr:col>11</xdr:col>
      <xdr:colOff>793750</xdr:colOff>
      <xdr:row>9</xdr:row>
      <xdr:rowOff>103188</xdr:rowOff>
    </xdr:to>
    <xdr:cxnSp macro="">
      <xdr:nvCxnSpPr>
        <xdr:cNvPr id="2" name="Elbow Connector 1">
          <a:extLst>
            <a:ext uri="{FF2B5EF4-FFF2-40B4-BE49-F238E27FC236}">
              <a16:creationId xmlns:a16="http://schemas.microsoft.com/office/drawing/2014/main" id="{2972F3D5-38BD-4853-B208-DC92031B2D13}"/>
            </a:ext>
          </a:extLst>
        </xdr:cNvPr>
        <xdr:cNvCxnSpPr/>
      </xdr:nvCxnSpPr>
      <xdr:spPr>
        <a:xfrm>
          <a:off x="11186795" y="1443355"/>
          <a:ext cx="1410335" cy="38195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3" name="Elbow Connector 2">
          <a:extLst>
            <a:ext uri="{FF2B5EF4-FFF2-40B4-BE49-F238E27FC236}">
              <a16:creationId xmlns:a16="http://schemas.microsoft.com/office/drawing/2014/main" id="{5955097A-E981-441A-9E80-EB1B07DFAA32}"/>
            </a:ext>
          </a:extLst>
        </xdr:cNvPr>
        <xdr:cNvCxnSpPr/>
      </xdr:nvCxnSpPr>
      <xdr:spPr>
        <a:xfrm>
          <a:off x="11464608" y="1403667"/>
          <a:ext cx="114046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4" name="Straight Arrow Connector 3">
          <a:extLst>
            <a:ext uri="{FF2B5EF4-FFF2-40B4-BE49-F238E27FC236}">
              <a16:creationId xmlns:a16="http://schemas.microsoft.com/office/drawing/2014/main" id="{A5A50B9E-53C9-4495-99BD-4704501062DE}"/>
            </a:ext>
          </a:extLst>
        </xdr:cNvPr>
        <xdr:cNvCxnSpPr/>
      </xdr:nvCxnSpPr>
      <xdr:spPr>
        <a:xfrm>
          <a:off x="12144693" y="1254125"/>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206375</xdr:colOff>
      <xdr:row>8</xdr:row>
      <xdr:rowOff>79375</xdr:rowOff>
    </xdr:from>
    <xdr:to>
      <xdr:col>11</xdr:col>
      <xdr:colOff>793750</xdr:colOff>
      <xdr:row>9</xdr:row>
      <xdr:rowOff>103188</xdr:rowOff>
    </xdr:to>
    <xdr:cxnSp macro="">
      <xdr:nvCxnSpPr>
        <xdr:cNvPr id="5" name="Elbow Connector 4">
          <a:extLst>
            <a:ext uri="{FF2B5EF4-FFF2-40B4-BE49-F238E27FC236}">
              <a16:creationId xmlns:a16="http://schemas.microsoft.com/office/drawing/2014/main" id="{D647096B-D720-40E7-BE02-0448A27F5F80}"/>
            </a:ext>
          </a:extLst>
        </xdr:cNvPr>
        <xdr:cNvCxnSpPr/>
      </xdr:nvCxnSpPr>
      <xdr:spPr>
        <a:xfrm>
          <a:off x="11186795" y="1443355"/>
          <a:ext cx="1410335" cy="38195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8</xdr:row>
      <xdr:rowOff>39687</xdr:rowOff>
    </xdr:from>
    <xdr:to>
      <xdr:col>11</xdr:col>
      <xdr:colOff>801688</xdr:colOff>
      <xdr:row>8</xdr:row>
      <xdr:rowOff>111125</xdr:rowOff>
    </xdr:to>
    <xdr:cxnSp macro="">
      <xdr:nvCxnSpPr>
        <xdr:cNvPr id="6" name="Elbow Connector 5">
          <a:extLst>
            <a:ext uri="{FF2B5EF4-FFF2-40B4-BE49-F238E27FC236}">
              <a16:creationId xmlns:a16="http://schemas.microsoft.com/office/drawing/2014/main" id="{281C17A3-1189-47E9-9C85-113375D1D7C7}"/>
            </a:ext>
          </a:extLst>
        </xdr:cNvPr>
        <xdr:cNvCxnSpPr/>
      </xdr:nvCxnSpPr>
      <xdr:spPr>
        <a:xfrm>
          <a:off x="11464608" y="1403667"/>
          <a:ext cx="114046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7</xdr:row>
      <xdr:rowOff>111125</xdr:rowOff>
    </xdr:from>
    <xdr:to>
      <xdr:col>11</xdr:col>
      <xdr:colOff>801688</xdr:colOff>
      <xdr:row>7</xdr:row>
      <xdr:rowOff>111125</xdr:rowOff>
    </xdr:to>
    <xdr:cxnSp macro="">
      <xdr:nvCxnSpPr>
        <xdr:cNvPr id="7" name="Straight Arrow Connector 6">
          <a:extLst>
            <a:ext uri="{FF2B5EF4-FFF2-40B4-BE49-F238E27FC236}">
              <a16:creationId xmlns:a16="http://schemas.microsoft.com/office/drawing/2014/main" id="{9E242B13-ECFE-4B06-8CDE-E67BC23AE17F}"/>
            </a:ext>
          </a:extLst>
        </xdr:cNvPr>
        <xdr:cNvCxnSpPr/>
      </xdr:nvCxnSpPr>
      <xdr:spPr>
        <a:xfrm>
          <a:off x="12144693" y="1254125"/>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20Falcis\Desktop\PMR%202025\PMR-SVP%202025-Lhen\6.%20SVP%202025-June%20(212-233).xlsx" TargetMode="External"/><Relationship Id="rId1" Type="http://schemas.openxmlformats.org/officeDocument/2006/relationships/externalLinkPath" Target="6.%20SVP%202025-June%20(212-2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UPPLY%20OFFICE/Desktop/P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ResoSVP (2)"/>
      <sheetName val="Direct Acq.-Res"/>
      <sheetName val="Direct Acq.-App"/>
      <sheetName val="AResoSVP"/>
      <sheetName val="RFQ_"/>
      <sheetName val="RFQ_ (2)"/>
      <sheetName val="AckReceipt"/>
      <sheetName val="Abstract  (2)"/>
      <sheetName val="LON"/>
      <sheetName val="BAC RESO 2022"/>
      <sheetName val="BAC RESO 2022 (Toss Coin)"/>
      <sheetName val="PO"/>
      <sheetName val="POback (2)"/>
      <sheetName val="ChkDocs"/>
      <sheetName val="AResoSVP -Emergency"/>
      <sheetName val="ResoSVP -Emergency"/>
      <sheetName val="ResoSoSVP(Direct Contracting)"/>
      <sheetName val="AResoSoSVP(Direct Contractin (2"/>
      <sheetName val="Abstract (Failed)"/>
      <sheetName val="Reso-Repeat Order"/>
      <sheetName val="AReso-Repeat Order"/>
    </sheetNames>
    <sheetDataSet>
      <sheetData sheetId="0"/>
      <sheetData sheetId="1"/>
      <sheetData sheetId="2"/>
      <sheetData sheetId="3"/>
      <sheetData sheetId="4">
        <row r="39">
          <cell r="B39" t="str">
            <v>copy</v>
          </cell>
        </row>
        <row r="40">
          <cell r="B40" t="str">
            <v>copy</v>
          </cell>
        </row>
        <row r="41">
          <cell r="B41" t="str">
            <v>copy</v>
          </cell>
        </row>
        <row r="43">
          <cell r="B43" t="str">
            <v>sets</v>
          </cell>
        </row>
        <row r="44">
          <cell r="B44" t="str">
            <v>pcs</v>
          </cell>
        </row>
        <row r="45">
          <cell r="B45" t="str">
            <v>pcs</v>
          </cell>
        </row>
        <row r="46">
          <cell r="B46" t="str">
            <v>pcs</v>
          </cell>
        </row>
        <row r="47">
          <cell r="B47" t="str">
            <v>pc</v>
          </cell>
        </row>
        <row r="48">
          <cell r="B48" t="str">
            <v>box</v>
          </cell>
        </row>
        <row r="49">
          <cell r="B49" t="str">
            <v>kg</v>
          </cell>
        </row>
        <row r="50">
          <cell r="B50" t="str">
            <v>kg</v>
          </cell>
        </row>
        <row r="51">
          <cell r="B51" t="str">
            <v>kg</v>
          </cell>
        </row>
        <row r="52">
          <cell r="B52" t="str">
            <v>pcs</v>
          </cell>
        </row>
        <row r="53">
          <cell r="B53" t="str">
            <v>pcs</v>
          </cell>
        </row>
        <row r="54">
          <cell r="B54" t="str">
            <v>pcs</v>
          </cell>
        </row>
        <row r="55">
          <cell r="B55" t="str">
            <v>pcs</v>
          </cell>
        </row>
        <row r="56">
          <cell r="B56" t="str">
            <v>meter</v>
          </cell>
        </row>
        <row r="57">
          <cell r="B57" t="str">
            <v>pcs</v>
          </cell>
        </row>
        <row r="58">
          <cell r="B58" t="str">
            <v>can</v>
          </cell>
        </row>
        <row r="59">
          <cell r="B59" t="str">
            <v>pc</v>
          </cell>
        </row>
        <row r="60">
          <cell r="B60" t="str">
            <v>pc</v>
          </cell>
        </row>
        <row r="61">
          <cell r="B61" t="str">
            <v>pc</v>
          </cell>
        </row>
        <row r="62">
          <cell r="B62" t="str">
            <v>pc</v>
          </cell>
        </row>
        <row r="63">
          <cell r="B63" t="str">
            <v>pc</v>
          </cell>
        </row>
        <row r="64">
          <cell r="B64" t="str">
            <v>pc</v>
          </cell>
        </row>
        <row r="65">
          <cell r="B65" t="str">
            <v>pc</v>
          </cell>
        </row>
        <row r="66">
          <cell r="B66" t="str">
            <v>pc</v>
          </cell>
        </row>
        <row r="67">
          <cell r="B67" t="str">
            <v>pc</v>
          </cell>
        </row>
        <row r="68">
          <cell r="B68" t="str">
            <v>can</v>
          </cell>
        </row>
        <row r="69">
          <cell r="B69" t="str">
            <v>can</v>
          </cell>
        </row>
        <row r="70">
          <cell r="B70" t="str">
            <v>can</v>
          </cell>
        </row>
        <row r="71">
          <cell r="B71" t="str">
            <v>can</v>
          </cell>
        </row>
        <row r="72">
          <cell r="B72" t="str">
            <v>bag</v>
          </cell>
        </row>
        <row r="73">
          <cell r="B73" t="str">
            <v>set</v>
          </cell>
        </row>
        <row r="74">
          <cell r="B74" t="str">
            <v>can</v>
          </cell>
        </row>
        <row r="75">
          <cell r="B75" t="str">
            <v>pc</v>
          </cell>
        </row>
        <row r="76">
          <cell r="B76" t="str">
            <v>pc</v>
          </cell>
        </row>
        <row r="77">
          <cell r="B77" t="str">
            <v>pc</v>
          </cell>
        </row>
        <row r="78">
          <cell r="B78" t="str">
            <v>pc</v>
          </cell>
        </row>
        <row r="79">
          <cell r="B79" t="str">
            <v>set</v>
          </cell>
        </row>
        <row r="80">
          <cell r="B80" t="str">
            <v>pc</v>
          </cell>
        </row>
        <row r="81">
          <cell r="B81" t="str">
            <v>pc</v>
          </cell>
        </row>
        <row r="82">
          <cell r="B82" t="str">
            <v>pc</v>
          </cell>
        </row>
        <row r="83">
          <cell r="B83" t="str">
            <v>pc</v>
          </cell>
        </row>
        <row r="84">
          <cell r="B84" t="str">
            <v>pc</v>
          </cell>
        </row>
        <row r="85">
          <cell r="B85" t="str">
            <v>pcs</v>
          </cell>
        </row>
        <row r="86">
          <cell r="B86" t="str">
            <v>pack</v>
          </cell>
        </row>
        <row r="87">
          <cell r="B87" t="str">
            <v>packs</v>
          </cell>
        </row>
        <row r="88">
          <cell r="B88" t="str">
            <v>roll</v>
          </cell>
        </row>
        <row r="89">
          <cell r="B89" t="str">
            <v>reams</v>
          </cell>
        </row>
        <row r="90">
          <cell r="B90" t="str">
            <v>reams</v>
          </cell>
        </row>
        <row r="91">
          <cell r="B91" t="str">
            <v>pack</v>
          </cell>
        </row>
        <row r="92">
          <cell r="B92" t="str">
            <v>pcs</v>
          </cell>
        </row>
        <row r="93">
          <cell r="B93" t="str">
            <v>pcs</v>
          </cell>
        </row>
        <row r="94">
          <cell r="B94" t="str">
            <v>pcs</v>
          </cell>
        </row>
        <row r="95">
          <cell r="B95" t="str">
            <v>pcs</v>
          </cell>
        </row>
        <row r="96">
          <cell r="B96" t="str">
            <v>pcs</v>
          </cell>
        </row>
        <row r="97">
          <cell r="B97" t="str">
            <v>ream</v>
          </cell>
        </row>
        <row r="98">
          <cell r="B98" t="str">
            <v>ream</v>
          </cell>
        </row>
        <row r="99">
          <cell r="B99" t="str">
            <v>pcs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Data (2)"/>
      <sheetName val="SourceData 2021"/>
      <sheetName val="Abstract 2021"/>
      <sheetName val="BAC RESO 2021"/>
      <sheetName val="SourceData 2022"/>
      <sheetName val="PR"/>
      <sheetName val="ResoSVP"/>
      <sheetName val="AResoSVP"/>
      <sheetName val="Abstract"/>
      <sheetName val="LON"/>
      <sheetName val="BAC RESO 2022"/>
      <sheetName val="SUPPLIER"/>
      <sheetName val="Sheet3"/>
    </sheetNames>
    <sheetDataSet>
      <sheetData sheetId="0"/>
      <sheetData sheetId="1"/>
      <sheetData sheetId="2"/>
      <sheetData sheetId="3"/>
      <sheetData sheetId="4">
        <row r="423">
          <cell r="H423" t="str">
            <v>ipatropium bromide+salbutamol sulfate 200mcg/1mg/ml</v>
          </cell>
        </row>
        <row r="424">
          <cell r="H424" t="str">
            <v>Salbutamol 2mg/tablet</v>
          </cell>
        </row>
        <row r="425">
          <cell r="H425" t="str">
            <v>salbutamol inhaler 100mcg/dose</v>
          </cell>
        </row>
        <row r="426">
          <cell r="H426" t="str">
            <v>salbutamol+fluticasone inhaler 25mcg/125mcg meter dose inhaler</v>
          </cell>
        </row>
        <row r="427">
          <cell r="H427" t="str">
            <v xml:space="preserve">zinc oxide +calamine ointment 3.5g </v>
          </cell>
        </row>
        <row r="428">
          <cell r="H428" t="str">
            <v>cinnarizine 25mg/tablet</v>
          </cell>
        </row>
        <row r="429">
          <cell r="H429" t="str">
            <v>povidone iodine 60ml</v>
          </cell>
        </row>
        <row r="430">
          <cell r="H430" t="str">
            <v xml:space="preserve">gauze pad 4x4 </v>
          </cell>
        </row>
        <row r="431">
          <cell r="H431" t="str">
            <v>micropore 1 " 3m</v>
          </cell>
        </row>
        <row r="432">
          <cell r="H432" t="str">
            <v>micropore 1/2 "</v>
          </cell>
        </row>
        <row r="433">
          <cell r="H433" t="str">
            <v>baby oil 125ml</v>
          </cell>
        </row>
        <row r="434">
          <cell r="H434" t="str">
            <v>ethyl alochol 500ml 70%</v>
          </cell>
        </row>
        <row r="435">
          <cell r="H435" t="str">
            <v>ice bag (big) 9"</v>
          </cell>
        </row>
        <row r="436">
          <cell r="H436" t="str">
            <v>ice bag (small)</v>
          </cell>
        </row>
        <row r="437">
          <cell r="H437" t="str">
            <v>surgical mask (black)</v>
          </cell>
        </row>
        <row r="438">
          <cell r="H438" t="str">
            <v>clean gloves (large)</v>
          </cell>
        </row>
        <row r="439">
          <cell r="H439" t="str">
            <v>glucose autocode blood glucose test strip's 50's</v>
          </cell>
        </row>
        <row r="440">
          <cell r="H440" t="str">
            <v>high quality "AAA" battery</v>
          </cell>
        </row>
        <row r="441">
          <cell r="H441" t="str">
            <v>high quality "AAA" battery</v>
          </cell>
        </row>
        <row r="442">
          <cell r="H442">
            <v>0</v>
          </cell>
        </row>
        <row r="443">
          <cell r="H443" t="str">
            <v>50 KVA Transformer w/ accessories</v>
          </cell>
        </row>
        <row r="444">
          <cell r="H444" t="str">
            <v>installation of transformer</v>
          </cell>
        </row>
        <row r="445">
          <cell r="H445">
            <v>0</v>
          </cell>
        </row>
        <row r="446">
          <cell r="H446" t="str">
            <v>Repair of split type air conditioner (replace copper tubing and rechargefreon)</v>
          </cell>
        </row>
        <row r="447">
          <cell r="H447">
            <v>0</v>
          </cell>
        </row>
        <row r="448">
          <cell r="H448" t="str">
            <v>Isoprophyl alcohol</v>
          </cell>
        </row>
        <row r="449">
          <cell r="H449" t="str">
            <v xml:space="preserve">signing pen .4 (24 black, 24 blue) </v>
          </cell>
        </row>
        <row r="450">
          <cell r="H450" t="str">
            <v xml:space="preserve">garbage bag, XXL </v>
          </cell>
        </row>
        <row r="452">
          <cell r="H452" t="str">
            <v>PVC 20 mm water pipe</v>
          </cell>
        </row>
        <row r="453">
          <cell r="H453" t="str">
            <v>PVC 20 mm female adapter</v>
          </cell>
        </row>
        <row r="454">
          <cell r="H454" t="str">
            <v>PVC 20 mm tee</v>
          </cell>
        </row>
        <row r="455">
          <cell r="H455" t="str">
            <v>PVC 20 mm union patente</v>
          </cell>
        </row>
        <row r="456">
          <cell r="H456" t="str">
            <v>PVC 32 mm water pipe</v>
          </cell>
        </row>
        <row r="457">
          <cell r="H457" t="str">
            <v>PVC 32 mm male adapter</v>
          </cell>
        </row>
        <row r="458">
          <cell r="H458" t="str">
            <v>PVC 32 mm tee</v>
          </cell>
        </row>
        <row r="459">
          <cell r="H459" t="str">
            <v>PVC 32 mm ball valve</v>
          </cell>
        </row>
        <row r="460">
          <cell r="H460" t="str">
            <v>PVC 32 mm union patente</v>
          </cell>
        </row>
        <row r="461">
          <cell r="H461" t="str">
            <v>PVC 32 mm elbow</v>
          </cell>
        </row>
        <row r="462">
          <cell r="H462" t="str">
            <v>PVC reducer,1-3/4</v>
          </cell>
        </row>
        <row r="463">
          <cell r="H463" t="str">
            <v>PVC reducer,3/4-1/2</v>
          </cell>
        </row>
        <row r="464">
          <cell r="H464" t="str">
            <v>PVC 40 mm water pipe</v>
          </cell>
        </row>
        <row r="465">
          <cell r="H465" t="str">
            <v>PVC 40 mm tee</v>
          </cell>
        </row>
        <row r="466">
          <cell r="H466" t="str">
            <v>PVC 40 mm elbow</v>
          </cell>
        </row>
        <row r="467">
          <cell r="H467" t="str">
            <v>PVC reducer , 40mm- 32mm</v>
          </cell>
        </row>
        <row r="468">
          <cell r="H468" t="str">
            <v>uPVC 63 mm pipe</v>
          </cell>
        </row>
        <row r="469">
          <cell r="H469" t="str">
            <v>uPVC 63 mm elbow</v>
          </cell>
        </row>
        <row r="470">
          <cell r="H470" t="str">
            <v>ceiling cournice, 1.5"</v>
          </cell>
        </row>
        <row r="472">
          <cell r="H472" t="str">
            <v>angle bar, 1.5"</v>
          </cell>
        </row>
        <row r="473">
          <cell r="H473" t="str">
            <v>gring disc for  metal, 4"</v>
          </cell>
        </row>
        <row r="474">
          <cell r="H474" t="str">
            <v>cutting disc 14"</v>
          </cell>
        </row>
        <row r="475">
          <cell r="H475" t="str">
            <v>electric tape</v>
          </cell>
        </row>
        <row r="476">
          <cell r="H476" t="str">
            <v>flat nosed plier (8" min.)</v>
          </cell>
        </row>
        <row r="477">
          <cell r="H477" t="str">
            <v>long nosed plier (8" min.)</v>
          </cell>
        </row>
        <row r="478">
          <cell r="H478" t="str">
            <v>magnetic philip screw driver, heavy duty (10" min.)</v>
          </cell>
        </row>
        <row r="479">
          <cell r="H479" t="str">
            <v>tool belt</v>
          </cell>
        </row>
        <row r="480">
          <cell r="H480" t="str">
            <v>stainless wood screw (+), 1"</v>
          </cell>
        </row>
        <row r="482">
          <cell r="H482" t="str">
            <v>CCTV camera power supply, 12v</v>
          </cell>
        </row>
        <row r="483">
          <cell r="H483" t="str">
            <v xml:space="preserve">8mm cable clip </v>
          </cell>
        </row>
        <row r="484">
          <cell r="H484" t="str">
            <v>CAT 6 crimping tool</v>
          </cell>
        </row>
        <row r="485">
          <cell r="H485" t="str">
            <v>CAT 6 connector</v>
          </cell>
        </row>
        <row r="486">
          <cell r="H486" t="str">
            <v>Subscription of a web-based prepaid load portal service</v>
          </cell>
        </row>
        <row r="488">
          <cell r="H488" t="str">
            <v>Subscription of a web-based prepaid load portal service</v>
          </cell>
        </row>
        <row r="490">
          <cell r="H490" t="str">
            <v>Gold plated medal (7.9 cm diameter)</v>
          </cell>
        </row>
        <row r="491">
          <cell r="H491" t="str">
            <v>Mold for medal</v>
          </cell>
        </row>
        <row r="494">
          <cell r="H494" t="str">
            <v>Printer ink (Y003)</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559" createdVersion="6" refreshedVersion="6" minRefreshableVersion="3" recordCount="902" xr:uid="{00000000-000A-0000-FFFF-FFFF00000000}">
  <cacheSource type="worksheet">
    <worksheetSource ref="A1:AC1048576" sheet="DATA"/>
  </cacheSource>
  <cacheFields count="32">
    <cacheField name="YEAR" numFmtId="0">
      <sharedItems containsString="0" containsBlank="1" containsNumber="1" containsInteger="1" minValue="202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Blank="1"/>
    </cacheField>
    <cacheField name="Fund Code" numFmtId="0">
      <sharedItems containsString="0" containsBlank="1" containsNumber="1" containsInteger="1" minValue="101" maxValue="165" count="4">
        <n v="164"/>
        <n v="101"/>
        <n v="165"/>
        <m/>
      </sharedItems>
    </cacheField>
    <cacheField name="Class" numFmtId="0">
      <sharedItems containsBlank="1" containsMixedTypes="1" containsNumber="1" containsInteger="1" minValue="165" maxValue="165"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Blank="1" longText="1"/>
    </cacheField>
    <cacheField name="Qty" numFmtId="0">
      <sharedItems containsString="0" containsBlank="1" containsNumber="1" containsInteger="1" minValue="1" maxValue="2000"/>
    </cacheField>
    <cacheField name="Unit of Issue" numFmtId="0">
      <sharedItems containsBlank="1"/>
    </cacheField>
    <cacheField name="Unit Budget" numFmtId="0">
      <sharedItems containsString="0" containsBlank="1" containsNumber="1" minValue="2" maxValue="492500"/>
    </cacheField>
    <cacheField name="Estimated Total" numFmtId="43">
      <sharedItems containsString="0" containsBlank="1" containsNumber="1" minValue="0" maxValue="985000"/>
    </cacheField>
    <cacheField name="Unit LCRB" numFmtId="0">
      <sharedItems containsString="0" containsBlank="1" containsNumber="1" minValue="0" maxValue="443250"/>
    </cacheField>
    <cacheField name="Total" numFmtId="43">
      <sharedItems containsString="0" containsBlank="1" containsNumber="1" minValue="0" maxValue="88650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Blank="1"/>
    </cacheField>
    <cacheField name="PO/Contract Date" numFmtId="0">
      <sharedItems containsDate="1" containsBlank="1" containsMixedTypes="1" minDate="2021-06-08T00:00:00" maxDate="2021-08-07T00:00:00"/>
    </cacheField>
    <cacheField name="PO/Contract Date Received" numFmtId="0">
      <sharedItems containsDate="1" containsBlank="1" containsMixedTypes="1" minDate="2021-02-03T00:00:00" maxDate="2021-08-11T00:00:00"/>
    </cacheField>
    <cacheField name="Delivery Date" numFmtId="0">
      <sharedItems containsDate="1" containsBlank="1" containsMixedTypes="1" minDate="2021-02-03T00:00:00" maxDate="2021-07-27T00:00:00"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Blank="1"/>
    </cacheField>
    <cacheField name="IAR Date" numFmtId="0">
      <sharedItems containsDate="1" containsBlank="1" containsMixedTypes="1" minDate="2021-05-05T00:00:00" maxDate="2021-08-04T00:00:00"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Blank="1" containsMixedTypes="1" containsNumber="1" containsInteger="1" minValue="1001" maxValue="1018"/>
    </cacheField>
    <cacheField name="Released Date" numFmtId="0">
      <sharedItems containsDate="1" containsBlank="1" containsMixedTypes="1" minDate="2021-06-05T00:00:00" maxDate="2021-07-14T00:00:00"/>
    </cacheField>
    <cacheField name="Room Assignment " numFmtId="0">
      <sharedItems containsBlank="1"/>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Blank="1"/>
    </cacheField>
    <cacheField name="Check/LDDAP-ADA#" numFmtId="0">
      <sharedItems containsBlank="1" containsMixedTypes="1" containsNumber="1" containsInteger="1" minValue="85648" maxValue="9923101050"/>
    </cacheField>
    <cacheField name="DV#" numFmtId="0">
      <sharedItems containsBlank="1"/>
    </cacheField>
    <cacheField name="ObR #" numFmtId="0">
      <sharedItems containsBlank="1"/>
    </cacheField>
    <cacheField name="Date of Payment" numFmtId="0">
      <sharedItems containsBlank="1"/>
    </cacheField>
    <cacheField name="Days of Delivery" numFmtId="0">
      <sharedItems containsString="0" containsBlank="1" containsNumber="1" containsInteger="1" minValue="3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1"/>
    <pageField fld="0" hier="-1"/>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axis="axisRow" fieldPosition="0"/>
    </format>
    <format dxfId="1178">
      <pivotArea field="2" type="button" dataOnly="0" labelOnly="1" outline="0" axis="axisRow" fieldPosition="2"/>
    </format>
    <format dxfId="1177">
      <pivotArea field="7" type="button" dataOnly="0" labelOnly="1" outline="0" axis="axisRow" fieldPosition="3"/>
    </format>
    <format dxfId="1176">
      <pivotArea field="19" type="button" dataOnly="0" labelOnly="1" outline="0" axis="axisRow" fieldPosition="4"/>
    </format>
    <format dxfId="1175">
      <pivotArea field="21" type="button" dataOnly="0" labelOnly="1" outline="0" axis="axisRow" fieldPosition="5"/>
    </format>
    <format dxfId="1174">
      <pivotArea field="4" type="button" dataOnly="0" labelOnly="1" outline="0" axis="axisRow" fieldPosition="6"/>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axis="axisRow" fieldPosition="0"/>
    </format>
    <format dxfId="650">
      <pivotArea field="2" type="button" dataOnly="0" labelOnly="1" outline="0" axis="axisRow" fieldPosition="2"/>
    </format>
    <format dxfId="649">
      <pivotArea field="7" type="button" dataOnly="0" labelOnly="1" outline="0" axis="axisRow" fieldPosition="3"/>
    </format>
    <format dxfId="648">
      <pivotArea field="19" type="button" dataOnly="0" labelOnly="1" outline="0" axis="axisRow" fieldPosition="4"/>
    </format>
    <format dxfId="647">
      <pivotArea field="21" type="button" dataOnly="0" labelOnly="1" outline="0" axis="axisRow" fieldPosition="5"/>
    </format>
    <format dxfId="646">
      <pivotArea field="4" type="button" dataOnly="0" labelOnly="1" outline="0" axis="axisRow" fieldPosition="6"/>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axis="axisRow" fieldPosition="1"/>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les.bigmarkadvertising@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activeCell="A5" sqref="A5"/>
      <selection pane="bottomLeft" activeCell="B139" sqref="B139"/>
    </sheetView>
  </sheetViews>
  <sheetFormatPr defaultColWidth="9.109375" defaultRowHeight="13.8" x14ac:dyDescent="0.25"/>
  <cols>
    <col min="1" max="1" width="32.6640625" style="1" bestFit="1" customWidth="1"/>
    <col min="2" max="2" width="52.109375" style="8" customWidth="1"/>
    <col min="3" max="3" width="29.88671875" style="1" bestFit="1" customWidth="1"/>
    <col min="4" max="4" width="22" style="1" bestFit="1" customWidth="1"/>
    <col min="5" max="5" width="22.88671875" style="1" bestFit="1" customWidth="1"/>
    <col min="6" max="6" width="23" style="1" bestFit="1" customWidth="1"/>
    <col min="7" max="7" width="12.88671875" style="1" customWidth="1"/>
    <col min="8" max="8" width="8.109375" style="1" customWidth="1"/>
    <col min="9" max="9" width="11.5546875" style="1" customWidth="1"/>
    <col min="10" max="10" width="19" style="1" customWidth="1"/>
    <col min="11" max="11" width="10.6640625" style="1" customWidth="1"/>
    <col min="12" max="16384" width="9.109375" style="1"/>
  </cols>
  <sheetData>
    <row r="1" spans="1:11" ht="14.4" x14ac:dyDescent="0.3">
      <c r="A1"/>
      <c r="B1"/>
    </row>
    <row r="2" spans="1:11" x14ac:dyDescent="0.25">
      <c r="A2" s="191" t="s">
        <v>1</v>
      </c>
      <c r="B2" s="192" t="s">
        <v>569</v>
      </c>
    </row>
    <row r="3" spans="1:11" x14ac:dyDescent="0.25">
      <c r="A3" s="191" t="s">
        <v>0</v>
      </c>
      <c r="B3" s="192" t="s">
        <v>569</v>
      </c>
    </row>
    <row r="4" spans="1:11" ht="14.4" x14ac:dyDescent="0.3">
      <c r="A4"/>
      <c r="B4"/>
      <c r="C4"/>
      <c r="D4"/>
      <c r="E4"/>
      <c r="F4"/>
      <c r="G4"/>
      <c r="H4"/>
      <c r="I4"/>
      <c r="J4"/>
      <c r="K4"/>
    </row>
    <row r="5" spans="1:11" x14ac:dyDescent="0.25">
      <c r="A5" s="191" t="s">
        <v>4</v>
      </c>
      <c r="B5" s="195" t="s">
        <v>12</v>
      </c>
      <c r="C5" s="191" t="s">
        <v>2</v>
      </c>
      <c r="D5" s="191" t="s">
        <v>5</v>
      </c>
      <c r="E5" s="191" t="s">
        <v>15</v>
      </c>
      <c r="F5" s="191" t="s">
        <v>17</v>
      </c>
      <c r="G5" s="191" t="s">
        <v>176</v>
      </c>
      <c r="H5" s="191" t="s">
        <v>334</v>
      </c>
      <c r="I5" s="191" t="s">
        <v>97</v>
      </c>
      <c r="J5" s="192" t="s">
        <v>141</v>
      </c>
      <c r="K5" s="192" t="s">
        <v>568</v>
      </c>
    </row>
    <row r="6" spans="1:11" x14ac:dyDescent="0.25">
      <c r="A6" s="192" t="s">
        <v>56</v>
      </c>
      <c r="B6" s="196" t="s">
        <v>57</v>
      </c>
      <c r="C6" s="192" t="s">
        <v>52</v>
      </c>
      <c r="D6" s="192" t="s">
        <v>22</v>
      </c>
      <c r="E6" s="192" t="s">
        <v>574</v>
      </c>
      <c r="F6" s="192" t="s">
        <v>574</v>
      </c>
      <c r="G6" s="192">
        <v>101</v>
      </c>
      <c r="H6" s="192" t="s">
        <v>335</v>
      </c>
      <c r="I6" s="192" t="s">
        <v>32</v>
      </c>
      <c r="J6" s="193">
        <v>85520</v>
      </c>
      <c r="K6" s="193">
        <v>65665</v>
      </c>
    </row>
    <row r="7" spans="1:11" x14ac:dyDescent="0.25">
      <c r="A7" s="192" t="s">
        <v>21</v>
      </c>
      <c r="B7" s="196" t="s">
        <v>23</v>
      </c>
      <c r="C7" s="192"/>
      <c r="D7" s="192"/>
      <c r="E7" s="192"/>
      <c r="F7" s="192"/>
      <c r="G7" s="192"/>
      <c r="H7" s="192"/>
      <c r="I7" s="192"/>
      <c r="J7" s="193">
        <v>17850</v>
      </c>
      <c r="K7" s="193">
        <v>17850</v>
      </c>
    </row>
    <row r="8" spans="1:11" ht="27.6" x14ac:dyDescent="0.25">
      <c r="A8" s="192" t="s">
        <v>355</v>
      </c>
      <c r="B8" s="196" t="s">
        <v>356</v>
      </c>
      <c r="C8" s="192" t="s">
        <v>107</v>
      </c>
      <c r="D8" s="192" t="s">
        <v>22</v>
      </c>
      <c r="E8" s="192" t="s">
        <v>357</v>
      </c>
      <c r="F8" s="192" t="s">
        <v>358</v>
      </c>
      <c r="G8" s="192">
        <v>101</v>
      </c>
      <c r="H8" s="192" t="s">
        <v>336</v>
      </c>
      <c r="I8" s="192" t="s">
        <v>32</v>
      </c>
      <c r="J8" s="193">
        <v>435000</v>
      </c>
      <c r="K8" s="193">
        <v>397860</v>
      </c>
    </row>
    <row r="9" spans="1:11" ht="27.6" x14ac:dyDescent="0.25">
      <c r="A9" s="192" t="s">
        <v>25</v>
      </c>
      <c r="B9" s="196" t="s">
        <v>26</v>
      </c>
      <c r="C9" s="192" t="s">
        <v>24</v>
      </c>
      <c r="D9" s="192" t="s">
        <v>22</v>
      </c>
      <c r="E9" s="192" t="s">
        <v>550</v>
      </c>
      <c r="F9" s="192" t="s">
        <v>552</v>
      </c>
      <c r="G9" s="192">
        <v>101</v>
      </c>
      <c r="H9" s="192" t="s">
        <v>139</v>
      </c>
      <c r="I9" s="192" t="s">
        <v>32</v>
      </c>
      <c r="J9" s="193">
        <v>25500</v>
      </c>
      <c r="K9" s="193">
        <v>25480</v>
      </c>
    </row>
    <row r="10" spans="1:11" x14ac:dyDescent="0.25">
      <c r="A10" s="192" t="s">
        <v>346</v>
      </c>
      <c r="B10" s="196" t="s">
        <v>345</v>
      </c>
      <c r="C10" s="192" t="s">
        <v>107</v>
      </c>
      <c r="D10" s="192" t="s">
        <v>347</v>
      </c>
      <c r="E10" s="192" t="s">
        <v>550</v>
      </c>
      <c r="F10" s="192" t="s">
        <v>551</v>
      </c>
      <c r="G10" s="192">
        <v>101</v>
      </c>
      <c r="H10" s="192" t="s">
        <v>336</v>
      </c>
      <c r="I10" s="192" t="s">
        <v>32</v>
      </c>
      <c r="J10" s="193">
        <v>947218.62</v>
      </c>
      <c r="K10" s="193">
        <v>928620</v>
      </c>
    </row>
    <row r="11" spans="1:11" x14ac:dyDescent="0.25">
      <c r="A11" s="192" t="s">
        <v>30</v>
      </c>
      <c r="B11" s="196" t="s">
        <v>31</v>
      </c>
      <c r="C11" s="192" t="s">
        <v>24</v>
      </c>
      <c r="D11" s="192" t="s">
        <v>22</v>
      </c>
      <c r="E11" s="192" t="s">
        <v>27</v>
      </c>
      <c r="F11" s="192" t="s">
        <v>167</v>
      </c>
      <c r="G11" s="192">
        <v>165</v>
      </c>
      <c r="H11" s="192" t="s">
        <v>335</v>
      </c>
      <c r="I11" s="192" t="s">
        <v>32</v>
      </c>
      <c r="J11" s="193">
        <v>49000</v>
      </c>
      <c r="K11" s="193">
        <v>45560</v>
      </c>
    </row>
    <row r="12" spans="1:11" x14ac:dyDescent="0.25">
      <c r="A12" s="192" t="s">
        <v>564</v>
      </c>
      <c r="B12" s="196" t="s">
        <v>565</v>
      </c>
      <c r="C12" s="192" t="s">
        <v>107</v>
      </c>
      <c r="D12" s="192" t="s">
        <v>22</v>
      </c>
      <c r="E12" s="192" t="s">
        <v>170</v>
      </c>
      <c r="F12" s="192" t="s">
        <v>357</v>
      </c>
      <c r="G12" s="192">
        <v>101</v>
      </c>
      <c r="H12" s="192" t="s">
        <v>336</v>
      </c>
      <c r="I12" s="192" t="s">
        <v>32</v>
      </c>
      <c r="J12" s="193">
        <v>972105.5</v>
      </c>
      <c r="K12" s="193">
        <v>791000</v>
      </c>
    </row>
    <row r="13" spans="1:11" x14ac:dyDescent="0.25">
      <c r="A13" s="192" t="s">
        <v>34</v>
      </c>
      <c r="B13" s="196" t="s">
        <v>35</v>
      </c>
      <c r="C13" s="192" t="s">
        <v>33</v>
      </c>
      <c r="D13" s="192" t="s">
        <v>22</v>
      </c>
      <c r="E13" s="192" t="s">
        <v>574</v>
      </c>
      <c r="F13" s="192" t="s">
        <v>574</v>
      </c>
      <c r="G13" s="192">
        <v>101</v>
      </c>
      <c r="H13" s="192" t="s">
        <v>139</v>
      </c>
      <c r="I13" s="192" t="s">
        <v>139</v>
      </c>
      <c r="J13" s="193">
        <v>22500</v>
      </c>
      <c r="K13" s="193">
        <v>22500</v>
      </c>
    </row>
    <row r="14" spans="1:11" x14ac:dyDescent="0.25">
      <c r="A14" s="192" t="s">
        <v>348</v>
      </c>
      <c r="B14" s="196" t="s">
        <v>345</v>
      </c>
      <c r="C14" s="192" t="s">
        <v>107</v>
      </c>
      <c r="D14" s="192" t="s">
        <v>22</v>
      </c>
      <c r="E14" s="194">
        <v>44396</v>
      </c>
      <c r="F14" s="194">
        <v>44403</v>
      </c>
      <c r="G14" s="192">
        <v>101</v>
      </c>
      <c r="H14" s="192" t="s">
        <v>336</v>
      </c>
      <c r="I14" s="192" t="s">
        <v>576</v>
      </c>
      <c r="J14" s="193">
        <v>378961.7</v>
      </c>
      <c r="K14" s="193">
        <v>359780</v>
      </c>
    </row>
    <row r="15" spans="1:11" ht="27.6" x14ac:dyDescent="0.25">
      <c r="A15" s="192" t="s">
        <v>37</v>
      </c>
      <c r="B15" s="196" t="s">
        <v>26</v>
      </c>
      <c r="C15" s="192" t="s">
        <v>24</v>
      </c>
      <c r="D15" s="192" t="s">
        <v>22</v>
      </c>
      <c r="E15" s="192" t="s">
        <v>209</v>
      </c>
      <c r="F15" s="192" t="s">
        <v>337</v>
      </c>
      <c r="G15" s="192">
        <v>101</v>
      </c>
      <c r="H15" s="192" t="s">
        <v>335</v>
      </c>
      <c r="I15" s="192" t="s">
        <v>32</v>
      </c>
      <c r="J15" s="193">
        <v>30250</v>
      </c>
      <c r="K15" s="193">
        <v>29960</v>
      </c>
    </row>
    <row r="16" spans="1:11" x14ac:dyDescent="0.25">
      <c r="A16" s="192" t="s">
        <v>168</v>
      </c>
      <c r="B16" s="196" t="s">
        <v>169</v>
      </c>
      <c r="C16" s="192" t="s">
        <v>107</v>
      </c>
      <c r="D16" s="192" t="s">
        <v>22</v>
      </c>
      <c r="E16" s="192" t="s">
        <v>170</v>
      </c>
      <c r="F16" s="192" t="s">
        <v>171</v>
      </c>
      <c r="G16" s="192">
        <v>101</v>
      </c>
      <c r="H16" s="192" t="s">
        <v>336</v>
      </c>
      <c r="I16" s="192" t="s">
        <v>32</v>
      </c>
      <c r="J16" s="193">
        <v>315813.75</v>
      </c>
      <c r="K16" s="193">
        <v>195700</v>
      </c>
    </row>
    <row r="17" spans="1:11" x14ac:dyDescent="0.25">
      <c r="A17" s="192"/>
      <c r="B17" s="196"/>
      <c r="C17" s="192"/>
      <c r="D17" s="192"/>
      <c r="E17" s="192" t="s">
        <v>171</v>
      </c>
      <c r="F17" s="192" t="s">
        <v>171</v>
      </c>
      <c r="G17" s="192">
        <v>101</v>
      </c>
      <c r="H17" s="192" t="s">
        <v>336</v>
      </c>
      <c r="I17" s="192" t="s">
        <v>32</v>
      </c>
      <c r="J17" s="193">
        <v>45000</v>
      </c>
      <c r="K17" s="193">
        <v>42000</v>
      </c>
    </row>
    <row r="18" spans="1:11" x14ac:dyDescent="0.25">
      <c r="A18" s="192" t="s">
        <v>38</v>
      </c>
      <c r="B18" s="196" t="s">
        <v>39</v>
      </c>
      <c r="C18" s="192" t="s">
        <v>20</v>
      </c>
      <c r="D18" s="192" t="s">
        <v>22</v>
      </c>
      <c r="E18" s="194">
        <v>44230</v>
      </c>
      <c r="F18" s="192" t="s">
        <v>27</v>
      </c>
      <c r="G18" s="192">
        <v>164</v>
      </c>
      <c r="H18" s="192" t="s">
        <v>335</v>
      </c>
      <c r="I18" s="192" t="s">
        <v>32</v>
      </c>
      <c r="J18" s="193">
        <v>14000</v>
      </c>
      <c r="K18" s="193">
        <v>11800</v>
      </c>
    </row>
    <row r="19" spans="1:11" ht="41.4" x14ac:dyDescent="0.25">
      <c r="A19" s="192" t="s">
        <v>41</v>
      </c>
      <c r="B19" s="196" t="s">
        <v>42</v>
      </c>
      <c r="C19" s="192" t="s">
        <v>40</v>
      </c>
      <c r="D19" s="192" t="s">
        <v>22</v>
      </c>
      <c r="E19" s="192" t="s">
        <v>175</v>
      </c>
      <c r="F19" s="192" t="s">
        <v>177</v>
      </c>
      <c r="G19" s="192">
        <v>101</v>
      </c>
      <c r="H19" s="192" t="s">
        <v>335</v>
      </c>
      <c r="I19" s="192" t="s">
        <v>32</v>
      </c>
      <c r="J19" s="193">
        <v>107880</v>
      </c>
      <c r="K19" s="193">
        <v>107880</v>
      </c>
    </row>
    <row r="20" spans="1:11" x14ac:dyDescent="0.25">
      <c r="A20" s="192" t="s">
        <v>43</v>
      </c>
      <c r="B20" s="196" t="s">
        <v>44</v>
      </c>
      <c r="C20" s="192" t="s">
        <v>20</v>
      </c>
      <c r="D20" s="192" t="s">
        <v>22</v>
      </c>
      <c r="E20" s="192" t="s">
        <v>178</v>
      </c>
      <c r="F20" s="192" t="s">
        <v>178</v>
      </c>
      <c r="G20" s="192">
        <v>164</v>
      </c>
      <c r="H20" s="192" t="s">
        <v>335</v>
      </c>
      <c r="I20" s="192" t="s">
        <v>32</v>
      </c>
      <c r="J20" s="193">
        <v>3960</v>
      </c>
      <c r="K20" s="193">
        <v>3885</v>
      </c>
    </row>
    <row r="21" spans="1:11" x14ac:dyDescent="0.25">
      <c r="A21" s="192" t="s">
        <v>349</v>
      </c>
      <c r="B21" s="196" t="s">
        <v>350</v>
      </c>
      <c r="C21" s="192" t="s">
        <v>107</v>
      </c>
      <c r="D21" s="192" t="s">
        <v>22</v>
      </c>
      <c r="E21" s="192" t="s">
        <v>574</v>
      </c>
      <c r="F21" s="192" t="s">
        <v>574</v>
      </c>
      <c r="G21" s="192">
        <v>101</v>
      </c>
      <c r="H21" s="192" t="s">
        <v>335</v>
      </c>
      <c r="I21" s="192" t="s">
        <v>32</v>
      </c>
      <c r="J21" s="193">
        <v>200000</v>
      </c>
      <c r="K21" s="193">
        <v>199680</v>
      </c>
    </row>
    <row r="22" spans="1:11" x14ac:dyDescent="0.25">
      <c r="A22" s="192" t="s">
        <v>46</v>
      </c>
      <c r="B22" s="196" t="s">
        <v>47</v>
      </c>
      <c r="C22" s="192" t="s">
        <v>20</v>
      </c>
      <c r="D22" s="192" t="s">
        <v>22</v>
      </c>
      <c r="E22" s="192" t="s">
        <v>195</v>
      </c>
      <c r="F22" s="192" t="s">
        <v>195</v>
      </c>
      <c r="G22" s="192">
        <v>165</v>
      </c>
      <c r="H22" s="192" t="s">
        <v>139</v>
      </c>
      <c r="I22" s="192" t="s">
        <v>96</v>
      </c>
      <c r="J22" s="193">
        <v>28000</v>
      </c>
      <c r="K22" s="193">
        <v>0</v>
      </c>
    </row>
    <row r="23" spans="1:11" ht="27.6" x14ac:dyDescent="0.25">
      <c r="A23" s="192" t="s">
        <v>396</v>
      </c>
      <c r="B23" s="196" t="s">
        <v>223</v>
      </c>
      <c r="C23" s="192" t="s">
        <v>123</v>
      </c>
      <c r="D23" s="192" t="s">
        <v>22</v>
      </c>
      <c r="E23" s="192" t="s">
        <v>574</v>
      </c>
      <c r="F23" s="192" t="s">
        <v>574</v>
      </c>
      <c r="G23" s="192">
        <v>165</v>
      </c>
      <c r="H23" s="192" t="s">
        <v>335</v>
      </c>
      <c r="I23" s="192" t="s">
        <v>29</v>
      </c>
      <c r="J23" s="193">
        <v>30950</v>
      </c>
      <c r="K23" s="193">
        <v>29315</v>
      </c>
    </row>
    <row r="24" spans="1:11" x14ac:dyDescent="0.25">
      <c r="A24" s="192" t="s">
        <v>397</v>
      </c>
      <c r="B24" s="196" t="s">
        <v>398</v>
      </c>
      <c r="C24" s="192" t="s">
        <v>40</v>
      </c>
      <c r="D24" s="192" t="s">
        <v>22</v>
      </c>
      <c r="E24" s="192" t="s">
        <v>574</v>
      </c>
      <c r="F24" s="192" t="s">
        <v>574</v>
      </c>
      <c r="G24" s="192">
        <v>165</v>
      </c>
      <c r="H24" s="192" t="s">
        <v>335</v>
      </c>
      <c r="I24" s="192" t="s">
        <v>29</v>
      </c>
      <c r="J24" s="193">
        <v>30840</v>
      </c>
      <c r="K24" s="193">
        <v>28941.9</v>
      </c>
    </row>
    <row r="25" spans="1:11" x14ac:dyDescent="0.25">
      <c r="A25" s="192" t="s">
        <v>399</v>
      </c>
      <c r="B25" s="196" t="s">
        <v>400</v>
      </c>
      <c r="C25" s="192" t="s">
        <v>88</v>
      </c>
      <c r="D25" s="192" t="s">
        <v>22</v>
      </c>
      <c r="E25" s="192" t="s">
        <v>574</v>
      </c>
      <c r="F25" s="192" t="s">
        <v>574</v>
      </c>
      <c r="G25" s="192">
        <v>101</v>
      </c>
      <c r="H25" s="192" t="s">
        <v>335</v>
      </c>
      <c r="I25" s="192" t="s">
        <v>29</v>
      </c>
      <c r="J25" s="193">
        <v>3500</v>
      </c>
      <c r="K25" s="193">
        <v>2990</v>
      </c>
    </row>
    <row r="26" spans="1:11" x14ac:dyDescent="0.25">
      <c r="A26" s="192" t="s">
        <v>401</v>
      </c>
      <c r="B26" s="192" t="s">
        <v>400</v>
      </c>
      <c r="C26" s="192" t="s">
        <v>88</v>
      </c>
      <c r="D26" s="192" t="s">
        <v>22</v>
      </c>
      <c r="E26" s="192" t="s">
        <v>434</v>
      </c>
      <c r="F26" s="192" t="s">
        <v>434</v>
      </c>
      <c r="G26" s="192">
        <v>101</v>
      </c>
      <c r="H26" s="192" t="s">
        <v>335</v>
      </c>
      <c r="I26" s="192" t="s">
        <v>32</v>
      </c>
      <c r="J26" s="193">
        <v>790</v>
      </c>
      <c r="K26" s="193">
        <v>600</v>
      </c>
    </row>
    <row r="27" spans="1:11" x14ac:dyDescent="0.25">
      <c r="A27" s="192" t="s">
        <v>402</v>
      </c>
      <c r="B27" s="196" t="s">
        <v>403</v>
      </c>
      <c r="C27" s="192" t="s">
        <v>88</v>
      </c>
      <c r="D27" s="192" t="s">
        <v>22</v>
      </c>
      <c r="E27" s="192" t="s">
        <v>574</v>
      </c>
      <c r="F27" s="192" t="s">
        <v>574</v>
      </c>
      <c r="G27" s="192">
        <v>101</v>
      </c>
      <c r="H27" s="192" t="s">
        <v>335</v>
      </c>
      <c r="I27" s="192" t="s">
        <v>29</v>
      </c>
      <c r="J27" s="193">
        <v>1000</v>
      </c>
      <c r="K27" s="193">
        <v>800</v>
      </c>
    </row>
    <row r="28" spans="1:11" x14ac:dyDescent="0.25">
      <c r="A28" s="192" t="s">
        <v>404</v>
      </c>
      <c r="B28" s="196" t="s">
        <v>405</v>
      </c>
      <c r="C28" s="192" t="s">
        <v>52</v>
      </c>
      <c r="D28" s="192" t="s">
        <v>22</v>
      </c>
      <c r="E28" s="192" t="s">
        <v>574</v>
      </c>
      <c r="F28" s="192" t="s">
        <v>574</v>
      </c>
      <c r="G28" s="192" t="s">
        <v>139</v>
      </c>
      <c r="H28" s="192" t="s">
        <v>139</v>
      </c>
      <c r="I28" s="192" t="s">
        <v>96</v>
      </c>
      <c r="J28" s="193">
        <v>13000</v>
      </c>
      <c r="K28" s="193"/>
    </row>
    <row r="29" spans="1:11" x14ac:dyDescent="0.25">
      <c r="A29" s="192" t="s">
        <v>406</v>
      </c>
      <c r="B29" s="196" t="s">
        <v>407</v>
      </c>
      <c r="C29" s="192" t="s">
        <v>52</v>
      </c>
      <c r="D29" s="192" t="s">
        <v>22</v>
      </c>
      <c r="E29" s="192" t="s">
        <v>553</v>
      </c>
      <c r="F29" s="192" t="s">
        <v>554</v>
      </c>
      <c r="G29" s="192">
        <v>101</v>
      </c>
      <c r="H29" s="192" t="s">
        <v>335</v>
      </c>
      <c r="I29" s="192" t="s">
        <v>32</v>
      </c>
      <c r="J29" s="193">
        <v>10950</v>
      </c>
      <c r="K29" s="193">
        <v>8314</v>
      </c>
    </row>
    <row r="30" spans="1:11" x14ac:dyDescent="0.25">
      <c r="A30" s="192" t="s">
        <v>408</v>
      </c>
      <c r="B30" s="192" t="s">
        <v>407</v>
      </c>
      <c r="C30" s="192" t="s">
        <v>52</v>
      </c>
      <c r="D30" s="192" t="s">
        <v>22</v>
      </c>
      <c r="E30" s="194">
        <v>44399</v>
      </c>
      <c r="F30" s="194">
        <v>44411</v>
      </c>
      <c r="G30" s="192">
        <v>101</v>
      </c>
      <c r="H30" s="192" t="s">
        <v>335</v>
      </c>
      <c r="I30" s="192" t="s">
        <v>576</v>
      </c>
      <c r="J30" s="193">
        <v>18500</v>
      </c>
      <c r="K30" s="193">
        <v>15780</v>
      </c>
    </row>
    <row r="31" spans="1:11" ht="27.6" x14ac:dyDescent="0.25">
      <c r="A31" s="192" t="s">
        <v>409</v>
      </c>
      <c r="B31" s="196" t="s">
        <v>410</v>
      </c>
      <c r="C31" s="192" t="s">
        <v>68</v>
      </c>
      <c r="D31" s="192" t="s">
        <v>22</v>
      </c>
      <c r="E31" s="192" t="s">
        <v>574</v>
      </c>
      <c r="F31" s="192" t="s">
        <v>574</v>
      </c>
      <c r="G31" s="192" t="s">
        <v>139</v>
      </c>
      <c r="H31" s="192" t="s">
        <v>139</v>
      </c>
      <c r="I31" s="192" t="s">
        <v>96</v>
      </c>
      <c r="J31" s="193">
        <v>3000</v>
      </c>
      <c r="K31" s="193">
        <v>0</v>
      </c>
    </row>
    <row r="32" spans="1:11" ht="27.6" x14ac:dyDescent="0.25">
      <c r="A32" s="192" t="s">
        <v>411</v>
      </c>
      <c r="B32" s="196" t="s">
        <v>412</v>
      </c>
      <c r="C32" s="192" t="s">
        <v>68</v>
      </c>
      <c r="D32" s="192" t="s">
        <v>22</v>
      </c>
      <c r="E32" s="192" t="s">
        <v>438</v>
      </c>
      <c r="F32" s="194">
        <v>44377</v>
      </c>
      <c r="G32" s="192">
        <v>101</v>
      </c>
      <c r="H32" s="192" t="s">
        <v>335</v>
      </c>
      <c r="I32" s="192" t="s">
        <v>576</v>
      </c>
      <c r="J32" s="193">
        <v>13000</v>
      </c>
      <c r="K32" s="193">
        <v>9000</v>
      </c>
    </row>
    <row r="33" spans="1:11" x14ac:dyDescent="0.25">
      <c r="A33" s="192" t="s">
        <v>48</v>
      </c>
      <c r="B33" s="196" t="s">
        <v>49</v>
      </c>
      <c r="C33" s="192" t="s">
        <v>33</v>
      </c>
      <c r="D33" s="192" t="s">
        <v>22</v>
      </c>
      <c r="E33" s="192" t="s">
        <v>574</v>
      </c>
      <c r="F33" s="192" t="s">
        <v>574</v>
      </c>
      <c r="G33" s="192">
        <v>101</v>
      </c>
      <c r="H33" s="192" t="s">
        <v>139</v>
      </c>
      <c r="I33" s="192" t="s">
        <v>96</v>
      </c>
      <c r="J33" s="193">
        <v>1500</v>
      </c>
      <c r="K33" s="193"/>
    </row>
    <row r="34" spans="1:11" ht="27.6" x14ac:dyDescent="0.25">
      <c r="A34" s="192" t="s">
        <v>413</v>
      </c>
      <c r="B34" s="196" t="s">
        <v>414</v>
      </c>
      <c r="C34" s="192" t="s">
        <v>68</v>
      </c>
      <c r="D34" s="192" t="s">
        <v>22</v>
      </c>
      <c r="E34" s="192" t="s">
        <v>574</v>
      </c>
      <c r="F34" s="192" t="s">
        <v>574</v>
      </c>
      <c r="G34" s="192" t="s">
        <v>139</v>
      </c>
      <c r="H34" s="192" t="s">
        <v>139</v>
      </c>
      <c r="I34" s="192" t="s">
        <v>576</v>
      </c>
      <c r="J34" s="193">
        <v>12597.5</v>
      </c>
      <c r="K34" s="193">
        <v>12597.5</v>
      </c>
    </row>
    <row r="35" spans="1:11" ht="27.6" x14ac:dyDescent="0.25">
      <c r="A35" s="192" t="s">
        <v>415</v>
      </c>
      <c r="B35" s="196" t="s">
        <v>417</v>
      </c>
      <c r="C35" s="192" t="s">
        <v>416</v>
      </c>
      <c r="D35" s="192" t="s">
        <v>22</v>
      </c>
      <c r="E35" s="192" t="s">
        <v>574</v>
      </c>
      <c r="F35" s="192" t="s">
        <v>574</v>
      </c>
      <c r="G35" s="192">
        <v>101</v>
      </c>
      <c r="H35" s="192" t="s">
        <v>335</v>
      </c>
      <c r="I35" s="192" t="s">
        <v>93</v>
      </c>
      <c r="J35" s="193">
        <v>8000</v>
      </c>
      <c r="K35" s="193">
        <v>8000</v>
      </c>
    </row>
    <row r="36" spans="1:11" x14ac:dyDescent="0.25">
      <c r="A36" s="192" t="s">
        <v>418</v>
      </c>
      <c r="B36" s="196" t="s">
        <v>419</v>
      </c>
      <c r="C36" s="192" t="s">
        <v>416</v>
      </c>
      <c r="D36" s="192" t="s">
        <v>22</v>
      </c>
      <c r="E36" s="192" t="s">
        <v>512</v>
      </c>
      <c r="F36" s="192" t="s">
        <v>555</v>
      </c>
      <c r="G36" s="192">
        <v>101</v>
      </c>
      <c r="H36" s="192" t="s">
        <v>335</v>
      </c>
      <c r="I36" s="192" t="s">
        <v>32</v>
      </c>
      <c r="J36" s="193">
        <v>23700</v>
      </c>
      <c r="K36" s="193">
        <v>21624</v>
      </c>
    </row>
    <row r="37" spans="1:11" x14ac:dyDescent="0.25">
      <c r="A37" s="192" t="s">
        <v>431</v>
      </c>
      <c r="B37" s="192" t="s">
        <v>571</v>
      </c>
      <c r="C37" s="192" t="s">
        <v>416</v>
      </c>
      <c r="D37" s="192" t="s">
        <v>22</v>
      </c>
      <c r="E37" s="192" t="s">
        <v>574</v>
      </c>
      <c r="F37" s="192" t="s">
        <v>574</v>
      </c>
      <c r="G37" s="192">
        <v>101</v>
      </c>
      <c r="H37" s="192" t="s">
        <v>335</v>
      </c>
      <c r="I37" s="192" t="s">
        <v>93</v>
      </c>
      <c r="J37" s="193">
        <v>10000</v>
      </c>
      <c r="K37" s="193">
        <v>10000</v>
      </c>
    </row>
    <row r="38" spans="1:11" x14ac:dyDescent="0.25">
      <c r="A38" s="192" t="s">
        <v>50</v>
      </c>
      <c r="B38" s="196" t="s">
        <v>51</v>
      </c>
      <c r="C38" s="192" t="s">
        <v>20</v>
      </c>
      <c r="D38" s="192" t="s">
        <v>22</v>
      </c>
      <c r="E38" s="192" t="s">
        <v>180</v>
      </c>
      <c r="F38" s="192" t="s">
        <v>167</v>
      </c>
      <c r="G38" s="192">
        <v>164</v>
      </c>
      <c r="H38" s="192" t="s">
        <v>335</v>
      </c>
      <c r="I38" s="192" t="s">
        <v>32</v>
      </c>
      <c r="J38" s="193">
        <v>7500</v>
      </c>
      <c r="K38" s="193">
        <v>7125</v>
      </c>
    </row>
    <row r="39" spans="1:11" x14ac:dyDescent="0.25">
      <c r="A39" s="192" t="s">
        <v>53</v>
      </c>
      <c r="B39" s="196" t="s">
        <v>54</v>
      </c>
      <c r="C39" s="192" t="s">
        <v>52</v>
      </c>
      <c r="D39" s="192" t="s">
        <v>22</v>
      </c>
      <c r="E39" s="192" t="s">
        <v>177</v>
      </c>
      <c r="F39" s="192" t="s">
        <v>181</v>
      </c>
      <c r="G39" s="192">
        <v>101</v>
      </c>
      <c r="H39" s="192" t="s">
        <v>335</v>
      </c>
      <c r="I39" s="192" t="s">
        <v>93</v>
      </c>
      <c r="J39" s="193">
        <v>49399.99</v>
      </c>
      <c r="K39" s="193">
        <v>42550</v>
      </c>
    </row>
    <row r="40" spans="1:11" ht="27.6" x14ac:dyDescent="0.25">
      <c r="A40" s="192" t="s">
        <v>182</v>
      </c>
      <c r="B40" s="196" t="s">
        <v>183</v>
      </c>
      <c r="C40" s="192" t="s">
        <v>107</v>
      </c>
      <c r="D40" s="192" t="s">
        <v>22</v>
      </c>
      <c r="E40" s="192" t="s">
        <v>184</v>
      </c>
      <c r="F40" s="192" t="s">
        <v>184</v>
      </c>
      <c r="G40" s="192">
        <v>101</v>
      </c>
      <c r="H40" s="192" t="s">
        <v>336</v>
      </c>
      <c r="I40" s="192" t="s">
        <v>32</v>
      </c>
      <c r="J40" s="193">
        <v>277500</v>
      </c>
      <c r="K40" s="193">
        <v>195000</v>
      </c>
    </row>
    <row r="41" spans="1:11" x14ac:dyDescent="0.25">
      <c r="A41" s="192" t="s">
        <v>58</v>
      </c>
      <c r="B41" s="196" t="s">
        <v>59</v>
      </c>
      <c r="C41" s="192" t="s">
        <v>52</v>
      </c>
      <c r="D41" s="192" t="s">
        <v>22</v>
      </c>
      <c r="E41" s="192" t="s">
        <v>175</v>
      </c>
      <c r="F41" s="192" t="s">
        <v>100</v>
      </c>
      <c r="G41" s="192">
        <v>101</v>
      </c>
      <c r="H41" s="192" t="s">
        <v>335</v>
      </c>
      <c r="I41" s="192" t="s">
        <v>32</v>
      </c>
      <c r="J41" s="193">
        <v>47002</v>
      </c>
      <c r="K41" s="193">
        <v>42500</v>
      </c>
    </row>
    <row r="42" spans="1:11" x14ac:dyDescent="0.25">
      <c r="A42" s="192" t="s">
        <v>60</v>
      </c>
      <c r="B42" s="196" t="s">
        <v>61</v>
      </c>
      <c r="C42" s="192" t="s">
        <v>52</v>
      </c>
      <c r="D42" s="192" t="s">
        <v>22</v>
      </c>
      <c r="E42" s="192" t="s">
        <v>185</v>
      </c>
      <c r="F42" s="192" t="s">
        <v>185</v>
      </c>
      <c r="G42" s="192">
        <v>101</v>
      </c>
      <c r="H42" s="192" t="s">
        <v>335</v>
      </c>
      <c r="I42" s="192" t="s">
        <v>32</v>
      </c>
      <c r="J42" s="193">
        <v>5000</v>
      </c>
      <c r="K42" s="193">
        <v>3000</v>
      </c>
    </row>
    <row r="43" spans="1:11" x14ac:dyDescent="0.25">
      <c r="A43" s="192"/>
      <c r="B43" s="196"/>
      <c r="C43" s="192"/>
      <c r="D43" s="192"/>
      <c r="E43" s="192" t="s">
        <v>100</v>
      </c>
      <c r="F43" s="192" t="s">
        <v>185</v>
      </c>
      <c r="G43" s="192">
        <v>101</v>
      </c>
      <c r="H43" s="192" t="s">
        <v>335</v>
      </c>
      <c r="I43" s="192" t="s">
        <v>32</v>
      </c>
      <c r="J43" s="193">
        <v>15000</v>
      </c>
      <c r="K43" s="193">
        <v>15200</v>
      </c>
    </row>
    <row r="44" spans="1:11" ht="27.6" x14ac:dyDescent="0.25">
      <c r="A44" s="192" t="s">
        <v>63</v>
      </c>
      <c r="B44" s="196" t="s">
        <v>64</v>
      </c>
      <c r="C44" s="192" t="s">
        <v>62</v>
      </c>
      <c r="D44" s="192" t="s">
        <v>22</v>
      </c>
      <c r="E44" s="192" t="s">
        <v>27</v>
      </c>
      <c r="F44" s="192" t="s">
        <v>166</v>
      </c>
      <c r="G44" s="192">
        <v>101</v>
      </c>
      <c r="H44" s="192" t="s">
        <v>335</v>
      </c>
      <c r="I44" s="192" t="s">
        <v>32</v>
      </c>
      <c r="J44" s="193">
        <v>7950</v>
      </c>
      <c r="K44" s="193">
        <v>7950</v>
      </c>
    </row>
    <row r="45" spans="1:11" ht="27.6" x14ac:dyDescent="0.25">
      <c r="A45" s="192" t="s">
        <v>65</v>
      </c>
      <c r="B45" s="196" t="s">
        <v>66</v>
      </c>
      <c r="C45" s="192" t="s">
        <v>40</v>
      </c>
      <c r="D45" s="192" t="s">
        <v>22</v>
      </c>
      <c r="E45" s="192" t="s">
        <v>134</v>
      </c>
      <c r="F45" s="192" t="s">
        <v>67</v>
      </c>
      <c r="G45" s="192">
        <v>101</v>
      </c>
      <c r="H45" s="192" t="s">
        <v>335</v>
      </c>
      <c r="I45" s="192" t="s">
        <v>32</v>
      </c>
      <c r="J45" s="193">
        <v>19250</v>
      </c>
      <c r="K45" s="193">
        <v>16275</v>
      </c>
    </row>
    <row r="46" spans="1:11" x14ac:dyDescent="0.25">
      <c r="A46" s="192" t="s">
        <v>69</v>
      </c>
      <c r="B46" s="196" t="s">
        <v>70</v>
      </c>
      <c r="C46" s="192" t="s">
        <v>68</v>
      </c>
      <c r="D46" s="192" t="s">
        <v>22</v>
      </c>
      <c r="E46" s="192" t="s">
        <v>135</v>
      </c>
      <c r="F46" s="192" t="s">
        <v>187</v>
      </c>
      <c r="G46" s="192">
        <v>101</v>
      </c>
      <c r="H46" s="192" t="s">
        <v>335</v>
      </c>
      <c r="I46" s="192" t="s">
        <v>32</v>
      </c>
      <c r="J46" s="193">
        <v>10200</v>
      </c>
      <c r="K46" s="193">
        <v>8330</v>
      </c>
    </row>
    <row r="47" spans="1:11" x14ac:dyDescent="0.25">
      <c r="A47" s="192" t="s">
        <v>72</v>
      </c>
      <c r="B47" s="196" t="s">
        <v>73</v>
      </c>
      <c r="C47" s="192" t="s">
        <v>71</v>
      </c>
      <c r="D47" s="192" t="s">
        <v>22</v>
      </c>
      <c r="E47" s="192" t="s">
        <v>175</v>
      </c>
      <c r="F47" s="192" t="s">
        <v>175</v>
      </c>
      <c r="G47" s="192">
        <v>101</v>
      </c>
      <c r="H47" s="192" t="s">
        <v>335</v>
      </c>
      <c r="I47" s="192" t="s">
        <v>32</v>
      </c>
      <c r="J47" s="193">
        <v>5320</v>
      </c>
      <c r="K47" s="193">
        <v>5320</v>
      </c>
    </row>
    <row r="48" spans="1:11" ht="27.6" x14ac:dyDescent="0.25">
      <c r="A48" s="192" t="s">
        <v>75</v>
      </c>
      <c r="B48" s="196" t="s">
        <v>76</v>
      </c>
      <c r="C48" s="192" t="s">
        <v>74</v>
      </c>
      <c r="D48" s="192" t="s">
        <v>139</v>
      </c>
      <c r="E48" s="192" t="s">
        <v>574</v>
      </c>
      <c r="F48" s="192" t="s">
        <v>574</v>
      </c>
      <c r="G48" s="192" t="s">
        <v>139</v>
      </c>
      <c r="H48" s="192" t="s">
        <v>139</v>
      </c>
      <c r="I48" s="192" t="s">
        <v>96</v>
      </c>
      <c r="J48" s="193">
        <v>259100</v>
      </c>
      <c r="K48" s="193">
        <v>0</v>
      </c>
    </row>
    <row r="49" spans="1:11" x14ac:dyDescent="0.25">
      <c r="A49" s="192" t="s">
        <v>77</v>
      </c>
      <c r="B49" s="196" t="s">
        <v>78</v>
      </c>
      <c r="C49" s="192" t="s">
        <v>71</v>
      </c>
      <c r="D49" s="192" t="s">
        <v>22</v>
      </c>
      <c r="E49" s="192" t="s">
        <v>175</v>
      </c>
      <c r="F49" s="192" t="s">
        <v>100</v>
      </c>
      <c r="G49" s="192">
        <v>101</v>
      </c>
      <c r="H49" s="192" t="s">
        <v>335</v>
      </c>
      <c r="I49" s="192" t="s">
        <v>32</v>
      </c>
      <c r="J49" s="193">
        <v>1170</v>
      </c>
      <c r="K49" s="193">
        <v>735</v>
      </c>
    </row>
    <row r="50" spans="1:11" x14ac:dyDescent="0.25">
      <c r="A50" s="192" t="s">
        <v>79</v>
      </c>
      <c r="B50" s="196" t="s">
        <v>80</v>
      </c>
      <c r="C50" s="192" t="s">
        <v>52</v>
      </c>
      <c r="D50" s="192" t="s">
        <v>139</v>
      </c>
      <c r="E50" s="192" t="s">
        <v>574</v>
      </c>
      <c r="F50" s="192" t="s">
        <v>574</v>
      </c>
      <c r="G50" s="192" t="s">
        <v>139</v>
      </c>
      <c r="H50" s="192" t="s">
        <v>139</v>
      </c>
      <c r="I50" s="192" t="s">
        <v>96</v>
      </c>
      <c r="J50" s="193">
        <v>4500</v>
      </c>
      <c r="K50" s="193">
        <v>0</v>
      </c>
    </row>
    <row r="51" spans="1:11" x14ac:dyDescent="0.25">
      <c r="A51" s="192" t="s">
        <v>81</v>
      </c>
      <c r="B51" s="196" t="s">
        <v>82</v>
      </c>
      <c r="C51" s="192" t="s">
        <v>52</v>
      </c>
      <c r="D51" s="192" t="s">
        <v>139</v>
      </c>
      <c r="E51" s="192" t="s">
        <v>574</v>
      </c>
      <c r="F51" s="192" t="s">
        <v>574</v>
      </c>
      <c r="G51" s="192" t="s">
        <v>139</v>
      </c>
      <c r="H51" s="192" t="s">
        <v>139</v>
      </c>
      <c r="I51" s="192" t="s">
        <v>96</v>
      </c>
      <c r="J51" s="193">
        <v>5200</v>
      </c>
      <c r="K51" s="193">
        <v>0</v>
      </c>
    </row>
    <row r="52" spans="1:11" x14ac:dyDescent="0.25">
      <c r="A52" s="192" t="s">
        <v>83</v>
      </c>
      <c r="B52" s="196" t="s">
        <v>47</v>
      </c>
      <c r="C52" s="192" t="s">
        <v>20</v>
      </c>
      <c r="D52" s="192" t="s">
        <v>22</v>
      </c>
      <c r="E52" s="192" t="s">
        <v>342</v>
      </c>
      <c r="F52" s="192" t="s">
        <v>209</v>
      </c>
      <c r="G52" s="192">
        <v>164</v>
      </c>
      <c r="H52" s="192" t="s">
        <v>335</v>
      </c>
      <c r="I52" s="192" t="s">
        <v>32</v>
      </c>
      <c r="J52" s="193">
        <v>40000</v>
      </c>
      <c r="K52" s="193">
        <v>40000</v>
      </c>
    </row>
    <row r="53" spans="1:11" x14ac:dyDescent="0.25">
      <c r="A53" s="192" t="s">
        <v>84</v>
      </c>
      <c r="B53" s="196" t="s">
        <v>85</v>
      </c>
      <c r="C53" s="192" t="s">
        <v>68</v>
      </c>
      <c r="D53" s="192" t="s">
        <v>22</v>
      </c>
      <c r="E53" s="192" t="s">
        <v>428</v>
      </c>
      <c r="F53" s="192" t="s">
        <v>429</v>
      </c>
      <c r="G53" s="192">
        <v>101</v>
      </c>
      <c r="H53" s="192" t="s">
        <v>139</v>
      </c>
      <c r="I53" s="192" t="s">
        <v>32</v>
      </c>
      <c r="J53" s="193">
        <v>8000</v>
      </c>
      <c r="K53" s="193">
        <v>8000</v>
      </c>
    </row>
    <row r="54" spans="1:11" ht="27.6" x14ac:dyDescent="0.25">
      <c r="A54" s="192" t="s">
        <v>86</v>
      </c>
      <c r="B54" s="196" t="s">
        <v>87</v>
      </c>
      <c r="C54" s="192" t="s">
        <v>20</v>
      </c>
      <c r="D54" s="192" t="s">
        <v>22</v>
      </c>
      <c r="E54" s="192" t="s">
        <v>188</v>
      </c>
      <c r="F54" s="192" t="s">
        <v>189</v>
      </c>
      <c r="G54" s="192">
        <v>101</v>
      </c>
      <c r="H54" s="192" t="s">
        <v>335</v>
      </c>
      <c r="I54" s="192" t="s">
        <v>32</v>
      </c>
      <c r="J54" s="193">
        <v>17500</v>
      </c>
      <c r="K54" s="193">
        <v>14750</v>
      </c>
    </row>
    <row r="55" spans="1:11" ht="27.6" x14ac:dyDescent="0.25">
      <c r="A55" s="192" t="s">
        <v>89</v>
      </c>
      <c r="B55" s="196" t="s">
        <v>90</v>
      </c>
      <c r="C55" s="192" t="s">
        <v>88</v>
      </c>
      <c r="D55" s="192" t="s">
        <v>22</v>
      </c>
      <c r="E55" s="192" t="s">
        <v>186</v>
      </c>
      <c r="F55" s="192" t="s">
        <v>179</v>
      </c>
      <c r="G55" s="192">
        <v>101</v>
      </c>
      <c r="H55" s="192" t="s">
        <v>335</v>
      </c>
      <c r="I55" s="192" t="s">
        <v>32</v>
      </c>
      <c r="J55" s="193">
        <v>7700</v>
      </c>
      <c r="K55" s="193">
        <v>6930</v>
      </c>
    </row>
    <row r="56" spans="1:11" x14ac:dyDescent="0.25">
      <c r="A56" s="192" t="s">
        <v>91</v>
      </c>
      <c r="B56" s="196" t="s">
        <v>92</v>
      </c>
      <c r="C56" s="192" t="s">
        <v>24</v>
      </c>
      <c r="D56" s="192" t="s">
        <v>139</v>
      </c>
      <c r="E56" s="192" t="s">
        <v>574</v>
      </c>
      <c r="F56" s="192" t="s">
        <v>574</v>
      </c>
      <c r="G56" s="192" t="s">
        <v>139</v>
      </c>
      <c r="H56" s="192" t="s">
        <v>139</v>
      </c>
      <c r="I56" s="192" t="s">
        <v>96</v>
      </c>
      <c r="J56" s="193">
        <v>42000</v>
      </c>
      <c r="K56" s="193">
        <v>0</v>
      </c>
    </row>
    <row r="57" spans="1:11" x14ac:dyDescent="0.25">
      <c r="A57" s="192" t="s">
        <v>94</v>
      </c>
      <c r="B57" s="192" t="s">
        <v>92</v>
      </c>
      <c r="C57" s="192" t="s">
        <v>24</v>
      </c>
      <c r="D57" s="192" t="s">
        <v>139</v>
      </c>
      <c r="E57" s="192" t="s">
        <v>574</v>
      </c>
      <c r="F57" s="192" t="s">
        <v>574</v>
      </c>
      <c r="G57" s="192" t="s">
        <v>139</v>
      </c>
      <c r="H57" s="192" t="s">
        <v>139</v>
      </c>
      <c r="I57" s="192" t="s">
        <v>572</v>
      </c>
      <c r="J57" s="193">
        <v>48250</v>
      </c>
      <c r="K57" s="193">
        <v>0</v>
      </c>
    </row>
    <row r="58" spans="1:11" x14ac:dyDescent="0.25">
      <c r="A58" s="192" t="s">
        <v>98</v>
      </c>
      <c r="B58" s="196" t="s">
        <v>190</v>
      </c>
      <c r="C58" s="192" t="s">
        <v>71</v>
      </c>
      <c r="D58" s="192" t="s">
        <v>22</v>
      </c>
      <c r="E58" s="192" t="s">
        <v>99</v>
      </c>
      <c r="F58" s="192" t="s">
        <v>191</v>
      </c>
      <c r="G58" s="192">
        <v>101</v>
      </c>
      <c r="H58" s="192" t="s">
        <v>335</v>
      </c>
      <c r="I58" s="192" t="s">
        <v>32</v>
      </c>
      <c r="J58" s="193">
        <v>11100</v>
      </c>
      <c r="K58" s="193">
        <v>10730</v>
      </c>
    </row>
    <row r="59" spans="1:11" x14ac:dyDescent="0.25">
      <c r="A59" s="192" t="s">
        <v>101</v>
      </c>
      <c r="B59" s="196" t="s">
        <v>102</v>
      </c>
      <c r="C59" s="192" t="s">
        <v>71</v>
      </c>
      <c r="D59" s="192" t="s">
        <v>139</v>
      </c>
      <c r="E59" s="192" t="s">
        <v>574</v>
      </c>
      <c r="F59" s="192" t="s">
        <v>574</v>
      </c>
      <c r="G59" s="192" t="s">
        <v>139</v>
      </c>
      <c r="H59" s="192" t="s">
        <v>139</v>
      </c>
      <c r="I59" s="192" t="s">
        <v>139</v>
      </c>
      <c r="J59" s="193">
        <v>12750</v>
      </c>
      <c r="K59" s="193">
        <v>12750</v>
      </c>
    </row>
    <row r="60" spans="1:11" ht="27.6" x14ac:dyDescent="0.25">
      <c r="A60" s="192" t="s">
        <v>104</v>
      </c>
      <c r="B60" s="196" t="s">
        <v>192</v>
      </c>
      <c r="C60" s="192" t="s">
        <v>68</v>
      </c>
      <c r="D60" s="192" t="s">
        <v>22</v>
      </c>
      <c r="E60" s="192" t="s">
        <v>177</v>
      </c>
      <c r="F60" s="192" t="s">
        <v>177</v>
      </c>
      <c r="G60" s="192">
        <v>101</v>
      </c>
      <c r="H60" s="192" t="s">
        <v>335</v>
      </c>
      <c r="I60" s="192" t="s">
        <v>32</v>
      </c>
      <c r="J60" s="193">
        <v>18200</v>
      </c>
      <c r="K60" s="193">
        <v>17500</v>
      </c>
    </row>
    <row r="61" spans="1:11" ht="27.6" x14ac:dyDescent="0.25">
      <c r="A61" s="192" t="s">
        <v>105</v>
      </c>
      <c r="B61" s="196" t="s">
        <v>194</v>
      </c>
      <c r="C61" s="192" t="s">
        <v>68</v>
      </c>
      <c r="D61" s="192" t="s">
        <v>22</v>
      </c>
      <c r="E61" s="192" t="s">
        <v>100</v>
      </c>
      <c r="F61" s="192" t="s">
        <v>100</v>
      </c>
      <c r="G61" s="192">
        <v>101</v>
      </c>
      <c r="H61" s="192" t="s">
        <v>335</v>
      </c>
      <c r="I61" s="192" t="s">
        <v>32</v>
      </c>
      <c r="J61" s="193">
        <v>24700</v>
      </c>
      <c r="K61" s="193">
        <v>23750</v>
      </c>
    </row>
    <row r="62" spans="1:11" ht="27.6" x14ac:dyDescent="0.25">
      <c r="A62" s="192" t="s">
        <v>106</v>
      </c>
      <c r="B62" s="196" t="s">
        <v>76</v>
      </c>
      <c r="C62" s="192" t="s">
        <v>74</v>
      </c>
      <c r="D62" s="192" t="s">
        <v>22</v>
      </c>
      <c r="E62" s="192" t="s">
        <v>507</v>
      </c>
      <c r="F62" s="192" t="s">
        <v>429</v>
      </c>
      <c r="G62" s="192">
        <v>165</v>
      </c>
      <c r="H62" s="192" t="s">
        <v>335</v>
      </c>
      <c r="I62" s="192" t="s">
        <v>32</v>
      </c>
      <c r="J62" s="193">
        <v>60000</v>
      </c>
      <c r="K62" s="193">
        <v>61200</v>
      </c>
    </row>
    <row r="63" spans="1:11" x14ac:dyDescent="0.25">
      <c r="A63" s="192"/>
      <c r="B63" s="196"/>
      <c r="C63" s="192"/>
      <c r="D63" s="192"/>
      <c r="E63" s="192" t="s">
        <v>574</v>
      </c>
      <c r="F63" s="192" t="s">
        <v>429</v>
      </c>
      <c r="G63" s="192">
        <v>165</v>
      </c>
      <c r="H63" s="192" t="s">
        <v>335</v>
      </c>
      <c r="I63" s="192" t="s">
        <v>32</v>
      </c>
      <c r="J63" s="193">
        <v>529100</v>
      </c>
      <c r="K63" s="193">
        <v>467600</v>
      </c>
    </row>
    <row r="64" spans="1:11" x14ac:dyDescent="0.25">
      <c r="A64" s="192" t="s">
        <v>108</v>
      </c>
      <c r="B64" s="196" t="s">
        <v>109</v>
      </c>
      <c r="C64" s="192" t="s">
        <v>107</v>
      </c>
      <c r="D64" s="192" t="s">
        <v>139</v>
      </c>
      <c r="E64" s="192" t="s">
        <v>574</v>
      </c>
      <c r="F64" s="192" t="s">
        <v>574</v>
      </c>
      <c r="G64" s="192" t="s">
        <v>139</v>
      </c>
      <c r="H64" s="192" t="s">
        <v>139</v>
      </c>
      <c r="I64" s="192" t="s">
        <v>96</v>
      </c>
      <c r="J64" s="193">
        <v>55200</v>
      </c>
      <c r="K64" s="193">
        <v>0</v>
      </c>
    </row>
    <row r="65" spans="1:11" x14ac:dyDescent="0.25">
      <c r="A65" s="192" t="s">
        <v>110</v>
      </c>
      <c r="B65" s="196" t="s">
        <v>142</v>
      </c>
      <c r="C65" s="192" t="s">
        <v>107</v>
      </c>
      <c r="D65" s="192" t="s">
        <v>139</v>
      </c>
      <c r="E65" s="192" t="s">
        <v>507</v>
      </c>
      <c r="F65" s="192" t="s">
        <v>351</v>
      </c>
      <c r="G65" s="192">
        <v>101</v>
      </c>
      <c r="H65" s="192" t="s">
        <v>139</v>
      </c>
      <c r="I65" s="192" t="s">
        <v>32</v>
      </c>
      <c r="J65" s="193">
        <v>85000</v>
      </c>
      <c r="K65" s="193">
        <v>56025</v>
      </c>
    </row>
    <row r="66" spans="1:11" x14ac:dyDescent="0.25">
      <c r="A66" s="192"/>
      <c r="B66" s="196"/>
      <c r="C66" s="192"/>
      <c r="D66" s="192"/>
      <c r="E66" s="192"/>
      <c r="F66" s="192"/>
      <c r="G66" s="192" t="s">
        <v>139</v>
      </c>
      <c r="H66" s="192" t="s">
        <v>139</v>
      </c>
      <c r="I66" s="192" t="s">
        <v>32</v>
      </c>
      <c r="J66" s="193">
        <v>70000</v>
      </c>
      <c r="K66" s="193">
        <v>43425</v>
      </c>
    </row>
    <row r="67" spans="1:11" x14ac:dyDescent="0.25">
      <c r="A67" s="192" t="s">
        <v>111</v>
      </c>
      <c r="B67" s="192" t="s">
        <v>142</v>
      </c>
      <c r="C67" s="192" t="s">
        <v>107</v>
      </c>
      <c r="D67" s="192" t="s">
        <v>22</v>
      </c>
      <c r="E67" s="192" t="s">
        <v>420</v>
      </c>
      <c r="F67" s="192" t="s">
        <v>434</v>
      </c>
      <c r="G67" s="192">
        <v>101</v>
      </c>
      <c r="H67" s="192" t="s">
        <v>336</v>
      </c>
      <c r="I67" s="192" t="s">
        <v>32</v>
      </c>
      <c r="J67" s="193">
        <v>319140</v>
      </c>
      <c r="K67" s="193">
        <v>279976.5</v>
      </c>
    </row>
    <row r="68" spans="1:11" x14ac:dyDescent="0.25">
      <c r="A68" s="192" t="s">
        <v>113</v>
      </c>
      <c r="B68" s="196" t="s">
        <v>143</v>
      </c>
      <c r="C68" s="192" t="s">
        <v>107</v>
      </c>
      <c r="D68" s="192" t="s">
        <v>22</v>
      </c>
      <c r="E68" s="192" t="s">
        <v>429</v>
      </c>
      <c r="F68" s="192" t="s">
        <v>439</v>
      </c>
      <c r="G68" s="192">
        <v>101</v>
      </c>
      <c r="H68" s="192" t="s">
        <v>335</v>
      </c>
      <c r="I68" s="192" t="s">
        <v>32</v>
      </c>
      <c r="J68" s="193">
        <v>637300</v>
      </c>
      <c r="K68" s="193">
        <v>633015</v>
      </c>
    </row>
    <row r="69" spans="1:11" x14ac:dyDescent="0.25">
      <c r="A69" s="192" t="s">
        <v>114</v>
      </c>
      <c r="B69" s="196" t="s">
        <v>115</v>
      </c>
      <c r="C69" s="192" t="s">
        <v>107</v>
      </c>
      <c r="D69" s="192" t="s">
        <v>423</v>
      </c>
      <c r="E69" s="192" t="s">
        <v>574</v>
      </c>
      <c r="F69" s="192" t="s">
        <v>574</v>
      </c>
      <c r="G69" s="192" t="s">
        <v>139</v>
      </c>
      <c r="H69" s="192" t="s">
        <v>139</v>
      </c>
      <c r="I69" s="192" t="s">
        <v>139</v>
      </c>
      <c r="J69" s="193">
        <v>980000</v>
      </c>
      <c r="K69" s="193">
        <v>0</v>
      </c>
    </row>
    <row r="70" spans="1:11" ht="27.6" x14ac:dyDescent="0.25">
      <c r="A70" s="192" t="s">
        <v>116</v>
      </c>
      <c r="B70" s="196" t="s">
        <v>173</v>
      </c>
      <c r="C70" s="192" t="s">
        <v>68</v>
      </c>
      <c r="D70" s="192" t="s">
        <v>22</v>
      </c>
      <c r="E70" s="192" t="s">
        <v>174</v>
      </c>
      <c r="F70" s="192" t="s">
        <v>172</v>
      </c>
      <c r="G70" s="192">
        <v>101</v>
      </c>
      <c r="H70" s="192" t="s">
        <v>335</v>
      </c>
      <c r="I70" s="192" t="s">
        <v>32</v>
      </c>
      <c r="J70" s="193">
        <v>2550</v>
      </c>
      <c r="K70" s="193">
        <v>1445</v>
      </c>
    </row>
    <row r="71" spans="1:11" x14ac:dyDescent="0.25">
      <c r="A71" s="192" t="s">
        <v>117</v>
      </c>
      <c r="B71" s="196" t="s">
        <v>118</v>
      </c>
      <c r="C71" s="192" t="s">
        <v>62</v>
      </c>
      <c r="D71" s="192" t="s">
        <v>22</v>
      </c>
      <c r="E71" s="194">
        <v>44384</v>
      </c>
      <c r="F71" s="194">
        <v>44384</v>
      </c>
      <c r="G71" s="192">
        <v>101</v>
      </c>
      <c r="H71" s="192" t="s">
        <v>335</v>
      </c>
      <c r="I71" s="192" t="s">
        <v>421</v>
      </c>
      <c r="J71" s="193">
        <v>168000</v>
      </c>
      <c r="K71" s="193">
        <v>139720</v>
      </c>
    </row>
    <row r="72" spans="1:11" ht="27.6" x14ac:dyDescent="0.25">
      <c r="A72" s="192" t="s">
        <v>119</v>
      </c>
      <c r="B72" s="196" t="s">
        <v>120</v>
      </c>
      <c r="C72" s="192" t="s">
        <v>62</v>
      </c>
      <c r="D72" s="192" t="s">
        <v>22</v>
      </c>
      <c r="E72" s="192" t="s">
        <v>430</v>
      </c>
      <c r="F72" s="192" t="s">
        <v>425</v>
      </c>
      <c r="G72" s="192">
        <v>101</v>
      </c>
      <c r="H72" s="192" t="s">
        <v>335</v>
      </c>
      <c r="I72" s="192" t="s">
        <v>32</v>
      </c>
      <c r="J72" s="193">
        <v>171680</v>
      </c>
      <c r="K72" s="193">
        <v>171400</v>
      </c>
    </row>
    <row r="73" spans="1:11" x14ac:dyDescent="0.25">
      <c r="A73" s="192" t="s">
        <v>122</v>
      </c>
      <c r="B73" s="192" t="s">
        <v>570</v>
      </c>
      <c r="C73" s="192" t="s">
        <v>121</v>
      </c>
      <c r="D73" s="192" t="s">
        <v>22</v>
      </c>
      <c r="E73" s="192" t="s">
        <v>574</v>
      </c>
      <c r="F73" s="192" t="s">
        <v>574</v>
      </c>
      <c r="G73" s="192">
        <v>165</v>
      </c>
      <c r="H73" s="192" t="s">
        <v>335</v>
      </c>
      <c r="I73" s="192" t="s">
        <v>96</v>
      </c>
      <c r="J73" s="193">
        <v>3300</v>
      </c>
      <c r="K73" s="193">
        <v>0</v>
      </c>
    </row>
    <row r="74" spans="1:11" x14ac:dyDescent="0.25">
      <c r="A74" s="192" t="s">
        <v>124</v>
      </c>
      <c r="B74" s="196" t="s">
        <v>125</v>
      </c>
      <c r="C74" s="192" t="s">
        <v>123</v>
      </c>
      <c r="D74" s="192" t="s">
        <v>22</v>
      </c>
      <c r="E74" s="192" t="s">
        <v>508</v>
      </c>
      <c r="F74" s="192" t="s">
        <v>509</v>
      </c>
      <c r="G74" s="192">
        <v>165</v>
      </c>
      <c r="H74" s="192" t="s">
        <v>335</v>
      </c>
      <c r="I74" s="192" t="s">
        <v>32</v>
      </c>
      <c r="J74" s="193">
        <v>22625</v>
      </c>
      <c r="K74" s="193">
        <v>22170</v>
      </c>
    </row>
    <row r="75" spans="1:11" x14ac:dyDescent="0.25">
      <c r="A75" s="192" t="s">
        <v>126</v>
      </c>
      <c r="B75" s="192" t="s">
        <v>125</v>
      </c>
      <c r="C75" s="192" t="s">
        <v>123</v>
      </c>
      <c r="D75" s="192" t="s">
        <v>22</v>
      </c>
      <c r="E75" s="192" t="s">
        <v>574</v>
      </c>
      <c r="F75" s="192" t="s">
        <v>574</v>
      </c>
      <c r="G75" s="192">
        <v>165</v>
      </c>
      <c r="H75" s="192" t="s">
        <v>335</v>
      </c>
      <c r="I75" s="192" t="s">
        <v>29</v>
      </c>
      <c r="J75" s="193">
        <v>2000</v>
      </c>
      <c r="K75" s="193">
        <v>2000</v>
      </c>
    </row>
    <row r="76" spans="1:11" x14ac:dyDescent="0.25">
      <c r="A76" s="192" t="s">
        <v>127</v>
      </c>
      <c r="B76" s="192" t="s">
        <v>125</v>
      </c>
      <c r="C76" s="192" t="s">
        <v>123</v>
      </c>
      <c r="D76" s="192" t="s">
        <v>22</v>
      </c>
      <c r="E76" s="192" t="s">
        <v>339</v>
      </c>
      <c r="F76" s="192" t="s">
        <v>337</v>
      </c>
      <c r="G76" s="192">
        <v>165</v>
      </c>
      <c r="H76" s="192" t="s">
        <v>335</v>
      </c>
      <c r="I76" s="192" t="s">
        <v>32</v>
      </c>
      <c r="J76" s="193">
        <v>4500</v>
      </c>
      <c r="K76" s="193">
        <v>4500</v>
      </c>
    </row>
    <row r="77" spans="1:11" x14ac:dyDescent="0.25">
      <c r="A77" s="192" t="s">
        <v>128</v>
      </c>
      <c r="B77" s="192" t="s">
        <v>125</v>
      </c>
      <c r="C77" s="192" t="s">
        <v>123</v>
      </c>
      <c r="D77" s="192" t="s">
        <v>22</v>
      </c>
      <c r="E77" s="192" t="s">
        <v>191</v>
      </c>
      <c r="F77" s="192" t="s">
        <v>191</v>
      </c>
      <c r="G77" s="192">
        <v>165</v>
      </c>
      <c r="H77" s="192" t="s">
        <v>335</v>
      </c>
      <c r="I77" s="192" t="s">
        <v>32</v>
      </c>
      <c r="J77" s="193">
        <v>3000</v>
      </c>
      <c r="K77" s="193">
        <v>2650</v>
      </c>
    </row>
    <row r="78" spans="1:11" x14ac:dyDescent="0.25">
      <c r="A78" s="192" t="s">
        <v>129</v>
      </c>
      <c r="B78" s="196" t="s">
        <v>352</v>
      </c>
      <c r="C78" s="192" t="s">
        <v>68</v>
      </c>
      <c r="D78" s="192" t="s">
        <v>22</v>
      </c>
      <c r="E78" s="192" t="s">
        <v>339</v>
      </c>
      <c r="F78" s="192" t="s">
        <v>337</v>
      </c>
      <c r="G78" s="192">
        <v>101</v>
      </c>
      <c r="H78" s="192" t="s">
        <v>335</v>
      </c>
      <c r="I78" s="192" t="s">
        <v>32</v>
      </c>
      <c r="J78" s="193">
        <v>3500</v>
      </c>
      <c r="K78" s="193">
        <v>2900</v>
      </c>
    </row>
    <row r="79" spans="1:11" x14ac:dyDescent="0.25">
      <c r="A79" s="192" t="s">
        <v>131</v>
      </c>
      <c r="B79" s="196" t="s">
        <v>136</v>
      </c>
      <c r="C79" s="192" t="s">
        <v>130</v>
      </c>
      <c r="D79" s="192" t="s">
        <v>22</v>
      </c>
      <c r="E79" s="192" t="s">
        <v>510</v>
      </c>
      <c r="F79" s="192" t="s">
        <v>511</v>
      </c>
      <c r="G79" s="192">
        <v>101</v>
      </c>
      <c r="H79" s="192" t="s">
        <v>335</v>
      </c>
      <c r="I79" s="192" t="s">
        <v>424</v>
      </c>
      <c r="J79" s="193">
        <v>14500</v>
      </c>
      <c r="K79" s="193">
        <v>14800</v>
      </c>
    </row>
    <row r="80" spans="1:11" x14ac:dyDescent="0.25">
      <c r="A80" s="192"/>
      <c r="B80" s="196"/>
      <c r="C80" s="192"/>
      <c r="D80" s="192"/>
      <c r="E80" s="192" t="s">
        <v>574</v>
      </c>
      <c r="F80" s="192" t="s">
        <v>574</v>
      </c>
      <c r="G80" s="192">
        <v>101</v>
      </c>
      <c r="H80" s="192" t="s">
        <v>335</v>
      </c>
      <c r="I80" s="192" t="s">
        <v>29</v>
      </c>
      <c r="J80" s="193">
        <v>22580</v>
      </c>
      <c r="K80" s="193">
        <v>21860</v>
      </c>
    </row>
    <row r="81" spans="1:11" x14ac:dyDescent="0.25">
      <c r="A81" s="192" t="s">
        <v>132</v>
      </c>
      <c r="B81" s="196" t="s">
        <v>133</v>
      </c>
      <c r="C81" s="192" t="s">
        <v>52</v>
      </c>
      <c r="D81" s="192" t="s">
        <v>22</v>
      </c>
      <c r="E81" s="192" t="s">
        <v>340</v>
      </c>
      <c r="F81" s="192" t="s">
        <v>337</v>
      </c>
      <c r="G81" s="192">
        <v>101</v>
      </c>
      <c r="H81" s="192" t="s">
        <v>335</v>
      </c>
      <c r="I81" s="192" t="s">
        <v>32</v>
      </c>
      <c r="J81" s="193">
        <v>4500</v>
      </c>
      <c r="K81" s="193">
        <v>3800</v>
      </c>
    </row>
    <row r="82" spans="1:11" x14ac:dyDescent="0.25">
      <c r="A82" s="192" t="s">
        <v>145</v>
      </c>
      <c r="B82" s="196" t="s">
        <v>146</v>
      </c>
      <c r="C82" s="192" t="s">
        <v>144</v>
      </c>
      <c r="D82" s="192" t="s">
        <v>22</v>
      </c>
      <c r="E82" s="192" t="s">
        <v>434</v>
      </c>
      <c r="F82" s="192" t="s">
        <v>436</v>
      </c>
      <c r="G82" s="192">
        <v>165</v>
      </c>
      <c r="H82" s="192" t="s">
        <v>335</v>
      </c>
      <c r="I82" s="192" t="s">
        <v>32</v>
      </c>
      <c r="J82" s="193">
        <v>39000</v>
      </c>
      <c r="K82" s="193">
        <v>36750</v>
      </c>
    </row>
    <row r="83" spans="1:11" x14ac:dyDescent="0.25">
      <c r="A83" s="192" t="s">
        <v>147</v>
      </c>
      <c r="B83" s="196" t="s">
        <v>148</v>
      </c>
      <c r="C83" s="192" t="s">
        <v>144</v>
      </c>
      <c r="D83" s="192" t="s">
        <v>139</v>
      </c>
      <c r="E83" s="192" t="s">
        <v>574</v>
      </c>
      <c r="F83" s="192" t="s">
        <v>574</v>
      </c>
      <c r="G83" s="192" t="s">
        <v>139</v>
      </c>
      <c r="H83" s="192" t="s">
        <v>139</v>
      </c>
      <c r="I83" s="192" t="s">
        <v>96</v>
      </c>
      <c r="J83" s="193">
        <v>6000</v>
      </c>
      <c r="K83" s="193">
        <v>0</v>
      </c>
    </row>
    <row r="84" spans="1:11" x14ac:dyDescent="0.25">
      <c r="A84" s="192" t="s">
        <v>149</v>
      </c>
      <c r="B84" s="196" t="s">
        <v>150</v>
      </c>
      <c r="C84" s="192" t="s">
        <v>144</v>
      </c>
      <c r="D84" s="192" t="s">
        <v>22</v>
      </c>
      <c r="E84" s="192" t="s">
        <v>337</v>
      </c>
      <c r="F84" s="192" t="s">
        <v>337</v>
      </c>
      <c r="G84" s="192">
        <v>165</v>
      </c>
      <c r="H84" s="192" t="s">
        <v>335</v>
      </c>
      <c r="I84" s="192" t="s">
        <v>32</v>
      </c>
      <c r="J84" s="193">
        <v>1450</v>
      </c>
      <c r="K84" s="193">
        <v>1400</v>
      </c>
    </row>
    <row r="85" spans="1:11" x14ac:dyDescent="0.25">
      <c r="A85" s="192" t="s">
        <v>151</v>
      </c>
      <c r="B85" s="196" t="s">
        <v>152</v>
      </c>
      <c r="C85" s="192" t="s">
        <v>52</v>
      </c>
      <c r="D85" s="192" t="s">
        <v>22</v>
      </c>
      <c r="E85" s="192" t="s">
        <v>574</v>
      </c>
      <c r="F85" s="192" t="s">
        <v>574</v>
      </c>
      <c r="G85" s="192">
        <v>101</v>
      </c>
      <c r="H85" s="192" t="s">
        <v>335</v>
      </c>
      <c r="I85" s="192" t="s">
        <v>45</v>
      </c>
      <c r="J85" s="193">
        <v>30000</v>
      </c>
      <c r="K85" s="193">
        <v>28020</v>
      </c>
    </row>
    <row r="86" spans="1:11" ht="27.6" x14ac:dyDescent="0.25">
      <c r="A86" s="192" t="s">
        <v>153</v>
      </c>
      <c r="B86" s="196" t="s">
        <v>154</v>
      </c>
      <c r="C86" s="192" t="s">
        <v>62</v>
      </c>
      <c r="D86" s="192" t="s">
        <v>22</v>
      </c>
      <c r="E86" s="192" t="s">
        <v>354</v>
      </c>
      <c r="F86" s="192" t="s">
        <v>354</v>
      </c>
      <c r="G86" s="192">
        <v>101</v>
      </c>
      <c r="H86" s="192" t="s">
        <v>335</v>
      </c>
      <c r="I86" s="192" t="s">
        <v>32</v>
      </c>
      <c r="J86" s="193">
        <v>25000</v>
      </c>
      <c r="K86" s="193">
        <v>24900</v>
      </c>
    </row>
    <row r="87" spans="1:11" x14ac:dyDescent="0.25">
      <c r="A87" s="192" t="s">
        <v>156</v>
      </c>
      <c r="B87" s="196" t="s">
        <v>157</v>
      </c>
      <c r="C87" s="192" t="s">
        <v>155</v>
      </c>
      <c r="D87" s="192" t="s">
        <v>139</v>
      </c>
      <c r="E87" s="192" t="s">
        <v>574</v>
      </c>
      <c r="F87" s="192" t="s">
        <v>574</v>
      </c>
      <c r="G87" s="192" t="s">
        <v>139</v>
      </c>
      <c r="H87" s="192" t="s">
        <v>139</v>
      </c>
      <c r="I87" s="192" t="s">
        <v>139</v>
      </c>
      <c r="J87" s="193">
        <v>9880</v>
      </c>
      <c r="K87" s="193">
        <v>0</v>
      </c>
    </row>
    <row r="88" spans="1:11" x14ac:dyDescent="0.25">
      <c r="A88" s="192" t="s">
        <v>159</v>
      </c>
      <c r="B88" s="196" t="s">
        <v>148</v>
      </c>
      <c r="C88" s="192" t="s">
        <v>158</v>
      </c>
      <c r="D88" s="192" t="s">
        <v>22</v>
      </c>
      <c r="E88" s="192" t="s">
        <v>556</v>
      </c>
      <c r="F88" s="192" t="s">
        <v>557</v>
      </c>
      <c r="G88" s="192">
        <v>165</v>
      </c>
      <c r="H88" s="192" t="s">
        <v>335</v>
      </c>
      <c r="I88" s="192" t="s">
        <v>32</v>
      </c>
      <c r="J88" s="193">
        <v>13200</v>
      </c>
      <c r="K88" s="193">
        <v>12390</v>
      </c>
    </row>
    <row r="89" spans="1:11" ht="27.6" x14ac:dyDescent="0.25">
      <c r="A89" s="192" t="s">
        <v>160</v>
      </c>
      <c r="B89" s="196" t="s">
        <v>161</v>
      </c>
      <c r="C89" s="192" t="s">
        <v>40</v>
      </c>
      <c r="D89" s="192" t="s">
        <v>22</v>
      </c>
      <c r="E89" s="192" t="s">
        <v>343</v>
      </c>
      <c r="F89" s="192" t="s">
        <v>351</v>
      </c>
      <c r="G89" s="192">
        <v>101</v>
      </c>
      <c r="H89" s="192" t="s">
        <v>335</v>
      </c>
      <c r="I89" s="192" t="s">
        <v>32</v>
      </c>
      <c r="J89" s="193">
        <v>15700</v>
      </c>
      <c r="K89" s="193">
        <v>15400</v>
      </c>
    </row>
    <row r="90" spans="1:11" ht="27.6" x14ac:dyDescent="0.25">
      <c r="A90" s="192" t="s">
        <v>162</v>
      </c>
      <c r="B90" s="196" t="s">
        <v>163</v>
      </c>
      <c r="C90" s="192" t="s">
        <v>121</v>
      </c>
      <c r="D90" s="192" t="s">
        <v>22</v>
      </c>
      <c r="E90" s="192" t="s">
        <v>340</v>
      </c>
      <c r="F90" s="192" t="s">
        <v>337</v>
      </c>
      <c r="G90" s="192">
        <v>165</v>
      </c>
      <c r="H90" s="192" t="s">
        <v>335</v>
      </c>
      <c r="I90" s="192" t="s">
        <v>32</v>
      </c>
      <c r="J90" s="193">
        <v>3300</v>
      </c>
      <c r="K90" s="193">
        <v>2800</v>
      </c>
    </row>
    <row r="91" spans="1:11" ht="27.6" x14ac:dyDescent="0.25">
      <c r="A91" s="192" t="s">
        <v>165</v>
      </c>
      <c r="B91" s="196" t="s">
        <v>344</v>
      </c>
      <c r="C91" s="192" t="s">
        <v>164</v>
      </c>
      <c r="D91" s="192" t="s">
        <v>22</v>
      </c>
      <c r="E91" s="192" t="s">
        <v>434</v>
      </c>
      <c r="F91" s="192" t="s">
        <v>434</v>
      </c>
      <c r="G91" s="192">
        <v>165</v>
      </c>
      <c r="H91" s="192" t="s">
        <v>335</v>
      </c>
      <c r="I91" s="192" t="s">
        <v>29</v>
      </c>
      <c r="J91" s="193">
        <v>3000</v>
      </c>
      <c r="K91" s="193">
        <v>2950</v>
      </c>
    </row>
    <row r="92" spans="1:11" x14ac:dyDescent="0.25">
      <c r="A92" s="192" t="s">
        <v>197</v>
      </c>
      <c r="B92" s="196" t="s">
        <v>198</v>
      </c>
      <c r="C92" s="192" t="s">
        <v>196</v>
      </c>
      <c r="D92" s="192" t="s">
        <v>22</v>
      </c>
      <c r="E92" s="192" t="s">
        <v>427</v>
      </c>
      <c r="F92" s="194">
        <v>44323</v>
      </c>
      <c r="G92" s="192">
        <v>165</v>
      </c>
      <c r="H92" s="192" t="s">
        <v>335</v>
      </c>
      <c r="I92" s="192" t="s">
        <v>32</v>
      </c>
      <c r="J92" s="193">
        <v>10500</v>
      </c>
      <c r="K92" s="193">
        <v>10425</v>
      </c>
    </row>
    <row r="93" spans="1:11" x14ac:dyDescent="0.25">
      <c r="A93" s="192" t="s">
        <v>199</v>
      </c>
      <c r="B93" s="196" t="s">
        <v>200</v>
      </c>
      <c r="C93" s="192" t="s">
        <v>144</v>
      </c>
      <c r="D93" s="192" t="s">
        <v>22</v>
      </c>
      <c r="E93" s="192" t="s">
        <v>513</v>
      </c>
      <c r="F93" s="192" t="s">
        <v>514</v>
      </c>
      <c r="G93" s="192">
        <v>101</v>
      </c>
      <c r="H93" s="192" t="s">
        <v>335</v>
      </c>
      <c r="I93" s="192" t="s">
        <v>32</v>
      </c>
      <c r="J93" s="193">
        <v>10000</v>
      </c>
      <c r="K93" s="193">
        <v>6270</v>
      </c>
    </row>
    <row r="94" spans="1:11" x14ac:dyDescent="0.25">
      <c r="A94" s="192" t="s">
        <v>201</v>
      </c>
      <c r="B94" s="196" t="s">
        <v>202</v>
      </c>
      <c r="C94" s="192" t="s">
        <v>74</v>
      </c>
      <c r="D94" s="192" t="s">
        <v>22</v>
      </c>
      <c r="E94" s="192" t="s">
        <v>574</v>
      </c>
      <c r="F94" s="192" t="s">
        <v>574</v>
      </c>
      <c r="G94" s="192" t="s">
        <v>139</v>
      </c>
      <c r="H94" s="192" t="s">
        <v>139</v>
      </c>
      <c r="I94" s="192" t="s">
        <v>45</v>
      </c>
      <c r="J94" s="193">
        <v>985000</v>
      </c>
      <c r="K94" s="193">
        <v>886500</v>
      </c>
    </row>
    <row r="95" spans="1:11" ht="27.6" x14ac:dyDescent="0.25">
      <c r="A95" s="192" t="s">
        <v>203</v>
      </c>
      <c r="B95" s="196" t="s">
        <v>204</v>
      </c>
      <c r="C95" s="192" t="s">
        <v>52</v>
      </c>
      <c r="D95" s="192" t="s">
        <v>22</v>
      </c>
      <c r="E95" s="192" t="s">
        <v>433</v>
      </c>
      <c r="F95" s="192" t="s">
        <v>433</v>
      </c>
      <c r="G95" s="192">
        <v>101</v>
      </c>
      <c r="H95" s="192" t="s">
        <v>335</v>
      </c>
      <c r="I95" s="192" t="s">
        <v>32</v>
      </c>
      <c r="J95" s="193">
        <v>29000</v>
      </c>
      <c r="K95" s="193">
        <v>14860</v>
      </c>
    </row>
    <row r="96" spans="1:11" ht="27.6" x14ac:dyDescent="0.25">
      <c r="A96" s="192" t="s">
        <v>207</v>
      </c>
      <c r="B96" s="196" t="s">
        <v>208</v>
      </c>
      <c r="C96" s="192" t="s">
        <v>206</v>
      </c>
      <c r="D96" s="192" t="s">
        <v>22</v>
      </c>
      <c r="E96" s="192" t="s">
        <v>359</v>
      </c>
      <c r="F96" s="192" t="s">
        <v>351</v>
      </c>
      <c r="G96" s="192">
        <v>165</v>
      </c>
      <c r="H96" s="192" t="s">
        <v>335</v>
      </c>
      <c r="I96" s="192" t="s">
        <v>32</v>
      </c>
      <c r="J96" s="193">
        <v>900</v>
      </c>
      <c r="K96" s="193">
        <v>318</v>
      </c>
    </row>
    <row r="97" spans="1:11" x14ac:dyDescent="0.25">
      <c r="A97" s="192" t="s">
        <v>211</v>
      </c>
      <c r="B97" s="192" t="s">
        <v>208</v>
      </c>
      <c r="C97" s="192" t="s">
        <v>206</v>
      </c>
      <c r="D97" s="192" t="s">
        <v>22</v>
      </c>
      <c r="E97" s="192" t="s">
        <v>338</v>
      </c>
      <c r="F97" s="192" t="s">
        <v>426</v>
      </c>
      <c r="G97" s="192">
        <v>165</v>
      </c>
      <c r="H97" s="192" t="s">
        <v>335</v>
      </c>
      <c r="I97" s="192" t="s">
        <v>32</v>
      </c>
      <c r="J97" s="193">
        <v>3420</v>
      </c>
      <c r="K97" s="193">
        <v>2537</v>
      </c>
    </row>
    <row r="98" spans="1:11" x14ac:dyDescent="0.25">
      <c r="A98" s="192" t="s">
        <v>212</v>
      </c>
      <c r="B98" s="192" t="s">
        <v>208</v>
      </c>
      <c r="C98" s="192" t="s">
        <v>206</v>
      </c>
      <c r="D98" s="192" t="s">
        <v>22</v>
      </c>
      <c r="E98" s="192" t="s">
        <v>574</v>
      </c>
      <c r="F98" s="192" t="s">
        <v>574</v>
      </c>
      <c r="G98" s="192" t="s">
        <v>139</v>
      </c>
      <c r="H98" s="192" t="s">
        <v>139</v>
      </c>
      <c r="I98" s="192" t="s">
        <v>96</v>
      </c>
      <c r="J98" s="193">
        <v>1500</v>
      </c>
      <c r="K98" s="193">
        <v>0</v>
      </c>
    </row>
    <row r="99" spans="1:11" x14ac:dyDescent="0.25">
      <c r="A99" s="192" t="s">
        <v>213</v>
      </c>
      <c r="B99" s="192" t="s">
        <v>208</v>
      </c>
      <c r="C99" s="192" t="s">
        <v>206</v>
      </c>
      <c r="D99" s="192" t="s">
        <v>22</v>
      </c>
      <c r="E99" s="192" t="s">
        <v>574</v>
      </c>
      <c r="F99" s="192" t="s">
        <v>574</v>
      </c>
      <c r="G99" s="192" t="s">
        <v>139</v>
      </c>
      <c r="H99" s="192" t="s">
        <v>139</v>
      </c>
      <c r="I99" s="192" t="s">
        <v>96</v>
      </c>
      <c r="J99" s="193">
        <v>1050</v>
      </c>
      <c r="K99" s="193">
        <v>0</v>
      </c>
    </row>
    <row r="100" spans="1:11" ht="27.6" x14ac:dyDescent="0.25">
      <c r="A100" s="192" t="s">
        <v>214</v>
      </c>
      <c r="B100" s="196" t="s">
        <v>215</v>
      </c>
      <c r="C100" s="192" t="s">
        <v>40</v>
      </c>
      <c r="D100" s="192" t="s">
        <v>22</v>
      </c>
      <c r="E100" s="192" t="s">
        <v>574</v>
      </c>
      <c r="F100" s="192" t="s">
        <v>574</v>
      </c>
      <c r="G100" s="192">
        <v>101</v>
      </c>
      <c r="H100" s="192" t="s">
        <v>335</v>
      </c>
      <c r="I100" s="192" t="s">
        <v>29</v>
      </c>
      <c r="J100" s="193">
        <v>30000</v>
      </c>
      <c r="K100" s="193">
        <v>27950</v>
      </c>
    </row>
    <row r="101" spans="1:11" x14ac:dyDescent="0.25">
      <c r="A101" s="192" t="s">
        <v>216</v>
      </c>
      <c r="B101" s="196" t="s">
        <v>217</v>
      </c>
      <c r="C101" s="192" t="s">
        <v>144</v>
      </c>
      <c r="D101" s="192" t="s">
        <v>22</v>
      </c>
      <c r="E101" s="192" t="s">
        <v>434</v>
      </c>
      <c r="F101" s="192" t="s">
        <v>433</v>
      </c>
      <c r="G101" s="192">
        <v>165</v>
      </c>
      <c r="H101" s="192" t="s">
        <v>139</v>
      </c>
      <c r="I101" s="192" t="s">
        <v>32</v>
      </c>
      <c r="J101" s="193">
        <v>7500</v>
      </c>
      <c r="K101" s="193">
        <v>7500</v>
      </c>
    </row>
    <row r="102" spans="1:11" ht="27.6" x14ac:dyDescent="0.25">
      <c r="A102" s="192" t="s">
        <v>218</v>
      </c>
      <c r="B102" s="196" t="s">
        <v>219</v>
      </c>
      <c r="C102" s="192" t="s">
        <v>196</v>
      </c>
      <c r="D102" s="192" t="s">
        <v>22</v>
      </c>
      <c r="E102" s="192" t="s">
        <v>574</v>
      </c>
      <c r="F102" s="192" t="s">
        <v>574</v>
      </c>
      <c r="G102" s="192" t="s">
        <v>139</v>
      </c>
      <c r="H102" s="192" t="s">
        <v>139</v>
      </c>
      <c r="I102" s="192" t="s">
        <v>96</v>
      </c>
      <c r="J102" s="193">
        <v>45400</v>
      </c>
      <c r="K102" s="193">
        <v>0</v>
      </c>
    </row>
    <row r="103" spans="1:11" x14ac:dyDescent="0.25">
      <c r="A103" s="192" t="s">
        <v>220</v>
      </c>
      <c r="B103" s="196" t="s">
        <v>221</v>
      </c>
      <c r="C103" s="192" t="s">
        <v>123</v>
      </c>
      <c r="D103" s="192" t="s">
        <v>22</v>
      </c>
      <c r="E103" s="192" t="s">
        <v>430</v>
      </c>
      <c r="F103" s="192" t="s">
        <v>429</v>
      </c>
      <c r="G103" s="192">
        <v>165</v>
      </c>
      <c r="H103" s="192" t="s">
        <v>335</v>
      </c>
      <c r="I103" s="192" t="s">
        <v>32</v>
      </c>
      <c r="J103" s="193">
        <v>12800</v>
      </c>
      <c r="K103" s="193">
        <v>12800</v>
      </c>
    </row>
    <row r="104" spans="1:11" ht="27.6" x14ac:dyDescent="0.25">
      <c r="A104" s="192" t="s">
        <v>222</v>
      </c>
      <c r="B104" s="196" t="s">
        <v>223</v>
      </c>
      <c r="C104" s="192" t="s">
        <v>196</v>
      </c>
      <c r="D104" s="192" t="s">
        <v>22</v>
      </c>
      <c r="E104" s="194">
        <v>44392</v>
      </c>
      <c r="F104" s="192" t="s">
        <v>574</v>
      </c>
      <c r="G104" s="192">
        <v>165</v>
      </c>
      <c r="H104" s="192" t="s">
        <v>335</v>
      </c>
      <c r="I104" s="192" t="s">
        <v>576</v>
      </c>
      <c r="J104" s="193">
        <v>198000</v>
      </c>
      <c r="K104" s="193">
        <v>175947</v>
      </c>
    </row>
    <row r="105" spans="1:11" x14ac:dyDescent="0.25">
      <c r="A105" s="192" t="s">
        <v>224</v>
      </c>
      <c r="B105" s="192" t="s">
        <v>223</v>
      </c>
      <c r="C105" s="192" t="s">
        <v>196</v>
      </c>
      <c r="D105" s="192" t="s">
        <v>22</v>
      </c>
      <c r="E105" s="192" t="s">
        <v>574</v>
      </c>
      <c r="F105" s="192" t="s">
        <v>574</v>
      </c>
      <c r="G105" s="192" t="s">
        <v>139</v>
      </c>
      <c r="H105" s="192" t="s">
        <v>139</v>
      </c>
      <c r="I105" s="192" t="s">
        <v>139</v>
      </c>
      <c r="J105" s="193">
        <v>64819</v>
      </c>
      <c r="K105" s="193">
        <v>0</v>
      </c>
    </row>
    <row r="106" spans="1:11" x14ac:dyDescent="0.25">
      <c r="A106" s="192" t="s">
        <v>225</v>
      </c>
      <c r="B106" s="196" t="s">
        <v>226</v>
      </c>
      <c r="C106" s="192" t="s">
        <v>40</v>
      </c>
      <c r="D106" s="192" t="s">
        <v>22</v>
      </c>
      <c r="E106" s="192" t="s">
        <v>574</v>
      </c>
      <c r="F106" s="192" t="s">
        <v>574</v>
      </c>
      <c r="G106" s="192">
        <v>101</v>
      </c>
      <c r="H106" s="192" t="s">
        <v>335</v>
      </c>
      <c r="I106" s="192" t="s">
        <v>29</v>
      </c>
      <c r="J106" s="193">
        <v>7000</v>
      </c>
      <c r="K106" s="193">
        <v>6000</v>
      </c>
    </row>
    <row r="107" spans="1:11" x14ac:dyDescent="0.25">
      <c r="A107" s="192" t="s">
        <v>227</v>
      </c>
      <c r="B107" s="196" t="s">
        <v>228</v>
      </c>
      <c r="C107" s="192" t="s">
        <v>62</v>
      </c>
      <c r="D107" s="192" t="s">
        <v>22</v>
      </c>
      <c r="E107" s="192" t="s">
        <v>343</v>
      </c>
      <c r="F107" s="192" t="s">
        <v>549</v>
      </c>
      <c r="G107" s="192">
        <v>101</v>
      </c>
      <c r="H107" s="192" t="s">
        <v>335</v>
      </c>
      <c r="I107" s="192" t="s">
        <v>32</v>
      </c>
      <c r="J107" s="193">
        <v>20000</v>
      </c>
      <c r="K107" s="193">
        <v>20000</v>
      </c>
    </row>
    <row r="108" spans="1:11" x14ac:dyDescent="0.25">
      <c r="A108" s="192" t="s">
        <v>229</v>
      </c>
      <c r="B108" s="196" t="s">
        <v>230</v>
      </c>
      <c r="C108" s="192" t="s">
        <v>158</v>
      </c>
      <c r="D108" s="192" t="s">
        <v>22</v>
      </c>
      <c r="E108" s="192" t="s">
        <v>574</v>
      </c>
      <c r="F108" s="192" t="s">
        <v>574</v>
      </c>
      <c r="G108" s="192">
        <v>165</v>
      </c>
      <c r="H108" s="192" t="s">
        <v>335</v>
      </c>
      <c r="I108" s="192" t="s">
        <v>29</v>
      </c>
      <c r="J108" s="193">
        <v>14000</v>
      </c>
      <c r="K108" s="193">
        <v>13400</v>
      </c>
    </row>
    <row r="109" spans="1:11" x14ac:dyDescent="0.25">
      <c r="A109" s="192" t="s">
        <v>232</v>
      </c>
      <c r="B109" s="196" t="s">
        <v>233</v>
      </c>
      <c r="C109" s="192" t="s">
        <v>52</v>
      </c>
      <c r="D109" s="192" t="s">
        <v>22</v>
      </c>
      <c r="E109" s="192" t="s">
        <v>435</v>
      </c>
      <c r="F109" s="192" t="s">
        <v>425</v>
      </c>
      <c r="G109" s="192">
        <v>101</v>
      </c>
      <c r="H109" s="192" t="s">
        <v>335</v>
      </c>
      <c r="I109" s="192" t="s">
        <v>32</v>
      </c>
      <c r="J109" s="193">
        <v>13000</v>
      </c>
      <c r="K109" s="193">
        <v>13000</v>
      </c>
    </row>
    <row r="110" spans="1:11" x14ac:dyDescent="0.25">
      <c r="A110" s="192" t="s">
        <v>234</v>
      </c>
      <c r="B110" s="196" t="s">
        <v>235</v>
      </c>
      <c r="C110" s="192" t="s">
        <v>71</v>
      </c>
      <c r="D110" s="192" t="s">
        <v>22</v>
      </c>
      <c r="E110" s="192" t="s">
        <v>574</v>
      </c>
      <c r="F110" s="192" t="s">
        <v>574</v>
      </c>
      <c r="G110" s="192">
        <v>165</v>
      </c>
      <c r="H110" s="192" t="s">
        <v>335</v>
      </c>
      <c r="I110" s="192" t="s">
        <v>29</v>
      </c>
      <c r="J110" s="193">
        <v>222500</v>
      </c>
      <c r="K110" s="193">
        <v>192370</v>
      </c>
    </row>
    <row r="111" spans="1:11" ht="27.6" x14ac:dyDescent="0.25">
      <c r="A111" s="192" t="s">
        <v>236</v>
      </c>
      <c r="B111" s="196" t="s">
        <v>237</v>
      </c>
      <c r="C111" s="192" t="s">
        <v>88</v>
      </c>
      <c r="D111" s="192" t="s">
        <v>22</v>
      </c>
      <c r="E111" s="192" t="s">
        <v>422</v>
      </c>
      <c r="F111" s="192" t="s">
        <v>422</v>
      </c>
      <c r="G111" s="192">
        <v>101</v>
      </c>
      <c r="H111" s="192" t="s">
        <v>335</v>
      </c>
      <c r="I111" s="192" t="s">
        <v>32</v>
      </c>
      <c r="J111" s="193">
        <v>1800</v>
      </c>
      <c r="K111" s="193">
        <v>1800</v>
      </c>
    </row>
    <row r="112" spans="1:11" x14ac:dyDescent="0.25">
      <c r="A112" s="192" t="s">
        <v>238</v>
      </c>
      <c r="B112" s="196" t="s">
        <v>239</v>
      </c>
      <c r="C112" s="192" t="s">
        <v>144</v>
      </c>
      <c r="D112" s="192" t="s">
        <v>22</v>
      </c>
      <c r="E112" s="194">
        <v>44396</v>
      </c>
      <c r="F112" s="194">
        <v>44398</v>
      </c>
      <c r="G112" s="192">
        <v>165</v>
      </c>
      <c r="H112" s="192" t="s">
        <v>335</v>
      </c>
      <c r="I112" s="192" t="s">
        <v>424</v>
      </c>
      <c r="J112" s="193">
        <v>25330</v>
      </c>
      <c r="K112" s="193">
        <v>19686</v>
      </c>
    </row>
    <row r="113" spans="1:11" ht="27.6" x14ac:dyDescent="0.25">
      <c r="A113" s="192" t="s">
        <v>361</v>
      </c>
      <c r="B113" s="196" t="s">
        <v>362</v>
      </c>
      <c r="C113" s="192" t="s">
        <v>360</v>
      </c>
      <c r="D113" s="192" t="s">
        <v>22</v>
      </c>
      <c r="E113" s="192" t="s">
        <v>574</v>
      </c>
      <c r="F113" s="192" t="s">
        <v>574</v>
      </c>
      <c r="G113" s="192">
        <v>165</v>
      </c>
      <c r="H113" s="192" t="s">
        <v>335</v>
      </c>
      <c r="I113" s="192" t="s">
        <v>29</v>
      </c>
      <c r="J113" s="193">
        <v>39051</v>
      </c>
      <c r="K113" s="193">
        <v>38825</v>
      </c>
    </row>
    <row r="114" spans="1:11" x14ac:dyDescent="0.25">
      <c r="A114" s="192" t="s">
        <v>364</v>
      </c>
      <c r="B114" s="196" t="s">
        <v>365</v>
      </c>
      <c r="C114" s="192" t="s">
        <v>363</v>
      </c>
      <c r="D114" s="192" t="s">
        <v>22</v>
      </c>
      <c r="E114" s="192" t="s">
        <v>437</v>
      </c>
      <c r="F114" s="192" t="s">
        <v>437</v>
      </c>
      <c r="G114" s="192">
        <v>165</v>
      </c>
      <c r="H114" s="192" t="s">
        <v>335</v>
      </c>
      <c r="I114" s="192" t="s">
        <v>29</v>
      </c>
      <c r="J114" s="193">
        <v>36650</v>
      </c>
      <c r="K114" s="193">
        <v>32685</v>
      </c>
    </row>
    <row r="115" spans="1:11" x14ac:dyDescent="0.25">
      <c r="A115" s="192" t="s">
        <v>366</v>
      </c>
      <c r="B115" s="192" t="s">
        <v>365</v>
      </c>
      <c r="C115" s="192" t="s">
        <v>363</v>
      </c>
      <c r="D115" s="192" t="s">
        <v>22</v>
      </c>
      <c r="E115" s="192" t="s">
        <v>574</v>
      </c>
      <c r="F115" s="192" t="s">
        <v>574</v>
      </c>
      <c r="G115" s="192">
        <v>165</v>
      </c>
      <c r="H115" s="192" t="s">
        <v>335</v>
      </c>
      <c r="I115" s="192" t="s">
        <v>29</v>
      </c>
      <c r="J115" s="193">
        <v>117980</v>
      </c>
      <c r="K115" s="193">
        <v>91016</v>
      </c>
    </row>
    <row r="116" spans="1:11" x14ac:dyDescent="0.25">
      <c r="A116" s="192" t="s">
        <v>367</v>
      </c>
      <c r="B116" s="196" t="s">
        <v>368</v>
      </c>
      <c r="C116" s="192" t="s">
        <v>52</v>
      </c>
      <c r="D116" s="192" t="s">
        <v>22</v>
      </c>
      <c r="E116" s="192" t="s">
        <v>574</v>
      </c>
      <c r="F116" s="192" t="s">
        <v>574</v>
      </c>
      <c r="G116" s="192">
        <v>101</v>
      </c>
      <c r="H116" s="192" t="s">
        <v>335</v>
      </c>
      <c r="I116" s="192" t="s">
        <v>29</v>
      </c>
      <c r="J116" s="193">
        <v>10000</v>
      </c>
      <c r="K116" s="193">
        <v>10000</v>
      </c>
    </row>
    <row r="117" spans="1:11" ht="41.4" x14ac:dyDescent="0.25">
      <c r="A117" s="192" t="s">
        <v>369</v>
      </c>
      <c r="B117" s="196" t="s">
        <v>370</v>
      </c>
      <c r="C117" s="192" t="s">
        <v>40</v>
      </c>
      <c r="D117" s="192" t="s">
        <v>22</v>
      </c>
      <c r="E117" s="192" t="s">
        <v>574</v>
      </c>
      <c r="F117" s="192" t="s">
        <v>574</v>
      </c>
      <c r="G117" s="192">
        <v>101</v>
      </c>
      <c r="H117" s="192" t="s">
        <v>335</v>
      </c>
      <c r="I117" s="192" t="s">
        <v>576</v>
      </c>
      <c r="J117" s="193">
        <v>104400</v>
      </c>
      <c r="K117" s="193">
        <v>103680</v>
      </c>
    </row>
    <row r="118" spans="1:11" x14ac:dyDescent="0.25">
      <c r="A118" s="192" t="s">
        <v>371</v>
      </c>
      <c r="B118" s="196" t="s">
        <v>372</v>
      </c>
      <c r="C118" s="192" t="s">
        <v>74</v>
      </c>
      <c r="D118" s="192" t="s">
        <v>139</v>
      </c>
      <c r="E118" s="192" t="s">
        <v>574</v>
      </c>
      <c r="F118" s="192" t="s">
        <v>574</v>
      </c>
      <c r="G118" s="192" t="s">
        <v>139</v>
      </c>
      <c r="H118" s="192" t="s">
        <v>139</v>
      </c>
      <c r="I118" s="192" t="s">
        <v>567</v>
      </c>
      <c r="J118" s="193">
        <v>683527.21</v>
      </c>
      <c r="K118" s="193">
        <v>0</v>
      </c>
    </row>
    <row r="119" spans="1:11" x14ac:dyDescent="0.25">
      <c r="A119" s="192" t="s">
        <v>373</v>
      </c>
      <c r="B119" s="196" t="s">
        <v>374</v>
      </c>
      <c r="C119" s="192" t="s">
        <v>33</v>
      </c>
      <c r="D119" s="192" t="s">
        <v>22</v>
      </c>
      <c r="E119" s="192" t="s">
        <v>515</v>
      </c>
      <c r="F119" s="192" t="s">
        <v>512</v>
      </c>
      <c r="G119" s="192">
        <v>101</v>
      </c>
      <c r="H119" s="192" t="s">
        <v>335</v>
      </c>
      <c r="I119" s="192" t="s">
        <v>32</v>
      </c>
      <c r="J119" s="193">
        <v>9300</v>
      </c>
      <c r="K119" s="193">
        <v>7000</v>
      </c>
    </row>
    <row r="120" spans="1:11" x14ac:dyDescent="0.25">
      <c r="A120" s="192" t="s">
        <v>375</v>
      </c>
      <c r="B120" s="196" t="s">
        <v>376</v>
      </c>
      <c r="C120" s="192" t="s">
        <v>144</v>
      </c>
      <c r="D120" s="192" t="s">
        <v>22</v>
      </c>
      <c r="E120" s="192" t="s">
        <v>574</v>
      </c>
      <c r="F120" s="192" t="s">
        <v>574</v>
      </c>
      <c r="G120" s="192" t="s">
        <v>139</v>
      </c>
      <c r="H120" s="192" t="s">
        <v>139</v>
      </c>
      <c r="I120" s="192" t="s">
        <v>96</v>
      </c>
      <c r="J120" s="193">
        <v>7500</v>
      </c>
      <c r="K120" s="193">
        <v>0</v>
      </c>
    </row>
    <row r="121" spans="1:11" x14ac:dyDescent="0.25">
      <c r="A121" s="192" t="s">
        <v>377</v>
      </c>
      <c r="B121" s="196" t="s">
        <v>378</v>
      </c>
      <c r="C121" s="192" t="s">
        <v>52</v>
      </c>
      <c r="D121" s="192" t="s">
        <v>22</v>
      </c>
      <c r="E121" s="194">
        <v>44398</v>
      </c>
      <c r="F121" s="194">
        <v>44403</v>
      </c>
      <c r="G121" s="192">
        <v>101</v>
      </c>
      <c r="H121" s="192" t="s">
        <v>335</v>
      </c>
      <c r="I121" s="192" t="s">
        <v>576</v>
      </c>
      <c r="J121" s="193">
        <v>37000</v>
      </c>
      <c r="K121" s="193">
        <v>32500</v>
      </c>
    </row>
    <row r="122" spans="1:11" ht="27.6" x14ac:dyDescent="0.25">
      <c r="A122" s="192" t="s">
        <v>379</v>
      </c>
      <c r="B122" s="196" t="s">
        <v>380</v>
      </c>
      <c r="C122" s="192" t="s">
        <v>52</v>
      </c>
      <c r="D122" s="192" t="s">
        <v>22</v>
      </c>
      <c r="E122" s="192" t="s">
        <v>574</v>
      </c>
      <c r="F122" s="192" t="s">
        <v>574</v>
      </c>
      <c r="G122" s="192" t="s">
        <v>139</v>
      </c>
      <c r="H122" s="192" t="s">
        <v>139</v>
      </c>
      <c r="I122" s="192" t="s">
        <v>96</v>
      </c>
      <c r="J122" s="193">
        <v>39300</v>
      </c>
      <c r="K122" s="193">
        <v>0</v>
      </c>
    </row>
    <row r="123" spans="1:11" x14ac:dyDescent="0.25">
      <c r="A123" s="192" t="s">
        <v>381</v>
      </c>
      <c r="B123" s="196" t="s">
        <v>382</v>
      </c>
      <c r="C123" s="192" t="s">
        <v>62</v>
      </c>
      <c r="D123" s="192" t="s">
        <v>22</v>
      </c>
      <c r="E123" s="192" t="s">
        <v>574</v>
      </c>
      <c r="F123" s="192" t="s">
        <v>574</v>
      </c>
      <c r="G123" s="192" t="s">
        <v>139</v>
      </c>
      <c r="H123" s="192" t="s">
        <v>139</v>
      </c>
      <c r="I123" s="192" t="s">
        <v>383</v>
      </c>
      <c r="J123" s="193">
        <v>20000</v>
      </c>
      <c r="K123" s="193">
        <v>0</v>
      </c>
    </row>
    <row r="124" spans="1:11" ht="27.6" x14ac:dyDescent="0.25">
      <c r="A124" s="192" t="s">
        <v>385</v>
      </c>
      <c r="B124" s="196" t="s">
        <v>386</v>
      </c>
      <c r="C124" s="192" t="s">
        <v>384</v>
      </c>
      <c r="D124" s="192" t="s">
        <v>22</v>
      </c>
      <c r="E124" s="192" t="s">
        <v>430</v>
      </c>
      <c r="F124" s="192" t="s">
        <v>434</v>
      </c>
      <c r="G124" s="192">
        <v>101</v>
      </c>
      <c r="H124" s="192" t="s">
        <v>335</v>
      </c>
      <c r="I124" s="192" t="s">
        <v>32</v>
      </c>
      <c r="J124" s="193">
        <v>3500</v>
      </c>
      <c r="K124" s="193">
        <v>3000</v>
      </c>
    </row>
    <row r="125" spans="1:11" x14ac:dyDescent="0.25">
      <c r="A125" s="192" t="s">
        <v>387</v>
      </c>
      <c r="B125" s="196" t="s">
        <v>388</v>
      </c>
      <c r="C125" s="192" t="s">
        <v>74</v>
      </c>
      <c r="D125" s="192" t="s">
        <v>22</v>
      </c>
      <c r="E125" s="194">
        <v>44383</v>
      </c>
      <c r="F125" s="194">
        <v>44384</v>
      </c>
      <c r="G125" s="192">
        <v>165</v>
      </c>
      <c r="H125" s="192" t="s">
        <v>335</v>
      </c>
      <c r="I125" s="192" t="s">
        <v>32</v>
      </c>
      <c r="J125" s="193">
        <v>9000</v>
      </c>
      <c r="K125" s="193">
        <v>7950</v>
      </c>
    </row>
    <row r="126" spans="1:11" x14ac:dyDescent="0.25">
      <c r="A126" s="192" t="s">
        <v>389</v>
      </c>
      <c r="B126" s="196" t="s">
        <v>390</v>
      </c>
      <c r="C126" s="192"/>
      <c r="D126" s="192"/>
      <c r="E126" s="192"/>
      <c r="F126" s="192"/>
      <c r="G126" s="192"/>
      <c r="H126" s="192"/>
      <c r="I126" s="192"/>
      <c r="J126" s="193">
        <v>2200</v>
      </c>
      <c r="K126" s="193">
        <v>2000</v>
      </c>
    </row>
    <row r="127" spans="1:11" x14ac:dyDescent="0.25">
      <c r="A127" s="192" t="s">
        <v>391</v>
      </c>
      <c r="B127" s="196" t="s">
        <v>392</v>
      </c>
      <c r="C127" s="192" t="s">
        <v>40</v>
      </c>
      <c r="D127" s="192" t="s">
        <v>22</v>
      </c>
      <c r="E127" s="192" t="s">
        <v>574</v>
      </c>
      <c r="F127" s="192" t="s">
        <v>574</v>
      </c>
      <c r="G127" s="192">
        <v>101</v>
      </c>
      <c r="H127" s="192" t="s">
        <v>335</v>
      </c>
      <c r="I127" s="192" t="s">
        <v>29</v>
      </c>
      <c r="J127" s="193">
        <v>10000</v>
      </c>
      <c r="K127" s="193">
        <v>8437.5</v>
      </c>
    </row>
    <row r="128" spans="1:11" x14ac:dyDescent="0.25">
      <c r="A128" s="192" t="s">
        <v>393</v>
      </c>
      <c r="B128" s="192"/>
      <c r="C128" s="192"/>
      <c r="D128" s="192"/>
      <c r="E128" s="192"/>
      <c r="F128" s="192"/>
      <c r="G128" s="192"/>
      <c r="H128" s="192"/>
      <c r="I128" s="192"/>
      <c r="J128" s="193">
        <v>49500</v>
      </c>
      <c r="K128" s="193">
        <v>49500</v>
      </c>
    </row>
    <row r="129" spans="1:11" x14ac:dyDescent="0.25">
      <c r="A129" s="192" t="s">
        <v>394</v>
      </c>
      <c r="B129" s="192" t="s">
        <v>223</v>
      </c>
      <c r="C129" s="192" t="s">
        <v>123</v>
      </c>
      <c r="D129" s="192" t="s">
        <v>22</v>
      </c>
      <c r="E129" s="192" t="s">
        <v>574</v>
      </c>
      <c r="F129" s="192" t="s">
        <v>574</v>
      </c>
      <c r="G129" s="192">
        <v>165</v>
      </c>
      <c r="H129" s="192" t="s">
        <v>335</v>
      </c>
      <c r="I129" s="192" t="s">
        <v>29</v>
      </c>
      <c r="J129" s="193">
        <v>20150</v>
      </c>
      <c r="K129" s="193">
        <v>20150</v>
      </c>
    </row>
    <row r="130" spans="1:11" x14ac:dyDescent="0.25">
      <c r="A130" s="192" t="s">
        <v>395</v>
      </c>
      <c r="B130" s="192" t="s">
        <v>223</v>
      </c>
      <c r="C130" s="192" t="s">
        <v>123</v>
      </c>
      <c r="D130" s="192" t="s">
        <v>22</v>
      </c>
      <c r="E130" s="192" t="s">
        <v>574</v>
      </c>
      <c r="F130" s="192" t="s">
        <v>574</v>
      </c>
      <c r="G130" s="192">
        <v>165</v>
      </c>
      <c r="H130" s="192" t="s">
        <v>335</v>
      </c>
      <c r="I130" s="192" t="s">
        <v>29</v>
      </c>
      <c r="J130" s="193">
        <v>33869</v>
      </c>
      <c r="K130" s="193">
        <v>32075.440000000002</v>
      </c>
    </row>
    <row r="131" spans="1:11" ht="14.4" x14ac:dyDescent="0.3">
      <c r="A131"/>
      <c r="B131"/>
      <c r="C131"/>
      <c r="D131"/>
      <c r="E131"/>
      <c r="F131"/>
      <c r="G131"/>
      <c r="H131"/>
      <c r="I131"/>
      <c r="J131"/>
      <c r="K131"/>
    </row>
    <row r="132" spans="1:11" ht="14.4" x14ac:dyDescent="0.3">
      <c r="A132"/>
      <c r="B132"/>
      <c r="C132"/>
      <c r="D132"/>
      <c r="E132"/>
      <c r="F132"/>
      <c r="G132"/>
      <c r="H132"/>
      <c r="I132"/>
      <c r="J132"/>
      <c r="K132"/>
    </row>
    <row r="133" spans="1:11" ht="14.4" x14ac:dyDescent="0.3">
      <c r="A133"/>
      <c r="B133"/>
      <c r="C133"/>
      <c r="D133"/>
      <c r="E133"/>
      <c r="F133"/>
      <c r="G133"/>
      <c r="H133"/>
      <c r="I133"/>
      <c r="J133"/>
      <c r="K133"/>
    </row>
    <row r="134" spans="1:11" ht="14.4" x14ac:dyDescent="0.3">
      <c r="A134"/>
      <c r="B134"/>
      <c r="C134"/>
      <c r="D134"/>
      <c r="E134"/>
      <c r="F134"/>
      <c r="G134"/>
      <c r="H134"/>
      <c r="I134"/>
      <c r="J134"/>
      <c r="K134"/>
    </row>
    <row r="135" spans="1:11" ht="14.4" x14ac:dyDescent="0.3">
      <c r="A135"/>
      <c r="B135"/>
      <c r="C135"/>
      <c r="D135"/>
      <c r="E135"/>
      <c r="F135"/>
      <c r="G135"/>
      <c r="H135"/>
      <c r="I135"/>
      <c r="J135"/>
      <c r="K135"/>
    </row>
    <row r="136" spans="1:11" ht="14.4" x14ac:dyDescent="0.3">
      <c r="A136"/>
      <c r="B136"/>
      <c r="C136"/>
      <c r="D136"/>
      <c r="E136"/>
      <c r="F136"/>
      <c r="G136"/>
      <c r="H136"/>
      <c r="I136"/>
      <c r="J136"/>
      <c r="K136"/>
    </row>
    <row r="137" spans="1:11" ht="14.4" x14ac:dyDescent="0.3">
      <c r="A137"/>
      <c r="B137"/>
      <c r="C137"/>
      <c r="D137"/>
      <c r="E137"/>
      <c r="F137"/>
      <c r="G137"/>
      <c r="H137"/>
      <c r="I137"/>
      <c r="J137"/>
      <c r="K137"/>
    </row>
    <row r="138" spans="1:11" ht="14.4" x14ac:dyDescent="0.3">
      <c r="A138"/>
      <c r="B138"/>
      <c r="C138"/>
      <c r="D138"/>
      <c r="E138"/>
      <c r="F138"/>
      <c r="G138"/>
      <c r="H138"/>
      <c r="I138"/>
      <c r="J138"/>
      <c r="K138"/>
    </row>
    <row r="139" spans="1:11" ht="14.4" x14ac:dyDescent="0.3">
      <c r="A139"/>
      <c r="B139"/>
      <c r="C139"/>
      <c r="D139"/>
      <c r="E139"/>
      <c r="F139"/>
      <c r="G139"/>
      <c r="H139"/>
      <c r="I139"/>
      <c r="J139"/>
      <c r="K139"/>
    </row>
    <row r="140" spans="1:11" ht="14.4" x14ac:dyDescent="0.3">
      <c r="A140"/>
      <c r="B140"/>
      <c r="C140"/>
      <c r="D140"/>
      <c r="E140"/>
      <c r="F140"/>
      <c r="G140"/>
      <c r="H140"/>
      <c r="I140"/>
      <c r="J140"/>
      <c r="K140"/>
    </row>
    <row r="141" spans="1:11" ht="14.4" x14ac:dyDescent="0.3">
      <c r="A141"/>
      <c r="B141"/>
      <c r="C141"/>
      <c r="D141"/>
      <c r="E141"/>
      <c r="F141"/>
      <c r="G141"/>
      <c r="H141"/>
      <c r="I141"/>
      <c r="J141"/>
      <c r="K141"/>
    </row>
    <row r="142" spans="1:11" ht="14.4" x14ac:dyDescent="0.3">
      <c r="A142"/>
      <c r="B142"/>
      <c r="C142"/>
      <c r="D142"/>
      <c r="E142"/>
      <c r="F142"/>
      <c r="G142"/>
      <c r="H142"/>
      <c r="I142"/>
      <c r="J142"/>
      <c r="K142"/>
    </row>
    <row r="143" spans="1:11" ht="14.4" x14ac:dyDescent="0.3">
      <c r="A143"/>
      <c r="B143"/>
      <c r="C143"/>
      <c r="D143"/>
      <c r="E143"/>
      <c r="F143"/>
      <c r="G143"/>
      <c r="H143"/>
      <c r="I143"/>
      <c r="J143"/>
      <c r="K143"/>
    </row>
    <row r="144" spans="1:11" ht="14.4" x14ac:dyDescent="0.3">
      <c r="A144"/>
      <c r="B144"/>
      <c r="C144"/>
      <c r="D144"/>
      <c r="E144"/>
      <c r="F144"/>
      <c r="G144"/>
      <c r="H144"/>
      <c r="I144"/>
      <c r="J144"/>
      <c r="K144"/>
    </row>
    <row r="145" spans="1:11" ht="14.4" x14ac:dyDescent="0.3">
      <c r="A145"/>
      <c r="B145"/>
      <c r="C145"/>
      <c r="D145"/>
      <c r="E145"/>
      <c r="F145"/>
      <c r="G145"/>
      <c r="H145"/>
      <c r="I145"/>
      <c r="J145"/>
      <c r="K145"/>
    </row>
    <row r="146" spans="1:11" ht="14.4" x14ac:dyDescent="0.3">
      <c r="A146"/>
      <c r="B146"/>
      <c r="C146"/>
      <c r="D146"/>
      <c r="E146"/>
      <c r="F146"/>
      <c r="G146"/>
      <c r="H146"/>
      <c r="I146"/>
      <c r="J146"/>
      <c r="K146"/>
    </row>
    <row r="147" spans="1:11" ht="14.4" x14ac:dyDescent="0.3">
      <c r="A147"/>
      <c r="B147"/>
      <c r="C147"/>
      <c r="D147"/>
      <c r="E147"/>
      <c r="F147"/>
      <c r="G147"/>
      <c r="H147"/>
      <c r="I147"/>
      <c r="J147"/>
      <c r="K147"/>
    </row>
    <row r="148" spans="1:11" ht="14.4" x14ac:dyDescent="0.3">
      <c r="A148"/>
      <c r="B148"/>
      <c r="C148"/>
      <c r="D148"/>
      <c r="E148"/>
      <c r="F148"/>
      <c r="G148"/>
      <c r="H148"/>
      <c r="I148"/>
      <c r="J148"/>
      <c r="K148"/>
    </row>
    <row r="149" spans="1:11" ht="14.4" x14ac:dyDescent="0.3">
      <c r="A149"/>
      <c r="B149"/>
      <c r="C149"/>
      <c r="D149"/>
      <c r="E149"/>
      <c r="F149"/>
      <c r="G149"/>
      <c r="H149"/>
      <c r="I149"/>
    </row>
    <row r="150" spans="1:11" ht="14.4" x14ac:dyDescent="0.3">
      <c r="A150"/>
      <c r="B150"/>
      <c r="C150"/>
      <c r="D150"/>
      <c r="E150"/>
      <c r="F150"/>
      <c r="G150"/>
      <c r="H150"/>
      <c r="I150"/>
    </row>
    <row r="151" spans="1:11" ht="14.4" x14ac:dyDescent="0.3">
      <c r="A151"/>
      <c r="B151"/>
      <c r="C151"/>
      <c r="D151"/>
      <c r="E151"/>
      <c r="F151"/>
      <c r="G151"/>
      <c r="H151"/>
      <c r="I151"/>
    </row>
    <row r="152" spans="1:11" ht="14.4" x14ac:dyDescent="0.3">
      <c r="A152"/>
      <c r="B152"/>
      <c r="C152"/>
      <c r="D152"/>
      <c r="E152"/>
      <c r="F152"/>
      <c r="G152"/>
      <c r="H152"/>
      <c r="I152"/>
    </row>
    <row r="153" spans="1:11" ht="14.4" x14ac:dyDescent="0.3">
      <c r="A153"/>
      <c r="B153"/>
      <c r="C153"/>
      <c r="D153"/>
      <c r="E153"/>
      <c r="F153"/>
      <c r="G153"/>
      <c r="H153"/>
      <c r="I153"/>
    </row>
    <row r="154" spans="1:11" ht="14.4" x14ac:dyDescent="0.3">
      <c r="A154"/>
      <c r="B154"/>
      <c r="C154"/>
      <c r="D154"/>
      <c r="E154"/>
      <c r="F154"/>
      <c r="G154"/>
      <c r="H154"/>
      <c r="I154"/>
    </row>
    <row r="155" spans="1:11" ht="14.4" x14ac:dyDescent="0.3">
      <c r="A155"/>
      <c r="B155"/>
      <c r="C155"/>
      <c r="D155"/>
      <c r="E155"/>
      <c r="F155"/>
      <c r="G155"/>
      <c r="H155"/>
      <c r="I155"/>
    </row>
    <row r="156" spans="1:11" ht="14.4" x14ac:dyDescent="0.3">
      <c r="A156"/>
      <c r="B156"/>
      <c r="C156"/>
      <c r="D156"/>
      <c r="E156"/>
      <c r="F156"/>
      <c r="G156"/>
      <c r="H156"/>
      <c r="I156"/>
    </row>
    <row r="157" spans="1:11" ht="14.4" x14ac:dyDescent="0.3">
      <c r="A157"/>
      <c r="B157"/>
      <c r="C157"/>
      <c r="D157"/>
      <c r="E157"/>
      <c r="F157"/>
      <c r="G157"/>
      <c r="H157"/>
      <c r="I157"/>
    </row>
    <row r="158" spans="1:11" ht="14.4" x14ac:dyDescent="0.3">
      <c r="A158"/>
      <c r="B158"/>
      <c r="C158"/>
      <c r="D158"/>
      <c r="E158"/>
      <c r="F158"/>
      <c r="G158"/>
      <c r="H158"/>
      <c r="I158"/>
    </row>
    <row r="159" spans="1:11" ht="14.4" x14ac:dyDescent="0.3">
      <c r="A159"/>
      <c r="B159"/>
      <c r="C159"/>
      <c r="D159"/>
      <c r="E159"/>
      <c r="F159"/>
      <c r="G159"/>
      <c r="H159"/>
      <c r="I159"/>
    </row>
    <row r="160" spans="1:11" ht="14.4" x14ac:dyDescent="0.3">
      <c r="A160"/>
      <c r="B160"/>
      <c r="C160"/>
      <c r="D160"/>
      <c r="E160"/>
      <c r="F160"/>
      <c r="G160"/>
      <c r="H160"/>
      <c r="I160"/>
    </row>
    <row r="161" spans="1:9" ht="14.4" x14ac:dyDescent="0.3">
      <c r="A161"/>
      <c r="B161"/>
      <c r="C161"/>
      <c r="D161"/>
      <c r="E161"/>
      <c r="F161"/>
      <c r="G161"/>
      <c r="H161"/>
      <c r="I161"/>
    </row>
    <row r="162" spans="1:9" ht="14.4" x14ac:dyDescent="0.3">
      <c r="A162"/>
      <c r="B162"/>
      <c r="C162"/>
      <c r="D162"/>
      <c r="E162"/>
      <c r="F162"/>
      <c r="G162"/>
      <c r="H162"/>
      <c r="I162"/>
    </row>
    <row r="163" spans="1:9" ht="14.4" x14ac:dyDescent="0.3">
      <c r="A163"/>
      <c r="B163"/>
      <c r="C163"/>
      <c r="D163"/>
      <c r="E163"/>
      <c r="F163"/>
      <c r="G163"/>
      <c r="H163"/>
      <c r="I163"/>
    </row>
    <row r="164" spans="1:9" ht="14.4" x14ac:dyDescent="0.3">
      <c r="A164"/>
      <c r="B164"/>
      <c r="C164"/>
      <c r="D164"/>
      <c r="E164"/>
      <c r="F164"/>
      <c r="G164"/>
      <c r="H164"/>
      <c r="I164"/>
    </row>
    <row r="165" spans="1:9" ht="14.4" x14ac:dyDescent="0.3">
      <c r="A165"/>
      <c r="B165"/>
      <c r="C165"/>
      <c r="D165"/>
      <c r="E165"/>
      <c r="F165"/>
      <c r="G165"/>
      <c r="H165"/>
      <c r="I165"/>
    </row>
    <row r="166" spans="1:9" ht="14.4" x14ac:dyDescent="0.3">
      <c r="A166"/>
      <c r="B166" s="91"/>
      <c r="C166"/>
      <c r="D166"/>
      <c r="E166"/>
      <c r="F166"/>
      <c r="G166"/>
      <c r="H166"/>
    </row>
    <row r="167" spans="1:9" ht="14.4" x14ac:dyDescent="0.3">
      <c r="A167"/>
      <c r="B167" s="91"/>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topLeftCell="A50" workbookViewId="0">
      <selection activeCell="D71" sqref="D71"/>
    </sheetView>
  </sheetViews>
  <sheetFormatPr defaultRowHeight="14.4" x14ac:dyDescent="0.3"/>
  <cols>
    <col min="1" max="1" width="4.6640625" customWidth="1"/>
    <col min="2" max="2" width="50.109375" customWidth="1"/>
    <col min="3" max="3" width="32.44140625" customWidth="1"/>
    <col min="4" max="4" width="29.33203125" customWidth="1"/>
    <col min="5" max="5" width="73.44140625" customWidth="1"/>
  </cols>
  <sheetData>
    <row r="1" spans="1:5" ht="18" x14ac:dyDescent="0.35">
      <c r="B1" s="233" t="s">
        <v>654</v>
      </c>
      <c r="C1" s="233" t="s">
        <v>657</v>
      </c>
      <c r="D1" s="233" t="s">
        <v>655</v>
      </c>
      <c r="E1" s="233" t="s">
        <v>1036</v>
      </c>
    </row>
    <row r="2" spans="1:5" x14ac:dyDescent="0.3">
      <c r="A2" s="53">
        <v>1</v>
      </c>
      <c r="B2" s="158" t="s">
        <v>656</v>
      </c>
      <c r="C2" s="53" t="s">
        <v>658</v>
      </c>
      <c r="D2" s="53" t="s">
        <v>659</v>
      </c>
      <c r="E2" s="158" t="s">
        <v>1037</v>
      </c>
    </row>
    <row r="3" spans="1:5" x14ac:dyDescent="0.3">
      <c r="A3" s="53">
        <v>2</v>
      </c>
      <c r="B3" s="158" t="s">
        <v>686</v>
      </c>
      <c r="C3" s="53" t="s">
        <v>687</v>
      </c>
      <c r="D3" s="53" t="s">
        <v>688</v>
      </c>
      <c r="E3" s="158" t="s">
        <v>1038</v>
      </c>
    </row>
    <row r="4" spans="1:5" x14ac:dyDescent="0.3">
      <c r="A4" s="53">
        <v>3</v>
      </c>
      <c r="B4" s="158" t="s">
        <v>673</v>
      </c>
      <c r="C4" s="53" t="s">
        <v>1003</v>
      </c>
      <c r="D4" s="53" t="s">
        <v>1002</v>
      </c>
    </row>
    <row r="5" spans="1:5" x14ac:dyDescent="0.3">
      <c r="A5" s="53">
        <v>4</v>
      </c>
      <c r="B5" s="158" t="s">
        <v>671</v>
      </c>
      <c r="C5" s="53"/>
      <c r="D5" s="53" t="s">
        <v>672</v>
      </c>
    </row>
    <row r="6" spans="1:5" x14ac:dyDescent="0.3">
      <c r="A6" s="53">
        <v>5</v>
      </c>
      <c r="B6" s="158" t="s">
        <v>668</v>
      </c>
      <c r="C6" s="53" t="s">
        <v>669</v>
      </c>
      <c r="D6" s="53" t="s">
        <v>670</v>
      </c>
    </row>
    <row r="7" spans="1:5" x14ac:dyDescent="0.3">
      <c r="A7" s="53">
        <v>6</v>
      </c>
      <c r="B7" s="158" t="s">
        <v>620</v>
      </c>
      <c r="C7" s="53" t="s">
        <v>660</v>
      </c>
      <c r="D7" s="53" t="s">
        <v>661</v>
      </c>
    </row>
    <row r="8" spans="1:5" x14ac:dyDescent="0.3">
      <c r="A8" s="53">
        <v>7</v>
      </c>
      <c r="B8" s="158" t="s">
        <v>662</v>
      </c>
      <c r="C8" s="53" t="s">
        <v>663</v>
      </c>
      <c r="D8" s="53" t="s">
        <v>664</v>
      </c>
    </row>
    <row r="9" spans="1:5" x14ac:dyDescent="0.3">
      <c r="A9" s="53">
        <v>8</v>
      </c>
      <c r="B9" s="158" t="s">
        <v>665</v>
      </c>
      <c r="C9" s="53" t="s">
        <v>666</v>
      </c>
      <c r="D9" s="53" t="s">
        <v>667</v>
      </c>
    </row>
    <row r="10" spans="1:5" x14ac:dyDescent="0.3">
      <c r="A10" s="53">
        <v>9</v>
      </c>
      <c r="B10" s="158" t="s">
        <v>1033</v>
      </c>
      <c r="C10" s="53" t="s">
        <v>674</v>
      </c>
      <c r="D10" s="53" t="s">
        <v>675</v>
      </c>
    </row>
    <row r="11" spans="1:5" x14ac:dyDescent="0.3">
      <c r="A11" s="53">
        <v>10</v>
      </c>
      <c r="B11" s="158" t="s">
        <v>676</v>
      </c>
      <c r="C11" s="53" t="s">
        <v>677</v>
      </c>
      <c r="D11" s="53" t="s">
        <v>678</v>
      </c>
    </row>
    <row r="12" spans="1:5" x14ac:dyDescent="0.3">
      <c r="A12" s="53">
        <v>11</v>
      </c>
      <c r="B12" s="158" t="s">
        <v>679</v>
      </c>
      <c r="C12" s="53" t="s">
        <v>680</v>
      </c>
      <c r="D12" s="53" t="s">
        <v>681</v>
      </c>
    </row>
    <row r="13" spans="1:5" x14ac:dyDescent="0.3">
      <c r="A13" s="53">
        <v>12</v>
      </c>
      <c r="B13" s="158" t="s">
        <v>682</v>
      </c>
      <c r="C13" s="53" t="s">
        <v>683</v>
      </c>
      <c r="D13" s="53" t="s">
        <v>684</v>
      </c>
      <c r="E13" s="158" t="s">
        <v>1040</v>
      </c>
    </row>
    <row r="14" spans="1:5" x14ac:dyDescent="0.3">
      <c r="A14" s="53">
        <v>13</v>
      </c>
      <c r="B14" s="158" t="s">
        <v>440</v>
      </c>
      <c r="C14" s="53" t="s">
        <v>685</v>
      </c>
      <c r="D14" s="53" t="s">
        <v>689</v>
      </c>
    </row>
    <row r="15" spans="1:5" x14ac:dyDescent="0.3">
      <c r="A15" s="53">
        <v>14</v>
      </c>
      <c r="B15" s="158" t="s">
        <v>455</v>
      </c>
      <c r="C15" s="53" t="s">
        <v>690</v>
      </c>
      <c r="D15" s="53" t="s">
        <v>691</v>
      </c>
    </row>
    <row r="16" spans="1:5" x14ac:dyDescent="0.3">
      <c r="A16" s="53">
        <v>15</v>
      </c>
      <c r="B16" s="158" t="s">
        <v>210</v>
      </c>
      <c r="C16" s="53" t="s">
        <v>692</v>
      </c>
      <c r="D16" s="53" t="s">
        <v>249</v>
      </c>
      <c r="E16" s="53" t="s">
        <v>1041</v>
      </c>
    </row>
    <row r="17" spans="1:5" x14ac:dyDescent="0.3">
      <c r="A17" s="53">
        <v>16</v>
      </c>
      <c r="B17" s="158" t="s">
        <v>693</v>
      </c>
      <c r="C17" s="53" t="s">
        <v>694</v>
      </c>
      <c r="D17" s="53" t="s">
        <v>695</v>
      </c>
    </row>
    <row r="18" spans="1:5" hidden="1" x14ac:dyDescent="0.3">
      <c r="A18" s="53">
        <v>17</v>
      </c>
      <c r="B18" s="158" t="s">
        <v>696</v>
      </c>
      <c r="C18" s="53" t="s">
        <v>697</v>
      </c>
      <c r="D18" s="53" t="s">
        <v>698</v>
      </c>
      <c r="E18" s="53" t="s">
        <v>720</v>
      </c>
    </row>
    <row r="19" spans="1:5" x14ac:dyDescent="0.3">
      <c r="A19" s="53">
        <v>18</v>
      </c>
      <c r="B19" s="158" t="s">
        <v>699</v>
      </c>
      <c r="C19" s="53" t="s">
        <v>700</v>
      </c>
      <c r="D19" s="53" t="s">
        <v>701</v>
      </c>
      <c r="E19" s="53" t="s">
        <v>1043</v>
      </c>
    </row>
    <row r="20" spans="1:5" x14ac:dyDescent="0.3">
      <c r="A20" s="53">
        <v>19</v>
      </c>
      <c r="B20" s="158" t="s">
        <v>702</v>
      </c>
      <c r="C20" s="53" t="s">
        <v>703</v>
      </c>
      <c r="D20" s="53" t="s">
        <v>704</v>
      </c>
    </row>
    <row r="21" spans="1:5" x14ac:dyDescent="0.3">
      <c r="A21" s="53">
        <v>20</v>
      </c>
      <c r="B21" s="158" t="s">
        <v>705</v>
      </c>
      <c r="C21" s="53" t="s">
        <v>706</v>
      </c>
      <c r="D21" s="53" t="s">
        <v>707</v>
      </c>
    </row>
    <row r="22" spans="1:5" x14ac:dyDescent="0.3">
      <c r="A22" s="53">
        <v>21</v>
      </c>
      <c r="B22" s="158" t="s">
        <v>205</v>
      </c>
      <c r="C22" s="53" t="s">
        <v>708</v>
      </c>
      <c r="D22" s="53" t="s">
        <v>709</v>
      </c>
      <c r="E22" s="53" t="s">
        <v>1044</v>
      </c>
    </row>
    <row r="23" spans="1:5" x14ac:dyDescent="0.3">
      <c r="A23" s="53">
        <v>22</v>
      </c>
      <c r="B23" s="158" t="s">
        <v>710</v>
      </c>
      <c r="C23" s="53" t="s">
        <v>694</v>
      </c>
      <c r="D23" s="53" t="s">
        <v>711</v>
      </c>
      <c r="E23" s="53" t="s">
        <v>1042</v>
      </c>
    </row>
    <row r="24" spans="1:5" hidden="1" x14ac:dyDescent="0.3">
      <c r="A24" s="53">
        <v>23</v>
      </c>
      <c r="B24" s="158" t="s">
        <v>447</v>
      </c>
      <c r="C24" s="53" t="s">
        <v>712</v>
      </c>
      <c r="D24" s="53" t="s">
        <v>713</v>
      </c>
      <c r="E24" s="53" t="s">
        <v>1045</v>
      </c>
    </row>
    <row r="25" spans="1:5" hidden="1" x14ac:dyDescent="0.3">
      <c r="A25" s="53">
        <v>24</v>
      </c>
      <c r="B25" s="158" t="s">
        <v>55</v>
      </c>
      <c r="C25" s="53" t="s">
        <v>714</v>
      </c>
      <c r="D25" s="53" t="s">
        <v>715</v>
      </c>
    </row>
    <row r="26" spans="1:5" x14ac:dyDescent="0.3">
      <c r="A26" s="53">
        <v>25</v>
      </c>
      <c r="B26" s="158" t="s">
        <v>28</v>
      </c>
      <c r="C26" s="53" t="s">
        <v>716</v>
      </c>
      <c r="D26" s="53" t="s">
        <v>717</v>
      </c>
      <c r="E26" s="53" t="s">
        <v>1046</v>
      </c>
    </row>
    <row r="27" spans="1:5" s="323" customFormat="1" x14ac:dyDescent="0.3">
      <c r="A27" s="322">
        <v>26</v>
      </c>
      <c r="B27" s="240" t="s">
        <v>193</v>
      </c>
      <c r="C27" s="322" t="s">
        <v>718</v>
      </c>
      <c r="D27" s="322" t="s">
        <v>719</v>
      </c>
    </row>
    <row r="28" spans="1:5" x14ac:dyDescent="0.3">
      <c r="A28" s="53">
        <v>27</v>
      </c>
      <c r="B28" s="158" t="s">
        <v>493</v>
      </c>
      <c r="C28" s="53" t="s">
        <v>721</v>
      </c>
      <c r="D28" s="53" t="s">
        <v>722</v>
      </c>
    </row>
    <row r="29" spans="1:5" x14ac:dyDescent="0.3">
      <c r="A29" s="53">
        <v>28</v>
      </c>
      <c r="B29" s="158" t="s">
        <v>723</v>
      </c>
      <c r="C29" s="53" t="s">
        <v>724</v>
      </c>
      <c r="D29" s="53" t="s">
        <v>725</v>
      </c>
    </row>
    <row r="30" spans="1:5" x14ac:dyDescent="0.3">
      <c r="A30" s="53">
        <v>29</v>
      </c>
      <c r="B30" s="158" t="s">
        <v>726</v>
      </c>
      <c r="C30" s="53" t="s">
        <v>727</v>
      </c>
      <c r="D30" s="53" t="s">
        <v>728</v>
      </c>
      <c r="E30" s="53" t="s">
        <v>1047</v>
      </c>
    </row>
    <row r="31" spans="1:5" hidden="1" x14ac:dyDescent="0.3">
      <c r="A31" s="53">
        <v>30</v>
      </c>
      <c r="B31" s="158" t="s">
        <v>729</v>
      </c>
      <c r="C31" s="53" t="s">
        <v>730</v>
      </c>
      <c r="D31" s="53" t="s">
        <v>731</v>
      </c>
      <c r="E31" s="53" t="s">
        <v>1048</v>
      </c>
    </row>
    <row r="32" spans="1:5" x14ac:dyDescent="0.3">
      <c r="A32" s="53">
        <v>31</v>
      </c>
      <c r="B32" s="158" t="s">
        <v>618</v>
      </c>
      <c r="C32" s="53" t="s">
        <v>733</v>
      </c>
      <c r="D32" s="53" t="s">
        <v>732</v>
      </c>
    </row>
    <row r="33" spans="1:5" x14ac:dyDescent="0.3">
      <c r="A33" s="53">
        <v>32</v>
      </c>
      <c r="B33" s="158" t="s">
        <v>734</v>
      </c>
      <c r="C33" s="53" t="s">
        <v>735</v>
      </c>
      <c r="D33" s="53" t="s">
        <v>736</v>
      </c>
    </row>
    <row r="34" spans="1:5" x14ac:dyDescent="0.3">
      <c r="A34" s="53">
        <v>33</v>
      </c>
      <c r="B34" s="158" t="s">
        <v>566</v>
      </c>
      <c r="C34" s="53" t="s">
        <v>962</v>
      </c>
      <c r="D34" s="53" t="s">
        <v>737</v>
      </c>
    </row>
    <row r="35" spans="1:5" x14ac:dyDescent="0.3">
      <c r="A35" s="53">
        <v>34</v>
      </c>
      <c r="B35" s="158" t="s">
        <v>738</v>
      </c>
      <c r="C35" s="53" t="s">
        <v>739</v>
      </c>
      <c r="D35" s="53" t="s">
        <v>740</v>
      </c>
    </row>
    <row r="36" spans="1:5" x14ac:dyDescent="0.3">
      <c r="A36" s="53">
        <v>35</v>
      </c>
      <c r="B36" s="158" t="s">
        <v>741</v>
      </c>
      <c r="C36" s="53" t="s">
        <v>742</v>
      </c>
      <c r="D36" s="53" t="s">
        <v>743</v>
      </c>
    </row>
    <row r="37" spans="1:5" x14ac:dyDescent="0.3">
      <c r="A37" s="53">
        <v>36</v>
      </c>
      <c r="B37" s="158" t="s">
        <v>744</v>
      </c>
      <c r="C37" s="53" t="s">
        <v>745</v>
      </c>
      <c r="D37" s="53" t="s">
        <v>746</v>
      </c>
    </row>
    <row r="38" spans="1:5" x14ac:dyDescent="0.3">
      <c r="A38" s="53">
        <v>37</v>
      </c>
      <c r="B38" s="158" t="s">
        <v>747</v>
      </c>
      <c r="C38" s="53" t="s">
        <v>748</v>
      </c>
    </row>
    <row r="39" spans="1:5" x14ac:dyDescent="0.3">
      <c r="A39" s="53">
        <v>38</v>
      </c>
      <c r="B39" s="158" t="s">
        <v>749</v>
      </c>
      <c r="C39" s="53" t="s">
        <v>750</v>
      </c>
      <c r="D39" s="53" t="s">
        <v>751</v>
      </c>
    </row>
    <row r="40" spans="1:5" x14ac:dyDescent="0.3">
      <c r="A40" s="53">
        <v>39</v>
      </c>
      <c r="B40" s="158" t="s">
        <v>752</v>
      </c>
      <c r="C40" s="53" t="s">
        <v>753</v>
      </c>
      <c r="D40" s="53" t="s">
        <v>754</v>
      </c>
    </row>
    <row r="41" spans="1:5" x14ac:dyDescent="0.3">
      <c r="A41" s="53">
        <v>40</v>
      </c>
      <c r="B41" s="158" t="s">
        <v>755</v>
      </c>
      <c r="D41" s="53" t="s">
        <v>756</v>
      </c>
    </row>
    <row r="42" spans="1:5" x14ac:dyDescent="0.3">
      <c r="A42" s="53">
        <v>41</v>
      </c>
      <c r="B42" s="158" t="s">
        <v>894</v>
      </c>
      <c r="C42" s="53" t="s">
        <v>895</v>
      </c>
    </row>
    <row r="43" spans="1:5" x14ac:dyDescent="0.3">
      <c r="A43" s="53">
        <v>42</v>
      </c>
      <c r="B43" s="158" t="s">
        <v>896</v>
      </c>
      <c r="C43" s="53" t="s">
        <v>897</v>
      </c>
      <c r="D43" s="53" t="s">
        <v>900</v>
      </c>
    </row>
    <row r="44" spans="1:5" x14ac:dyDescent="0.3">
      <c r="A44" s="53">
        <v>43</v>
      </c>
      <c r="B44" s="158" t="s">
        <v>898</v>
      </c>
      <c r="C44" s="53" t="s">
        <v>899</v>
      </c>
    </row>
    <row r="45" spans="1:5" x14ac:dyDescent="0.3">
      <c r="A45" s="53">
        <v>44</v>
      </c>
      <c r="B45" s="158" t="s">
        <v>1016</v>
      </c>
      <c r="C45" s="53" t="s">
        <v>901</v>
      </c>
      <c r="D45" s="53" t="s">
        <v>902</v>
      </c>
      <c r="E45" s="53" t="s">
        <v>1039</v>
      </c>
    </row>
    <row r="46" spans="1:5" x14ac:dyDescent="0.3">
      <c r="A46" s="53">
        <v>45</v>
      </c>
      <c r="B46" s="158" t="s">
        <v>926</v>
      </c>
      <c r="C46" s="53" t="s">
        <v>927</v>
      </c>
      <c r="D46" s="53" t="s">
        <v>928</v>
      </c>
    </row>
    <row r="47" spans="1:5" x14ac:dyDescent="0.3">
      <c r="A47" s="53">
        <v>46</v>
      </c>
      <c r="B47" s="158" t="s">
        <v>653</v>
      </c>
      <c r="C47" s="53" t="s">
        <v>929</v>
      </c>
      <c r="D47" s="53" t="s">
        <v>930</v>
      </c>
    </row>
    <row r="48" spans="1:5" x14ac:dyDescent="0.3">
      <c r="A48" s="53">
        <v>47</v>
      </c>
      <c r="B48" s="158" t="s">
        <v>1009</v>
      </c>
      <c r="C48" s="53" t="s">
        <v>1010</v>
      </c>
      <c r="D48" s="53" t="s">
        <v>1011</v>
      </c>
      <c r="E48" s="53" t="s">
        <v>1049</v>
      </c>
    </row>
    <row r="49" spans="1:5" x14ac:dyDescent="0.3">
      <c r="A49" s="53">
        <v>48</v>
      </c>
      <c r="B49" s="158" t="s">
        <v>966</v>
      </c>
      <c r="C49" s="53" t="s">
        <v>967</v>
      </c>
      <c r="D49" s="53" t="s">
        <v>968</v>
      </c>
    </row>
    <row r="50" spans="1:5" x14ac:dyDescent="0.3">
      <c r="A50" s="53">
        <v>49</v>
      </c>
      <c r="B50" s="158" t="s">
        <v>970</v>
      </c>
      <c r="C50" s="53" t="s">
        <v>1034</v>
      </c>
      <c r="D50" s="53" t="s">
        <v>971</v>
      </c>
      <c r="E50" s="53" t="s">
        <v>1050</v>
      </c>
    </row>
    <row r="51" spans="1:5" x14ac:dyDescent="0.3">
      <c r="A51" s="53">
        <v>50</v>
      </c>
      <c r="B51" s="158" t="s">
        <v>983</v>
      </c>
      <c r="C51" s="53" t="s">
        <v>984</v>
      </c>
      <c r="D51" s="53" t="s">
        <v>985</v>
      </c>
    </row>
    <row r="52" spans="1:5" x14ac:dyDescent="0.3">
      <c r="A52" s="53">
        <v>51</v>
      </c>
      <c r="B52" s="158" t="s">
        <v>986</v>
      </c>
      <c r="C52" s="53" t="s">
        <v>987</v>
      </c>
      <c r="D52" s="53" t="s">
        <v>988</v>
      </c>
    </row>
    <row r="53" spans="1:5" x14ac:dyDescent="0.3">
      <c r="A53" s="53">
        <v>52</v>
      </c>
      <c r="B53" s="158" t="s">
        <v>989</v>
      </c>
      <c r="C53" s="53" t="s">
        <v>993</v>
      </c>
      <c r="D53" s="53" t="s">
        <v>994</v>
      </c>
    </row>
    <row r="54" spans="1:5" x14ac:dyDescent="0.3">
      <c r="A54" s="53">
        <v>53</v>
      </c>
      <c r="B54" s="158" t="s">
        <v>995</v>
      </c>
      <c r="C54" s="53" t="s">
        <v>996</v>
      </c>
      <c r="D54" s="53" t="s">
        <v>997</v>
      </c>
    </row>
    <row r="55" spans="1:5" x14ac:dyDescent="0.3">
      <c r="A55" s="53">
        <v>54</v>
      </c>
      <c r="B55" s="158" t="s">
        <v>999</v>
      </c>
      <c r="C55" s="53" t="s">
        <v>1000</v>
      </c>
      <c r="D55" s="53" t="s">
        <v>1001</v>
      </c>
    </row>
    <row r="56" spans="1:5" x14ac:dyDescent="0.3">
      <c r="A56" s="53">
        <v>55</v>
      </c>
      <c r="B56" s="158" t="s">
        <v>1013</v>
      </c>
      <c r="C56" s="53" t="s">
        <v>1014</v>
      </c>
      <c r="D56" s="53" t="s">
        <v>1015</v>
      </c>
    </row>
    <row r="57" spans="1:5" x14ac:dyDescent="0.3">
      <c r="A57" s="53">
        <v>56</v>
      </c>
      <c r="B57" s="158" t="s">
        <v>1020</v>
      </c>
      <c r="C57" s="53" t="s">
        <v>1022</v>
      </c>
      <c r="D57" s="53" t="s">
        <v>1021</v>
      </c>
      <c r="E57" s="53" t="s">
        <v>1051</v>
      </c>
    </row>
    <row r="58" spans="1:5" x14ac:dyDescent="0.3">
      <c r="A58" s="53">
        <v>57</v>
      </c>
      <c r="B58" s="158" t="s">
        <v>1012</v>
      </c>
      <c r="C58" s="53" t="s">
        <v>1024</v>
      </c>
      <c r="D58" s="53" t="s">
        <v>1023</v>
      </c>
    </row>
    <row r="59" spans="1:5" x14ac:dyDescent="0.3">
      <c r="A59" s="53">
        <v>58</v>
      </c>
      <c r="B59" s="158" t="s">
        <v>36</v>
      </c>
      <c r="C59" s="53" t="s">
        <v>1026</v>
      </c>
      <c r="D59" s="53" t="s">
        <v>1029</v>
      </c>
    </row>
    <row r="60" spans="1:5" x14ac:dyDescent="0.3">
      <c r="A60" s="53">
        <v>59</v>
      </c>
      <c r="B60" s="158" t="s">
        <v>1053</v>
      </c>
      <c r="C60" s="53" t="s">
        <v>1054</v>
      </c>
      <c r="D60" s="53" t="s">
        <v>1055</v>
      </c>
    </row>
    <row r="61" spans="1:5" x14ac:dyDescent="0.3">
      <c r="A61" s="53">
        <v>60</v>
      </c>
      <c r="B61" s="158" t="s">
        <v>1060</v>
      </c>
      <c r="C61" s="53" t="s">
        <v>1061</v>
      </c>
      <c r="D61" s="53" t="s">
        <v>1062</v>
      </c>
    </row>
    <row r="62" spans="1:5" x14ac:dyDescent="0.3">
      <c r="A62" s="53">
        <v>61</v>
      </c>
      <c r="B62" s="158" t="s">
        <v>1063</v>
      </c>
      <c r="C62" s="53" t="s">
        <v>1064</v>
      </c>
      <c r="D62" s="476" t="s">
        <v>1065</v>
      </c>
    </row>
    <row r="63" spans="1:5" x14ac:dyDescent="0.3">
      <c r="A63" s="53">
        <v>62</v>
      </c>
      <c r="B63" t="s">
        <v>1165</v>
      </c>
      <c r="C63" s="53" t="s">
        <v>1166</v>
      </c>
      <c r="D63" s="53" t="s">
        <v>1175</v>
      </c>
    </row>
    <row r="64" spans="1:5" x14ac:dyDescent="0.3">
      <c r="A64" s="53">
        <v>63</v>
      </c>
      <c r="B64" s="158" t="s">
        <v>1169</v>
      </c>
      <c r="C64" s="53" t="s">
        <v>1170</v>
      </c>
      <c r="D64" s="53" t="s">
        <v>1171</v>
      </c>
    </row>
    <row r="65" spans="1:9" x14ac:dyDescent="0.3">
      <c r="A65" s="53">
        <v>64</v>
      </c>
      <c r="B65" s="158" t="s">
        <v>1162</v>
      </c>
      <c r="C65" s="53" t="s">
        <v>1172</v>
      </c>
      <c r="D65" s="53" t="s">
        <v>1173</v>
      </c>
    </row>
    <row r="66" spans="1:9" x14ac:dyDescent="0.3">
      <c r="A66" s="53">
        <v>65</v>
      </c>
      <c r="B66" s="158" t="s">
        <v>1168</v>
      </c>
      <c r="C66" s="53" t="s">
        <v>1166</v>
      </c>
      <c r="D66" s="53" t="s">
        <v>1167</v>
      </c>
    </row>
    <row r="67" spans="1:9" x14ac:dyDescent="0.3">
      <c r="A67" s="53">
        <v>66</v>
      </c>
      <c r="B67" s="158" t="s">
        <v>1429</v>
      </c>
      <c r="C67" s="53" t="s">
        <v>1480</v>
      </c>
      <c r="D67" s="53" t="s">
        <v>1479</v>
      </c>
    </row>
    <row r="68" spans="1:9" x14ac:dyDescent="0.3">
      <c r="A68" s="53">
        <v>67</v>
      </c>
      <c r="B68" s="158" t="s">
        <v>1560</v>
      </c>
      <c r="C68" s="53" t="s">
        <v>1561</v>
      </c>
      <c r="D68" s="53" t="s">
        <v>1562</v>
      </c>
    </row>
    <row r="69" spans="1:9" x14ac:dyDescent="0.3">
      <c r="A69" s="53">
        <v>68</v>
      </c>
      <c r="B69" s="158" t="s">
        <v>1631</v>
      </c>
      <c r="C69" s="53" t="s">
        <v>1639</v>
      </c>
      <c r="D69" s="53" t="s">
        <v>1638</v>
      </c>
      <c r="E69" t="s">
        <v>1640</v>
      </c>
      <c r="F69" s="734" t="s">
        <v>1641</v>
      </c>
      <c r="G69" s="734"/>
      <c r="H69" s="734"/>
      <c r="I69" s="734"/>
    </row>
    <row r="70" spans="1:9" x14ac:dyDescent="0.3">
      <c r="A70" s="53">
        <v>69</v>
      </c>
      <c r="B70" s="158" t="s">
        <v>1632</v>
      </c>
      <c r="C70" s="53" t="s">
        <v>1720</v>
      </c>
    </row>
    <row r="71" spans="1:9" x14ac:dyDescent="0.3">
      <c r="A71" s="53">
        <v>70</v>
      </c>
      <c r="B71" s="158" t="s">
        <v>1751</v>
      </c>
      <c r="C71" s="53" t="s">
        <v>1757</v>
      </c>
      <c r="D71" s="53" t="s">
        <v>1758</v>
      </c>
    </row>
    <row r="72" spans="1:9" x14ac:dyDescent="0.3">
      <c r="A72" s="53">
        <v>71</v>
      </c>
      <c r="B72" s="158" t="s">
        <v>1759</v>
      </c>
      <c r="C72" s="53" t="s">
        <v>1760</v>
      </c>
      <c r="D72" s="53" t="s">
        <v>1761</v>
      </c>
    </row>
    <row r="73" spans="1:9" x14ac:dyDescent="0.3">
      <c r="A73" s="53"/>
      <c r="C73" s="53" t="s">
        <v>1762</v>
      </c>
      <c r="D73" s="53" t="s">
        <v>1763</v>
      </c>
      <c r="E73" t="s">
        <v>1764</v>
      </c>
    </row>
    <row r="74" spans="1:9" x14ac:dyDescent="0.3">
      <c r="A74" s="53">
        <v>72</v>
      </c>
      <c r="B74" s="158" t="s">
        <v>1751</v>
      </c>
      <c r="C74" s="53" t="s">
        <v>1757</v>
      </c>
      <c r="D74" s="53" t="s">
        <v>1758</v>
      </c>
      <c r="E74" s="158" t="s">
        <v>1765</v>
      </c>
    </row>
    <row r="75" spans="1:9" x14ac:dyDescent="0.3">
      <c r="A75" s="53">
        <v>73</v>
      </c>
    </row>
  </sheetData>
  <mergeCells count="1">
    <mergeCell ref="F69:I69"/>
  </mergeCells>
  <hyperlinks>
    <hyperlink ref="F69" r:id="rId1" xr:uid="{00000000-0004-0000-0100-000000000000}"/>
  </hyperlinks>
  <pageMargins left="0.7" right="0.7" top="0.75" bottom="0.75" header="0.3" footer="0.3"/>
  <pageSetup paperSize="9"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topLeftCell="A43" zoomScale="115" zoomScaleNormal="115" workbookViewId="0">
      <selection activeCell="C33" sqref="C33"/>
    </sheetView>
  </sheetViews>
  <sheetFormatPr defaultRowHeight="14.4" x14ac:dyDescent="0.3"/>
  <cols>
    <col min="1" max="1" width="8.33203125" customWidth="1"/>
    <col min="2" max="2" width="29.5546875" customWidth="1"/>
    <col min="3" max="3" width="44" customWidth="1"/>
  </cols>
  <sheetData>
    <row r="1" spans="1:4" x14ac:dyDescent="0.3">
      <c r="A1" s="477" t="s">
        <v>1067</v>
      </c>
      <c r="B1" s="477" t="s">
        <v>1068</v>
      </c>
      <c r="C1" s="477" t="s">
        <v>1069</v>
      </c>
      <c r="D1" s="477" t="s">
        <v>1070</v>
      </c>
    </row>
    <row r="2" spans="1:4" x14ac:dyDescent="0.3">
      <c r="A2" t="s">
        <v>1071</v>
      </c>
      <c r="B2" t="s">
        <v>1072</v>
      </c>
      <c r="C2" t="s">
        <v>558</v>
      </c>
      <c r="D2" s="53" t="s">
        <v>1073</v>
      </c>
    </row>
    <row r="3" spans="1:4" x14ac:dyDescent="0.3">
      <c r="A3" t="s">
        <v>1074</v>
      </c>
      <c r="B3" t="s">
        <v>1072</v>
      </c>
      <c r="C3" t="s">
        <v>1075</v>
      </c>
      <c r="D3" s="53" t="s">
        <v>1076</v>
      </c>
    </row>
    <row r="4" spans="1:4" x14ac:dyDescent="0.3">
      <c r="A4" t="s">
        <v>1077</v>
      </c>
      <c r="B4" t="s">
        <v>1072</v>
      </c>
      <c r="C4" t="s">
        <v>1078</v>
      </c>
      <c r="D4" s="53" t="s">
        <v>1079</v>
      </c>
    </row>
    <row r="5" spans="1:4" x14ac:dyDescent="0.3">
      <c r="A5" t="s">
        <v>1080</v>
      </c>
      <c r="B5" t="s">
        <v>1072</v>
      </c>
      <c r="C5" t="s">
        <v>1081</v>
      </c>
      <c r="D5" s="53" t="s">
        <v>1082</v>
      </c>
    </row>
    <row r="6" spans="1:4" x14ac:dyDescent="0.3">
      <c r="A6" t="s">
        <v>1083</v>
      </c>
      <c r="B6" t="s">
        <v>1072</v>
      </c>
      <c r="C6" t="s">
        <v>1084</v>
      </c>
    </row>
    <row r="7" spans="1:4" x14ac:dyDescent="0.3">
      <c r="A7" t="s">
        <v>1085</v>
      </c>
      <c r="B7" t="s">
        <v>1072</v>
      </c>
      <c r="C7" t="s">
        <v>1086</v>
      </c>
    </row>
    <row r="8" spans="1:4" x14ac:dyDescent="0.3">
      <c r="A8" t="s">
        <v>1087</v>
      </c>
      <c r="B8" t="s">
        <v>1072</v>
      </c>
      <c r="C8" t="s">
        <v>1088</v>
      </c>
    </row>
    <row r="9" spans="1:4" x14ac:dyDescent="0.3">
      <c r="A9" t="s">
        <v>1089</v>
      </c>
      <c r="B9" t="s">
        <v>1072</v>
      </c>
      <c r="C9" t="s">
        <v>1090</v>
      </c>
    </row>
    <row r="10" spans="1:4" x14ac:dyDescent="0.3">
      <c r="A10" t="s">
        <v>1091</v>
      </c>
      <c r="B10" t="s">
        <v>1072</v>
      </c>
      <c r="C10" t="s">
        <v>1092</v>
      </c>
    </row>
    <row r="11" spans="1:4" x14ac:dyDescent="0.3">
      <c r="A11" t="s">
        <v>1093</v>
      </c>
      <c r="B11" t="s">
        <v>1072</v>
      </c>
      <c r="C11" t="s">
        <v>1094</v>
      </c>
    </row>
    <row r="12" spans="1:4" x14ac:dyDescent="0.3">
      <c r="A12" t="s">
        <v>1095</v>
      </c>
      <c r="B12" t="s">
        <v>1072</v>
      </c>
      <c r="C12" t="s">
        <v>1096</v>
      </c>
    </row>
    <row r="13" spans="1:4" x14ac:dyDescent="0.3">
      <c r="A13" t="s">
        <v>1097</v>
      </c>
      <c r="B13" t="s">
        <v>1072</v>
      </c>
      <c r="C13" t="s">
        <v>1098</v>
      </c>
    </row>
    <row r="14" spans="1:4" x14ac:dyDescent="0.3">
      <c r="A14" t="s">
        <v>1099</v>
      </c>
      <c r="B14" t="s">
        <v>1072</v>
      </c>
      <c r="C14" t="s">
        <v>1100</v>
      </c>
    </row>
    <row r="15" spans="1:4" x14ac:dyDescent="0.3">
      <c r="A15" t="s">
        <v>1101</v>
      </c>
      <c r="B15" t="s">
        <v>1072</v>
      </c>
      <c r="C15" t="s">
        <v>1102</v>
      </c>
    </row>
    <row r="16" spans="1:4" x14ac:dyDescent="0.3">
      <c r="A16" t="s">
        <v>1103</v>
      </c>
      <c r="B16" t="s">
        <v>1072</v>
      </c>
      <c r="C16" t="s">
        <v>562</v>
      </c>
    </row>
    <row r="17" spans="1:3" x14ac:dyDescent="0.3">
      <c r="A17" t="s">
        <v>1104</v>
      </c>
      <c r="B17" t="s">
        <v>1072</v>
      </c>
      <c r="C17" t="s">
        <v>1105</v>
      </c>
    </row>
    <row r="18" spans="1:3" x14ac:dyDescent="0.3">
      <c r="A18" t="s">
        <v>1106</v>
      </c>
      <c r="B18" t="s">
        <v>1072</v>
      </c>
      <c r="C18" t="s">
        <v>1107</v>
      </c>
    </row>
    <row r="19" spans="1:3" x14ac:dyDescent="0.3">
      <c r="A19" t="s">
        <v>1108</v>
      </c>
      <c r="B19" t="s">
        <v>1072</v>
      </c>
      <c r="C19" t="s">
        <v>1109</v>
      </c>
    </row>
    <row r="20" spans="1:3" x14ac:dyDescent="0.3">
      <c r="A20" t="s">
        <v>1110</v>
      </c>
      <c r="B20" t="s">
        <v>1072</v>
      </c>
      <c r="C20" t="s">
        <v>1111</v>
      </c>
    </row>
    <row r="21" spans="1:3" x14ac:dyDescent="0.3">
      <c r="A21" t="s">
        <v>1112</v>
      </c>
      <c r="B21" t="s">
        <v>559</v>
      </c>
      <c r="C21" t="s">
        <v>1031</v>
      </c>
    </row>
    <row r="22" spans="1:3" x14ac:dyDescent="0.3">
      <c r="A22" t="s">
        <v>1113</v>
      </c>
      <c r="B22" t="s">
        <v>1114</v>
      </c>
      <c r="C22" t="s">
        <v>103</v>
      </c>
    </row>
    <row r="23" spans="1:3" x14ac:dyDescent="0.3">
      <c r="A23" t="s">
        <v>1115</v>
      </c>
      <c r="B23" t="s">
        <v>1116</v>
      </c>
      <c r="C23" t="s">
        <v>1117</v>
      </c>
    </row>
    <row r="24" spans="1:3" x14ac:dyDescent="0.3">
      <c r="A24" t="s">
        <v>1185</v>
      </c>
      <c r="B24" t="s">
        <v>1186</v>
      </c>
      <c r="C24" t="s">
        <v>1187</v>
      </c>
    </row>
    <row r="25" spans="1:3" x14ac:dyDescent="0.3">
      <c r="A25" t="s">
        <v>1188</v>
      </c>
      <c r="B25" t="s">
        <v>1189</v>
      </c>
      <c r="C25" t="s">
        <v>1190</v>
      </c>
    </row>
    <row r="26" spans="1:3" x14ac:dyDescent="0.3">
      <c r="A26" t="s">
        <v>1191</v>
      </c>
      <c r="B26" t="s">
        <v>1192</v>
      </c>
      <c r="C26" t="s">
        <v>1193</v>
      </c>
    </row>
    <row r="27" spans="1:3" x14ac:dyDescent="0.3">
      <c r="A27" t="s">
        <v>1118</v>
      </c>
      <c r="B27" t="s">
        <v>1119</v>
      </c>
      <c r="C27" t="s">
        <v>1120</v>
      </c>
    </row>
    <row r="28" spans="1:3" x14ac:dyDescent="0.3">
      <c r="A28" t="s">
        <v>1121</v>
      </c>
      <c r="B28" t="s">
        <v>1119</v>
      </c>
      <c r="C28" t="s">
        <v>1122</v>
      </c>
    </row>
    <row r="29" spans="1:3" x14ac:dyDescent="0.3">
      <c r="A29" t="s">
        <v>1123</v>
      </c>
      <c r="B29" t="s">
        <v>1119</v>
      </c>
      <c r="C29" t="s">
        <v>1124</v>
      </c>
    </row>
    <row r="30" spans="1:3" x14ac:dyDescent="0.3">
      <c r="A30" t="s">
        <v>1125</v>
      </c>
      <c r="B30" t="s">
        <v>1119</v>
      </c>
      <c r="C30" t="s">
        <v>231</v>
      </c>
    </row>
    <row r="31" spans="1:3" x14ac:dyDescent="0.3">
      <c r="A31" t="s">
        <v>1126</v>
      </c>
      <c r="B31" t="s">
        <v>1119</v>
      </c>
      <c r="C31" t="s">
        <v>1127</v>
      </c>
    </row>
    <row r="32" spans="1:3" x14ac:dyDescent="0.3">
      <c r="A32" t="s">
        <v>1128</v>
      </c>
      <c r="B32" t="s">
        <v>1119</v>
      </c>
      <c r="C32" t="s">
        <v>1129</v>
      </c>
    </row>
    <row r="33" spans="1:8" x14ac:dyDescent="0.3">
      <c r="A33" t="s">
        <v>1130</v>
      </c>
      <c r="B33" t="s">
        <v>1119</v>
      </c>
      <c r="C33" t="s">
        <v>1131</v>
      </c>
    </row>
    <row r="34" spans="1:8" x14ac:dyDescent="0.3">
      <c r="A34" t="s">
        <v>1132</v>
      </c>
      <c r="B34" t="s">
        <v>1119</v>
      </c>
      <c r="C34" t="s">
        <v>1052</v>
      </c>
    </row>
    <row r="35" spans="1:8" x14ac:dyDescent="0.3">
      <c r="A35" t="s">
        <v>1133</v>
      </c>
      <c r="B35" t="s">
        <v>1119</v>
      </c>
      <c r="C35" t="s">
        <v>1035</v>
      </c>
    </row>
    <row r="36" spans="1:8" x14ac:dyDescent="0.3">
      <c r="A36" t="s">
        <v>1194</v>
      </c>
      <c r="B36" t="s">
        <v>1119</v>
      </c>
      <c r="C36" t="s">
        <v>1195</v>
      </c>
    </row>
    <row r="37" spans="1:8" x14ac:dyDescent="0.3">
      <c r="A37" t="s">
        <v>1134</v>
      </c>
      <c r="B37" t="s">
        <v>1135</v>
      </c>
      <c r="C37" t="s">
        <v>1136</v>
      </c>
      <c r="E37" s="735"/>
      <c r="F37" s="735"/>
      <c r="G37" s="735"/>
      <c r="H37" s="735"/>
    </row>
    <row r="38" spans="1:8" x14ac:dyDescent="0.3">
      <c r="A38" t="s">
        <v>1137</v>
      </c>
      <c r="B38" t="s">
        <v>1135</v>
      </c>
      <c r="C38" t="s">
        <v>1138</v>
      </c>
    </row>
    <row r="39" spans="1:8" x14ac:dyDescent="0.3">
      <c r="A39" t="s">
        <v>1139</v>
      </c>
      <c r="B39" t="s">
        <v>1135</v>
      </c>
      <c r="C39" t="s">
        <v>1140</v>
      </c>
    </row>
    <row r="40" spans="1:8" x14ac:dyDescent="0.3">
      <c r="A40" t="s">
        <v>1141</v>
      </c>
      <c r="B40" t="s">
        <v>1135</v>
      </c>
      <c r="C40" t="s">
        <v>1142</v>
      </c>
    </row>
    <row r="41" spans="1:8" x14ac:dyDescent="0.3">
      <c r="A41" t="s">
        <v>1143</v>
      </c>
      <c r="B41" t="s">
        <v>1135</v>
      </c>
      <c r="C41" t="s">
        <v>1144</v>
      </c>
    </row>
    <row r="42" spans="1:8" x14ac:dyDescent="0.3">
      <c r="A42" s="158" t="s">
        <v>1145</v>
      </c>
      <c r="B42" t="s">
        <v>1135</v>
      </c>
      <c r="C42" t="s">
        <v>1146</v>
      </c>
    </row>
    <row r="43" spans="1:8" x14ac:dyDescent="0.3">
      <c r="A43" s="158" t="s">
        <v>1147</v>
      </c>
      <c r="B43" t="s">
        <v>1135</v>
      </c>
      <c r="C43" t="s">
        <v>1148</v>
      </c>
    </row>
    <row r="44" spans="1:8" x14ac:dyDescent="0.3">
      <c r="A44" t="s">
        <v>1149</v>
      </c>
      <c r="B44" t="s">
        <v>1150</v>
      </c>
      <c r="C44" t="s">
        <v>1151</v>
      </c>
    </row>
    <row r="45" spans="1:8" x14ac:dyDescent="0.3">
      <c r="A45" t="s">
        <v>1152</v>
      </c>
      <c r="B45" t="s">
        <v>1153</v>
      </c>
      <c r="C45" t="s">
        <v>1154</v>
      </c>
    </row>
    <row r="46" spans="1:8" x14ac:dyDescent="0.3">
      <c r="A46" s="158">
        <v>1005</v>
      </c>
      <c r="B46" t="s">
        <v>1155</v>
      </c>
      <c r="C46" t="s">
        <v>1398</v>
      </c>
    </row>
    <row r="47" spans="1:8" x14ac:dyDescent="0.3">
      <c r="A47" s="158">
        <v>1006</v>
      </c>
      <c r="B47" t="s">
        <v>1196</v>
      </c>
      <c r="C47" t="s">
        <v>1161</v>
      </c>
    </row>
    <row r="48" spans="1:8" x14ac:dyDescent="0.3">
      <c r="A48" t="s">
        <v>560</v>
      </c>
      <c r="B48" t="s">
        <v>561</v>
      </c>
      <c r="C48" t="s">
        <v>561</v>
      </c>
    </row>
    <row r="49" spans="1:3" x14ac:dyDescent="0.3">
      <c r="A49" t="s">
        <v>1197</v>
      </c>
      <c r="B49" t="s">
        <v>1196</v>
      </c>
      <c r="C49" t="s">
        <v>1198</v>
      </c>
    </row>
    <row r="50" spans="1:3" x14ac:dyDescent="0.3">
      <c r="A50" t="s">
        <v>1199</v>
      </c>
      <c r="B50" t="s">
        <v>1196</v>
      </c>
      <c r="C50" t="s">
        <v>1200</v>
      </c>
    </row>
    <row r="51" spans="1:3" x14ac:dyDescent="0.3">
      <c r="A51" t="s">
        <v>1201</v>
      </c>
      <c r="B51" t="s">
        <v>1196</v>
      </c>
      <c r="C51" t="s">
        <v>1202</v>
      </c>
    </row>
    <row r="57" spans="1:3" x14ac:dyDescent="0.3">
      <c r="A57" s="158"/>
    </row>
  </sheetData>
  <mergeCells count="1">
    <mergeCell ref="E37:H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827"/>
  <sheetViews>
    <sheetView tabSelected="1" topLeftCell="E1" zoomScale="98" zoomScaleNormal="98" workbookViewId="0">
      <pane ySplit="1" topLeftCell="A115" activePane="bottomLeft" state="frozen"/>
      <selection activeCell="S1" sqref="S1"/>
      <selection pane="bottomLeft" activeCell="F191" sqref="F191"/>
    </sheetView>
  </sheetViews>
  <sheetFormatPr defaultColWidth="9.109375" defaultRowHeight="13.8" x14ac:dyDescent="0.25"/>
  <cols>
    <col min="1" max="1" width="6.109375" style="1" customWidth="1"/>
    <col min="2" max="2" width="9.5546875" style="1" customWidth="1"/>
    <col min="3" max="3" width="27.33203125" style="1" customWidth="1"/>
    <col min="4" max="4" width="23.44140625" style="1" customWidth="1"/>
    <col min="5" max="6" width="10.33203125" style="24" customWidth="1"/>
    <col min="7" max="7" width="8.33203125" style="1" customWidth="1"/>
    <col min="8" max="8" width="12.6640625" style="1" customWidth="1"/>
    <col min="9" max="9" width="39.33203125" style="8" customWidth="1"/>
    <col min="10" max="10" width="9" style="1" customWidth="1"/>
    <col min="11" max="11" width="11.88671875" style="1" customWidth="1"/>
    <col min="12" max="12" width="16.6640625" style="2" customWidth="1"/>
    <col min="13" max="13" width="15" style="13" customWidth="1"/>
    <col min="14" max="14" width="10.5546875" style="2" customWidth="1"/>
    <col min="15" max="15" width="14" style="10" customWidth="1"/>
    <col min="16" max="16" width="48.44140625" style="1" customWidth="1"/>
    <col min="17" max="17" width="10.109375" style="1" customWidth="1"/>
    <col min="18" max="19" width="16.5546875" style="1" customWidth="1"/>
    <col min="20" max="20" width="18.33203125" style="1" customWidth="1"/>
    <col min="21" max="21" width="16.77734375" style="16" customWidth="1"/>
    <col min="22" max="22" width="24" style="15" customWidth="1"/>
    <col min="23" max="23" width="29.5546875" style="1" customWidth="1"/>
    <col min="24" max="24" width="25.88671875" style="15" customWidth="1"/>
    <col min="25" max="25" width="13.88671875" style="1" customWidth="1"/>
    <col min="26" max="26" width="16.5546875" style="15" customWidth="1"/>
    <col min="27" max="27" width="14.6640625" style="1" customWidth="1"/>
    <col min="28" max="28" width="19.5546875" style="1" customWidth="1"/>
    <col min="29" max="30" width="22" style="1" customWidth="1"/>
    <col min="31" max="31" width="18.6640625" style="1" customWidth="1"/>
    <col min="32" max="32" width="27.109375" style="1" customWidth="1"/>
    <col min="33" max="16384" width="9.109375" style="1"/>
  </cols>
  <sheetData>
    <row r="1" spans="1:32" s="22" customFormat="1" ht="27.6" customHeight="1" x14ac:dyDescent="0.3">
      <c r="A1" s="17" t="s">
        <v>0</v>
      </c>
      <c r="B1" s="17" t="s">
        <v>1</v>
      </c>
      <c r="C1" s="17" t="s">
        <v>2</v>
      </c>
      <c r="D1" s="17" t="s">
        <v>3</v>
      </c>
      <c r="E1" s="17" t="s">
        <v>176</v>
      </c>
      <c r="F1" s="17" t="s">
        <v>334</v>
      </c>
      <c r="G1" s="17" t="s">
        <v>4</v>
      </c>
      <c r="H1" s="17" t="s">
        <v>5</v>
      </c>
      <c r="I1" s="17" t="s">
        <v>6</v>
      </c>
      <c r="J1" s="17" t="s">
        <v>7</v>
      </c>
      <c r="K1" s="17" t="s">
        <v>8</v>
      </c>
      <c r="L1" s="18" t="s">
        <v>9</v>
      </c>
      <c r="M1" s="19" t="s">
        <v>140</v>
      </c>
      <c r="N1" s="18" t="s">
        <v>10</v>
      </c>
      <c r="O1" s="20" t="s">
        <v>11</v>
      </c>
      <c r="P1" s="17" t="s">
        <v>12</v>
      </c>
      <c r="Q1" s="17" t="s">
        <v>137</v>
      </c>
      <c r="R1" s="17" t="s">
        <v>1633</v>
      </c>
      <c r="S1" s="17" t="s">
        <v>1634</v>
      </c>
      <c r="T1" s="17" t="s">
        <v>13</v>
      </c>
      <c r="U1" s="21" t="s">
        <v>14</v>
      </c>
      <c r="V1" s="21" t="s">
        <v>15</v>
      </c>
      <c r="W1" s="17" t="s">
        <v>16</v>
      </c>
      <c r="X1" s="21" t="s">
        <v>17</v>
      </c>
      <c r="Y1" s="17" t="s">
        <v>18</v>
      </c>
      <c r="Z1" s="21" t="s">
        <v>19</v>
      </c>
      <c r="AA1" s="17" t="s">
        <v>97</v>
      </c>
      <c r="AB1" s="17" t="s">
        <v>138</v>
      </c>
      <c r="AC1" s="17" t="s">
        <v>95</v>
      </c>
      <c r="AD1" s="391" t="s">
        <v>954</v>
      </c>
      <c r="AE1" s="459" t="s">
        <v>1025</v>
      </c>
    </row>
    <row r="2" spans="1:32" ht="18.600000000000001" customHeight="1" x14ac:dyDescent="0.3">
      <c r="A2" s="23">
        <v>2025</v>
      </c>
      <c r="B2" s="23" t="s">
        <v>1030</v>
      </c>
      <c r="C2" s="4" t="s">
        <v>809</v>
      </c>
      <c r="D2" s="4" t="s">
        <v>1177</v>
      </c>
      <c r="E2" s="23">
        <v>165</v>
      </c>
      <c r="F2" s="23"/>
      <c r="G2" s="4" t="s">
        <v>1178</v>
      </c>
      <c r="H2" s="23"/>
      <c r="I2" s="11" t="s">
        <v>1179</v>
      </c>
      <c r="J2" s="53">
        <v>20</v>
      </c>
      <c r="K2" s="23" t="s">
        <v>1164</v>
      </c>
      <c r="L2" s="458">
        <v>1950</v>
      </c>
      <c r="M2" s="12">
        <f>SUM(J2*L2)</f>
        <v>39000</v>
      </c>
      <c r="N2" s="5">
        <v>1970</v>
      </c>
      <c r="O2" s="9">
        <f>SUM(J2*N2)</f>
        <v>39400</v>
      </c>
      <c r="P2" s="11" t="s">
        <v>1183</v>
      </c>
      <c r="Q2" s="4" t="s">
        <v>1184</v>
      </c>
      <c r="R2" s="685" t="s">
        <v>1661</v>
      </c>
      <c r="S2" s="685" t="s">
        <v>1675</v>
      </c>
      <c r="T2" s="686" t="s">
        <v>1676</v>
      </c>
      <c r="U2" s="686" t="s">
        <v>1771</v>
      </c>
      <c r="V2" s="686" t="s">
        <v>1769</v>
      </c>
      <c r="W2" s="4" t="s">
        <v>1617</v>
      </c>
      <c r="X2" s="14" t="s">
        <v>1769</v>
      </c>
      <c r="Y2" s="23">
        <v>1005</v>
      </c>
      <c r="Z2" s="14" t="s">
        <v>1798</v>
      </c>
      <c r="AA2" s="4" t="s">
        <v>32</v>
      </c>
      <c r="AB2" s="4" t="s">
        <v>1776</v>
      </c>
      <c r="AC2" s="4" t="s">
        <v>1730</v>
      </c>
      <c r="AD2" s="1" t="s">
        <v>1296</v>
      </c>
      <c r="AE2" s="1" t="s">
        <v>1799</v>
      </c>
    </row>
    <row r="3" spans="1:32" ht="15" customHeight="1" x14ac:dyDescent="0.3">
      <c r="A3" s="23">
        <v>2025</v>
      </c>
      <c r="B3" s="23" t="s">
        <v>1030</v>
      </c>
      <c r="C3" s="4" t="s">
        <v>809</v>
      </c>
      <c r="D3" s="4" t="s">
        <v>1177</v>
      </c>
      <c r="E3" s="23">
        <v>165</v>
      </c>
      <c r="F3" s="23"/>
      <c r="G3" s="4" t="s">
        <v>1178</v>
      </c>
      <c r="H3" s="23"/>
      <c r="I3" s="11" t="s">
        <v>1180</v>
      </c>
      <c r="J3" s="53">
        <v>20</v>
      </c>
      <c r="K3" s="23" t="s">
        <v>1164</v>
      </c>
      <c r="L3" s="458">
        <v>1900</v>
      </c>
      <c r="M3" s="12">
        <f>SUM(J3*L3)</f>
        <v>38000</v>
      </c>
      <c r="N3" s="5">
        <v>1900</v>
      </c>
      <c r="O3" s="9">
        <f>SUM(J3*N3)</f>
        <v>38000</v>
      </c>
      <c r="P3" s="11" t="s">
        <v>1183</v>
      </c>
      <c r="Q3" s="4" t="s">
        <v>1184</v>
      </c>
      <c r="R3" s="685" t="s">
        <v>1661</v>
      </c>
      <c r="S3" s="685" t="s">
        <v>1675</v>
      </c>
      <c r="T3" s="686" t="s">
        <v>1676</v>
      </c>
      <c r="U3" s="686" t="s">
        <v>1771</v>
      </c>
      <c r="V3" s="686" t="s">
        <v>1769</v>
      </c>
      <c r="W3" s="4" t="s">
        <v>1617</v>
      </c>
      <c r="X3" s="14" t="s">
        <v>1769</v>
      </c>
      <c r="Y3" s="23">
        <v>1005</v>
      </c>
      <c r="Z3" s="14" t="s">
        <v>1798</v>
      </c>
      <c r="AA3" s="4" t="s">
        <v>32</v>
      </c>
      <c r="AB3" s="4" t="s">
        <v>1776</v>
      </c>
      <c r="AC3" s="4" t="s">
        <v>1730</v>
      </c>
      <c r="AE3" s="447"/>
    </row>
    <row r="4" spans="1:32" ht="16.2" customHeight="1" x14ac:dyDescent="0.25">
      <c r="A4" s="23">
        <v>2025</v>
      </c>
      <c r="B4" s="23" t="s">
        <v>1030</v>
      </c>
      <c r="C4" s="4" t="s">
        <v>809</v>
      </c>
      <c r="D4" s="4" t="s">
        <v>1177</v>
      </c>
      <c r="E4" s="23">
        <v>165</v>
      </c>
      <c r="F4" s="23"/>
      <c r="G4" s="4" t="s">
        <v>1178</v>
      </c>
      <c r="H4" s="23"/>
      <c r="I4" s="11" t="s">
        <v>1181</v>
      </c>
      <c r="J4" s="23">
        <v>10</v>
      </c>
      <c r="K4" s="23" t="s">
        <v>1164</v>
      </c>
      <c r="L4" s="458">
        <v>2000</v>
      </c>
      <c r="M4" s="12">
        <f>SUM(J4*L4)</f>
        <v>20000</v>
      </c>
      <c r="N4" s="5">
        <v>2000</v>
      </c>
      <c r="O4" s="9">
        <f t="shared" ref="O4:O67" si="0">SUM(J4*N4)</f>
        <v>20000</v>
      </c>
      <c r="P4" s="11" t="s">
        <v>1183</v>
      </c>
      <c r="Q4" s="4" t="s">
        <v>1184</v>
      </c>
      <c r="R4" s="685" t="s">
        <v>1661</v>
      </c>
      <c r="S4" s="685" t="s">
        <v>1675</v>
      </c>
      <c r="T4" s="686" t="s">
        <v>1676</v>
      </c>
      <c r="U4" s="686" t="s">
        <v>1771</v>
      </c>
      <c r="V4" s="686" t="s">
        <v>1769</v>
      </c>
      <c r="W4" s="4" t="s">
        <v>1617</v>
      </c>
      <c r="X4" s="14" t="s">
        <v>1769</v>
      </c>
      <c r="Y4" s="23">
        <v>1005</v>
      </c>
      <c r="Z4" s="14" t="s">
        <v>1798</v>
      </c>
      <c r="AA4" s="4" t="s">
        <v>32</v>
      </c>
      <c r="AB4" s="4" t="s">
        <v>1776</v>
      </c>
      <c r="AC4" s="4" t="s">
        <v>1730</v>
      </c>
    </row>
    <row r="5" spans="1:32" x14ac:dyDescent="0.25">
      <c r="A5" s="23">
        <v>2025</v>
      </c>
      <c r="B5" s="23" t="s">
        <v>1030</v>
      </c>
      <c r="C5" s="4" t="s">
        <v>809</v>
      </c>
      <c r="D5" s="4" t="s">
        <v>1177</v>
      </c>
      <c r="E5" s="23">
        <v>165</v>
      </c>
      <c r="F5" s="23"/>
      <c r="G5" s="4" t="s">
        <v>1178</v>
      </c>
      <c r="H5" s="23"/>
      <c r="I5" s="11" t="s">
        <v>1182</v>
      </c>
      <c r="J5" s="23">
        <v>5</v>
      </c>
      <c r="K5" s="23" t="s">
        <v>1164</v>
      </c>
      <c r="L5" s="458">
        <v>2200</v>
      </c>
      <c r="M5" s="12">
        <f>SUM(J5*L5)</f>
        <v>11000</v>
      </c>
      <c r="N5" s="5">
        <v>2070</v>
      </c>
      <c r="O5" s="9">
        <f t="shared" si="0"/>
        <v>10350</v>
      </c>
      <c r="P5" s="11" t="s">
        <v>1183</v>
      </c>
      <c r="Q5" s="4" t="s">
        <v>1184</v>
      </c>
      <c r="R5" s="685" t="s">
        <v>1661</v>
      </c>
      <c r="S5" s="685" t="s">
        <v>1675</v>
      </c>
      <c r="T5" s="686" t="s">
        <v>1676</v>
      </c>
      <c r="U5" s="686" t="s">
        <v>1771</v>
      </c>
      <c r="V5" s="686" t="s">
        <v>1769</v>
      </c>
      <c r="W5" s="4" t="s">
        <v>1617</v>
      </c>
      <c r="X5" s="14" t="s">
        <v>1769</v>
      </c>
      <c r="Y5" s="23">
        <v>1005</v>
      </c>
      <c r="Z5" s="14" t="s">
        <v>1798</v>
      </c>
      <c r="AA5" s="4" t="s">
        <v>32</v>
      </c>
      <c r="AB5" s="4" t="s">
        <v>1776</v>
      </c>
      <c r="AC5" s="4" t="s">
        <v>1730</v>
      </c>
    </row>
    <row r="6" spans="1:32" s="31" customFormat="1" ht="27.6" x14ac:dyDescent="0.25">
      <c r="A6" s="30">
        <v>2025</v>
      </c>
      <c r="B6" s="30" t="s">
        <v>1030</v>
      </c>
      <c r="C6" s="7" t="s">
        <v>1211</v>
      </c>
      <c r="D6" s="7" t="s">
        <v>1212</v>
      </c>
      <c r="E6" s="30"/>
      <c r="F6" s="614"/>
      <c r="G6" s="7" t="s">
        <v>1213</v>
      </c>
      <c r="H6" s="30"/>
      <c r="I6" s="76" t="s">
        <v>1214</v>
      </c>
      <c r="J6" s="30">
        <v>2</v>
      </c>
      <c r="K6" s="30" t="s">
        <v>1156</v>
      </c>
      <c r="L6" s="615">
        <v>350</v>
      </c>
      <c r="M6" s="26">
        <f t="shared" ref="M6:M69" si="1">SUM(J6*L6)</f>
        <v>700</v>
      </c>
      <c r="N6" s="25"/>
      <c r="O6" s="27">
        <f t="shared" si="0"/>
        <v>0</v>
      </c>
      <c r="P6" s="76" t="s">
        <v>374</v>
      </c>
      <c r="Q6" s="7" t="s">
        <v>1157</v>
      </c>
      <c r="R6" s="689"/>
      <c r="S6" s="689"/>
      <c r="T6" s="690"/>
      <c r="U6" s="690"/>
      <c r="V6" s="690"/>
      <c r="W6" s="7"/>
      <c r="X6" s="30"/>
      <c r="Y6" s="30" t="s">
        <v>1071</v>
      </c>
      <c r="Z6" s="29"/>
      <c r="AA6" s="7" t="s">
        <v>96</v>
      </c>
      <c r="AB6" s="7" t="s">
        <v>1572</v>
      </c>
      <c r="AC6" s="7"/>
      <c r="AD6" s="31" t="s">
        <v>1297</v>
      </c>
    </row>
    <row r="7" spans="1:32" s="31" customFormat="1" x14ac:dyDescent="0.25">
      <c r="A7" s="30">
        <v>2025</v>
      </c>
      <c r="B7" s="30" t="s">
        <v>1030</v>
      </c>
      <c r="C7" s="7" t="s">
        <v>1211</v>
      </c>
      <c r="D7" s="7" t="s">
        <v>1212</v>
      </c>
      <c r="E7" s="30"/>
      <c r="F7" s="614"/>
      <c r="G7" s="7" t="s">
        <v>1213</v>
      </c>
      <c r="H7" s="30"/>
      <c r="I7" s="76" t="s">
        <v>1215</v>
      </c>
      <c r="J7" s="30">
        <v>1</v>
      </c>
      <c r="K7" s="30" t="s">
        <v>1032</v>
      </c>
      <c r="L7" s="615">
        <v>110</v>
      </c>
      <c r="M7" s="26">
        <f t="shared" si="1"/>
        <v>110</v>
      </c>
      <c r="N7" s="25"/>
      <c r="O7" s="27">
        <f t="shared" si="0"/>
        <v>0</v>
      </c>
      <c r="P7" s="76" t="s">
        <v>374</v>
      </c>
      <c r="Q7" s="7" t="s">
        <v>1157</v>
      </c>
      <c r="R7" s="689"/>
      <c r="S7" s="689"/>
      <c r="T7" s="690"/>
      <c r="U7" s="690"/>
      <c r="V7" s="690"/>
      <c r="W7" s="7"/>
      <c r="X7" s="29"/>
      <c r="Y7" s="30" t="s">
        <v>1071</v>
      </c>
      <c r="Z7" s="29"/>
      <c r="AA7" s="7"/>
      <c r="AB7" s="7"/>
      <c r="AC7" s="7"/>
    </row>
    <row r="8" spans="1:32" s="31" customFormat="1" x14ac:dyDescent="0.25">
      <c r="A8" s="30">
        <v>2025</v>
      </c>
      <c r="B8" s="30" t="s">
        <v>1030</v>
      </c>
      <c r="C8" s="7" t="s">
        <v>1211</v>
      </c>
      <c r="D8" s="7" t="s">
        <v>1212</v>
      </c>
      <c r="E8" s="30"/>
      <c r="F8" s="614"/>
      <c r="G8" s="7" t="s">
        <v>1213</v>
      </c>
      <c r="H8" s="30"/>
      <c r="I8" s="76" t="s">
        <v>1216</v>
      </c>
      <c r="J8" s="30">
        <v>5</v>
      </c>
      <c r="K8" s="30" t="s">
        <v>1156</v>
      </c>
      <c r="L8" s="615">
        <v>20</v>
      </c>
      <c r="M8" s="26">
        <f t="shared" si="1"/>
        <v>100</v>
      </c>
      <c r="N8" s="25"/>
      <c r="O8" s="27">
        <f t="shared" si="0"/>
        <v>0</v>
      </c>
      <c r="P8" s="76" t="s">
        <v>374</v>
      </c>
      <c r="Q8" s="7" t="s">
        <v>1157</v>
      </c>
      <c r="R8" s="689"/>
      <c r="S8" s="689"/>
      <c r="T8" s="690"/>
      <c r="U8" s="690"/>
      <c r="V8" s="690"/>
      <c r="W8" s="7"/>
      <c r="X8" s="29"/>
      <c r="Y8" s="30" t="s">
        <v>1071</v>
      </c>
      <c r="Z8" s="29"/>
      <c r="AA8" s="7"/>
      <c r="AB8" s="7"/>
      <c r="AC8" s="7"/>
    </row>
    <row r="9" spans="1:32" s="31" customFormat="1" x14ac:dyDescent="0.25">
      <c r="A9" s="30">
        <v>2025</v>
      </c>
      <c r="B9" s="30" t="s">
        <v>1030</v>
      </c>
      <c r="C9" s="7" t="s">
        <v>1211</v>
      </c>
      <c r="D9" s="7" t="s">
        <v>1212</v>
      </c>
      <c r="E9" s="30"/>
      <c r="F9" s="614"/>
      <c r="G9" s="7" t="s">
        <v>1213</v>
      </c>
      <c r="H9" s="30"/>
      <c r="I9" s="76" t="s">
        <v>1217</v>
      </c>
      <c r="J9" s="30">
        <v>20</v>
      </c>
      <c r="K9" s="30" t="s">
        <v>1156</v>
      </c>
      <c r="L9" s="615">
        <v>75</v>
      </c>
      <c r="M9" s="26">
        <f t="shared" si="1"/>
        <v>1500</v>
      </c>
      <c r="N9" s="25"/>
      <c r="O9" s="27">
        <f t="shared" si="0"/>
        <v>0</v>
      </c>
      <c r="P9" s="76" t="s">
        <v>374</v>
      </c>
      <c r="Q9" s="7" t="s">
        <v>1157</v>
      </c>
      <c r="R9" s="689"/>
      <c r="S9" s="689"/>
      <c r="T9" s="690"/>
      <c r="U9" s="690"/>
      <c r="V9" s="690"/>
      <c r="W9" s="7"/>
      <c r="X9" s="29"/>
      <c r="Y9" s="30" t="s">
        <v>1071</v>
      </c>
      <c r="Z9" s="29"/>
      <c r="AA9" s="7"/>
      <c r="AB9" s="7"/>
      <c r="AC9" s="7"/>
    </row>
    <row r="10" spans="1:32" s="31" customFormat="1" ht="16.95" customHeight="1" x14ac:dyDescent="0.25">
      <c r="A10" s="30">
        <v>2025</v>
      </c>
      <c r="B10" s="30" t="s">
        <v>1030</v>
      </c>
      <c r="C10" s="7" t="s">
        <v>1211</v>
      </c>
      <c r="D10" s="7" t="s">
        <v>1212</v>
      </c>
      <c r="E10" s="30"/>
      <c r="F10" s="614"/>
      <c r="G10" s="7" t="s">
        <v>1213</v>
      </c>
      <c r="H10" s="30"/>
      <c r="I10" s="76" t="s">
        <v>1218</v>
      </c>
      <c r="J10" s="30">
        <v>1</v>
      </c>
      <c r="K10" s="30" t="s">
        <v>1032</v>
      </c>
      <c r="L10" s="615">
        <v>15</v>
      </c>
      <c r="M10" s="26">
        <f t="shared" si="1"/>
        <v>15</v>
      </c>
      <c r="N10" s="25"/>
      <c r="O10" s="27">
        <f t="shared" si="0"/>
        <v>0</v>
      </c>
      <c r="P10" s="76" t="s">
        <v>374</v>
      </c>
      <c r="Q10" s="7" t="s">
        <v>1157</v>
      </c>
      <c r="R10" s="689"/>
      <c r="S10" s="689"/>
      <c r="T10" s="690"/>
      <c r="U10" s="690"/>
      <c r="V10" s="690"/>
      <c r="W10" s="7"/>
      <c r="X10" s="29"/>
      <c r="Y10" s="30" t="s">
        <v>1071</v>
      </c>
      <c r="Z10" s="29"/>
      <c r="AA10" s="7"/>
      <c r="AB10" s="7"/>
      <c r="AC10" s="7"/>
    </row>
    <row r="11" spans="1:32" s="31" customFormat="1" ht="14.1" customHeight="1" x14ac:dyDescent="0.25">
      <c r="A11" s="30">
        <v>2025</v>
      </c>
      <c r="B11" s="30" t="s">
        <v>1030</v>
      </c>
      <c r="C11" s="7" t="s">
        <v>1211</v>
      </c>
      <c r="D11" s="7" t="s">
        <v>1212</v>
      </c>
      <c r="E11" s="30"/>
      <c r="F11" s="614"/>
      <c r="G11" s="7" t="s">
        <v>1213</v>
      </c>
      <c r="H11" s="30"/>
      <c r="I11" s="76" t="s">
        <v>1219</v>
      </c>
      <c r="J11" s="30">
        <v>1</v>
      </c>
      <c r="K11" s="30" t="s">
        <v>1032</v>
      </c>
      <c r="L11" s="615">
        <v>55</v>
      </c>
      <c r="M11" s="26">
        <f t="shared" si="1"/>
        <v>55</v>
      </c>
      <c r="N11" s="25"/>
      <c r="O11" s="27">
        <f t="shared" si="0"/>
        <v>0</v>
      </c>
      <c r="P11" s="76" t="s">
        <v>374</v>
      </c>
      <c r="Q11" s="7" t="s">
        <v>1157</v>
      </c>
      <c r="R11" s="689"/>
      <c r="S11" s="689"/>
      <c r="T11" s="690"/>
      <c r="U11" s="690"/>
      <c r="V11" s="690"/>
      <c r="W11" s="7"/>
      <c r="X11" s="29"/>
      <c r="Y11" s="30" t="s">
        <v>1071</v>
      </c>
      <c r="Z11" s="29"/>
      <c r="AA11" s="7"/>
      <c r="AB11" s="7"/>
      <c r="AC11" s="7"/>
    </row>
    <row r="12" spans="1:32" s="31" customFormat="1" ht="24" customHeight="1" x14ac:dyDescent="0.25">
      <c r="A12" s="30">
        <v>2025</v>
      </c>
      <c r="B12" s="30" t="s">
        <v>1030</v>
      </c>
      <c r="C12" s="7" t="s">
        <v>1211</v>
      </c>
      <c r="D12" s="7" t="s">
        <v>1212</v>
      </c>
      <c r="E12" s="30"/>
      <c r="F12" s="614"/>
      <c r="G12" s="7" t="s">
        <v>1213</v>
      </c>
      <c r="H12" s="30"/>
      <c r="I12" s="76" t="s">
        <v>1220</v>
      </c>
      <c r="J12" s="30">
        <v>2</v>
      </c>
      <c r="K12" s="30" t="s">
        <v>1232</v>
      </c>
      <c r="L12" s="615">
        <v>1700</v>
      </c>
      <c r="M12" s="26">
        <f t="shared" si="1"/>
        <v>3400</v>
      </c>
      <c r="N12" s="25"/>
      <c r="O12" s="27">
        <f t="shared" si="0"/>
        <v>0</v>
      </c>
      <c r="P12" s="76" t="s">
        <v>374</v>
      </c>
      <c r="Q12" s="7" t="s">
        <v>1157</v>
      </c>
      <c r="R12" s="689"/>
      <c r="S12" s="689"/>
      <c r="T12" s="690"/>
      <c r="U12" s="690"/>
      <c r="V12" s="690"/>
      <c r="W12" s="7"/>
      <c r="X12" s="29"/>
      <c r="Y12" s="30" t="s">
        <v>1071</v>
      </c>
      <c r="Z12" s="29"/>
      <c r="AA12" s="7"/>
      <c r="AB12" s="7"/>
      <c r="AC12" s="7"/>
      <c r="AF12" s="616"/>
    </row>
    <row r="13" spans="1:32" s="31" customFormat="1" ht="14.1" customHeight="1" x14ac:dyDescent="0.25">
      <c r="A13" s="30">
        <v>2025</v>
      </c>
      <c r="B13" s="30" t="s">
        <v>1030</v>
      </c>
      <c r="C13" s="7" t="s">
        <v>1211</v>
      </c>
      <c r="D13" s="7" t="s">
        <v>1212</v>
      </c>
      <c r="E13" s="30"/>
      <c r="F13" s="614"/>
      <c r="G13" s="7" t="s">
        <v>1213</v>
      </c>
      <c r="H13" s="30"/>
      <c r="I13" s="76" t="s">
        <v>1221</v>
      </c>
      <c r="J13" s="30">
        <v>2</v>
      </c>
      <c r="K13" s="30" t="s">
        <v>1160</v>
      </c>
      <c r="L13" s="615">
        <v>80</v>
      </c>
      <c r="M13" s="26">
        <f t="shared" si="1"/>
        <v>160</v>
      </c>
      <c r="N13" s="25"/>
      <c r="O13" s="27">
        <f t="shared" si="0"/>
        <v>0</v>
      </c>
      <c r="P13" s="76" t="s">
        <v>374</v>
      </c>
      <c r="Q13" s="7" t="s">
        <v>1157</v>
      </c>
      <c r="R13" s="689"/>
      <c r="S13" s="689"/>
      <c r="T13" s="690"/>
      <c r="U13" s="690"/>
      <c r="V13" s="690"/>
      <c r="W13" s="7"/>
      <c r="X13" s="29"/>
      <c r="Y13" s="30" t="s">
        <v>1071</v>
      </c>
      <c r="Z13" s="29"/>
      <c r="AA13" s="7"/>
      <c r="AB13" s="7"/>
      <c r="AC13" s="7"/>
    </row>
    <row r="14" spans="1:32" s="31" customFormat="1" ht="14.1" customHeight="1" x14ac:dyDescent="0.25">
      <c r="A14" s="30">
        <v>2025</v>
      </c>
      <c r="B14" s="30" t="s">
        <v>1030</v>
      </c>
      <c r="C14" s="7" t="s">
        <v>1211</v>
      </c>
      <c r="D14" s="7" t="s">
        <v>1212</v>
      </c>
      <c r="E14" s="30"/>
      <c r="F14" s="614"/>
      <c r="G14" s="7" t="s">
        <v>1213</v>
      </c>
      <c r="H14" s="30"/>
      <c r="I14" s="76" t="s">
        <v>1222</v>
      </c>
      <c r="J14" s="30">
        <v>2</v>
      </c>
      <c r="K14" s="30" t="s">
        <v>1233</v>
      </c>
      <c r="L14" s="615">
        <v>2200</v>
      </c>
      <c r="M14" s="26">
        <f t="shared" si="1"/>
        <v>4400</v>
      </c>
      <c r="N14" s="25"/>
      <c r="O14" s="27">
        <f t="shared" si="0"/>
        <v>0</v>
      </c>
      <c r="P14" s="76" t="s">
        <v>374</v>
      </c>
      <c r="Q14" s="7" t="s">
        <v>1157</v>
      </c>
      <c r="R14" s="689"/>
      <c r="S14" s="689"/>
      <c r="T14" s="690"/>
      <c r="U14" s="690"/>
      <c r="V14" s="690"/>
      <c r="W14" s="7"/>
      <c r="X14" s="29"/>
      <c r="Y14" s="30" t="s">
        <v>1071</v>
      </c>
      <c r="Z14" s="29"/>
      <c r="AA14" s="7"/>
      <c r="AB14" s="7"/>
      <c r="AC14" s="7"/>
    </row>
    <row r="15" spans="1:32" s="31" customFormat="1" ht="14.1" customHeight="1" x14ac:dyDescent="0.25">
      <c r="A15" s="30">
        <v>2025</v>
      </c>
      <c r="B15" s="30" t="s">
        <v>1030</v>
      </c>
      <c r="C15" s="7" t="s">
        <v>1211</v>
      </c>
      <c r="D15" s="7" t="s">
        <v>1212</v>
      </c>
      <c r="E15" s="30"/>
      <c r="F15" s="614"/>
      <c r="G15" s="7" t="s">
        <v>1213</v>
      </c>
      <c r="H15" s="30"/>
      <c r="I15" s="76" t="s">
        <v>1223</v>
      </c>
      <c r="J15" s="30">
        <v>1</v>
      </c>
      <c r="K15" s="30" t="s">
        <v>1158</v>
      </c>
      <c r="L15" s="615">
        <v>530</v>
      </c>
      <c r="M15" s="26">
        <f t="shared" si="1"/>
        <v>530</v>
      </c>
      <c r="N15" s="25"/>
      <c r="O15" s="27">
        <f t="shared" si="0"/>
        <v>0</v>
      </c>
      <c r="P15" s="76" t="s">
        <v>374</v>
      </c>
      <c r="Q15" s="7" t="s">
        <v>1157</v>
      </c>
      <c r="R15" s="689"/>
      <c r="S15" s="689"/>
      <c r="T15" s="690"/>
      <c r="U15" s="690"/>
      <c r="V15" s="690"/>
      <c r="W15" s="7"/>
      <c r="X15" s="29"/>
      <c r="Y15" s="30" t="s">
        <v>1071</v>
      </c>
      <c r="Z15" s="29"/>
      <c r="AA15" s="7"/>
      <c r="AB15" s="7"/>
      <c r="AC15" s="7"/>
    </row>
    <row r="16" spans="1:32" s="31" customFormat="1" x14ac:dyDescent="0.25">
      <c r="A16" s="30">
        <v>2025</v>
      </c>
      <c r="B16" s="30" t="s">
        <v>1030</v>
      </c>
      <c r="C16" s="7" t="s">
        <v>1211</v>
      </c>
      <c r="D16" s="7" t="s">
        <v>1212</v>
      </c>
      <c r="E16" s="30"/>
      <c r="F16" s="614"/>
      <c r="G16" s="7" t="s">
        <v>1213</v>
      </c>
      <c r="H16" s="30"/>
      <c r="I16" s="76" t="s">
        <v>1224</v>
      </c>
      <c r="J16" s="30">
        <v>1</v>
      </c>
      <c r="K16" s="30" t="s">
        <v>1160</v>
      </c>
      <c r="L16" s="615">
        <v>820</v>
      </c>
      <c r="M16" s="26">
        <f t="shared" si="1"/>
        <v>820</v>
      </c>
      <c r="N16" s="25"/>
      <c r="O16" s="27">
        <f t="shared" si="0"/>
        <v>0</v>
      </c>
      <c r="P16" s="76" t="s">
        <v>374</v>
      </c>
      <c r="Q16" s="7" t="s">
        <v>1157</v>
      </c>
      <c r="R16" s="689"/>
      <c r="S16" s="689"/>
      <c r="T16" s="690"/>
      <c r="U16" s="690"/>
      <c r="V16" s="690"/>
      <c r="W16" s="7"/>
      <c r="X16" s="29"/>
      <c r="Y16" s="30" t="s">
        <v>1071</v>
      </c>
      <c r="Z16" s="29"/>
      <c r="AA16" s="7"/>
      <c r="AB16" s="7"/>
      <c r="AC16" s="7"/>
    </row>
    <row r="17" spans="1:31" s="31" customFormat="1" x14ac:dyDescent="0.25">
      <c r="A17" s="30">
        <v>2025</v>
      </c>
      <c r="B17" s="30" t="s">
        <v>1030</v>
      </c>
      <c r="C17" s="7" t="s">
        <v>1211</v>
      </c>
      <c r="D17" s="7" t="s">
        <v>1212</v>
      </c>
      <c r="E17" s="30"/>
      <c r="F17" s="614"/>
      <c r="G17" s="7" t="s">
        <v>1213</v>
      </c>
      <c r="H17" s="30"/>
      <c r="I17" s="76" t="s">
        <v>1225</v>
      </c>
      <c r="J17" s="30">
        <v>1</v>
      </c>
      <c r="K17" s="30" t="s">
        <v>1160</v>
      </c>
      <c r="L17" s="615">
        <v>820</v>
      </c>
      <c r="M17" s="26">
        <f t="shared" si="1"/>
        <v>820</v>
      </c>
      <c r="N17" s="25"/>
      <c r="O17" s="27">
        <f t="shared" si="0"/>
        <v>0</v>
      </c>
      <c r="P17" s="76" t="s">
        <v>374</v>
      </c>
      <c r="Q17" s="7" t="s">
        <v>1157</v>
      </c>
      <c r="R17" s="689"/>
      <c r="S17" s="689"/>
      <c r="T17" s="690"/>
      <c r="U17" s="690"/>
      <c r="V17" s="690"/>
      <c r="W17" s="7"/>
      <c r="X17" s="30"/>
      <c r="Y17" s="30" t="s">
        <v>1071</v>
      </c>
      <c r="Z17" s="29"/>
      <c r="AA17" s="30"/>
      <c r="AB17" s="30"/>
      <c r="AC17" s="76"/>
    </row>
    <row r="18" spans="1:31" s="31" customFormat="1" ht="112.8" x14ac:dyDescent="0.25">
      <c r="A18" s="30">
        <v>2025</v>
      </c>
      <c r="B18" s="30" t="s">
        <v>1030</v>
      </c>
      <c r="C18" s="7" t="s">
        <v>810</v>
      </c>
      <c r="D18" s="7" t="s">
        <v>1235</v>
      </c>
      <c r="E18" s="30"/>
      <c r="F18" s="30"/>
      <c r="G18" s="7" t="s">
        <v>1236</v>
      </c>
      <c r="H18" s="30"/>
      <c r="I18" s="76" t="s">
        <v>1652</v>
      </c>
      <c r="J18" s="30">
        <v>1</v>
      </c>
      <c r="K18" s="30" t="s">
        <v>1232</v>
      </c>
      <c r="L18" s="615">
        <v>50000</v>
      </c>
      <c r="M18" s="26">
        <f t="shared" si="1"/>
        <v>50000</v>
      </c>
      <c r="N18" s="25"/>
      <c r="O18" s="27">
        <f t="shared" si="0"/>
        <v>0</v>
      </c>
      <c r="P18" s="76" t="s">
        <v>1237</v>
      </c>
      <c r="Q18" s="7" t="s">
        <v>1198</v>
      </c>
      <c r="R18" s="689"/>
      <c r="S18" s="689"/>
      <c r="T18" s="690"/>
      <c r="U18" s="690"/>
      <c r="V18" s="690"/>
      <c r="W18" s="7"/>
      <c r="X18" s="30"/>
      <c r="Y18" s="30" t="s">
        <v>1197</v>
      </c>
      <c r="Z18" s="29"/>
      <c r="AA18" s="30" t="s">
        <v>96</v>
      </c>
      <c r="AB18" s="30" t="s">
        <v>1572</v>
      </c>
      <c r="AC18" s="7"/>
      <c r="AD18" s="31" t="s">
        <v>1616</v>
      </c>
    </row>
    <row r="19" spans="1:31" s="31" customFormat="1" ht="96.6" x14ac:dyDescent="0.25">
      <c r="A19" s="30">
        <v>2025</v>
      </c>
      <c r="B19" s="30" t="s">
        <v>1030</v>
      </c>
      <c r="C19" s="7" t="s">
        <v>810</v>
      </c>
      <c r="D19" s="7" t="s">
        <v>1235</v>
      </c>
      <c r="E19" s="30"/>
      <c r="F19" s="30"/>
      <c r="G19" s="7" t="s">
        <v>1236</v>
      </c>
      <c r="H19" s="30"/>
      <c r="I19" s="76" t="s">
        <v>1653</v>
      </c>
      <c r="J19" s="30">
        <v>1</v>
      </c>
      <c r="K19" s="30" t="s">
        <v>1232</v>
      </c>
      <c r="L19" s="615">
        <v>34000</v>
      </c>
      <c r="M19" s="26">
        <f t="shared" si="1"/>
        <v>34000</v>
      </c>
      <c r="N19" s="25"/>
      <c r="O19" s="27">
        <f t="shared" si="0"/>
        <v>0</v>
      </c>
      <c r="P19" s="76" t="s">
        <v>1237</v>
      </c>
      <c r="Q19" s="7" t="s">
        <v>1198</v>
      </c>
      <c r="R19" s="689"/>
      <c r="S19" s="689"/>
      <c r="T19" s="690"/>
      <c r="U19" s="690"/>
      <c r="V19" s="690"/>
      <c r="W19" s="7"/>
      <c r="X19" s="30"/>
      <c r="Y19" s="30" t="s">
        <v>1197</v>
      </c>
      <c r="Z19" s="29"/>
      <c r="AA19" s="30"/>
      <c r="AB19" s="30"/>
      <c r="AC19" s="7"/>
    </row>
    <row r="20" spans="1:31" s="31" customFormat="1" ht="26.4" customHeight="1" x14ac:dyDescent="0.25">
      <c r="A20" s="30">
        <v>2025</v>
      </c>
      <c r="B20" s="30" t="s">
        <v>1030</v>
      </c>
      <c r="C20" s="7" t="s">
        <v>810</v>
      </c>
      <c r="D20" s="7" t="s">
        <v>1235</v>
      </c>
      <c r="E20" s="30"/>
      <c r="F20" s="30"/>
      <c r="G20" s="7" t="s">
        <v>1236</v>
      </c>
      <c r="H20" s="30"/>
      <c r="I20" s="76" t="s">
        <v>1654</v>
      </c>
      <c r="J20" s="30">
        <v>1</v>
      </c>
      <c r="K20" s="30" t="s">
        <v>1232</v>
      </c>
      <c r="L20" s="25">
        <v>9000</v>
      </c>
      <c r="M20" s="26">
        <f t="shared" si="1"/>
        <v>9000</v>
      </c>
      <c r="N20" s="25"/>
      <c r="O20" s="27">
        <f t="shared" si="0"/>
        <v>0</v>
      </c>
      <c r="P20" s="76" t="s">
        <v>1237</v>
      </c>
      <c r="Q20" s="7" t="s">
        <v>1198</v>
      </c>
      <c r="R20" s="689"/>
      <c r="S20" s="689"/>
      <c r="T20" s="690"/>
      <c r="U20" s="690"/>
      <c r="V20" s="690"/>
      <c r="W20" s="7"/>
      <c r="X20" s="30"/>
      <c r="Y20" s="30" t="s">
        <v>1197</v>
      </c>
      <c r="Z20" s="29"/>
      <c r="AA20" s="30"/>
      <c r="AB20" s="30"/>
      <c r="AC20" s="7"/>
    </row>
    <row r="21" spans="1:31" s="155" customFormat="1" ht="21.6" customHeight="1" x14ac:dyDescent="0.25">
      <c r="A21" s="23">
        <v>2025</v>
      </c>
      <c r="B21" s="182" t="s">
        <v>1030</v>
      </c>
      <c r="C21" s="176" t="s">
        <v>52</v>
      </c>
      <c r="D21" s="176" t="s">
        <v>1238</v>
      </c>
      <c r="E21" s="23">
        <v>101</v>
      </c>
      <c r="F21" s="23"/>
      <c r="G21" s="4" t="s">
        <v>1239</v>
      </c>
      <c r="H21" s="23"/>
      <c r="I21" s="187" t="s">
        <v>1240</v>
      </c>
      <c r="J21" s="182">
        <v>420</v>
      </c>
      <c r="K21" s="182" t="s">
        <v>1241</v>
      </c>
      <c r="L21" s="188">
        <v>104</v>
      </c>
      <c r="M21" s="12">
        <f t="shared" si="1"/>
        <v>43680</v>
      </c>
      <c r="N21" s="188">
        <v>92</v>
      </c>
      <c r="O21" s="9">
        <f t="shared" si="0"/>
        <v>38640</v>
      </c>
      <c r="P21" s="187" t="s">
        <v>1244</v>
      </c>
      <c r="Q21" s="4" t="s">
        <v>1031</v>
      </c>
      <c r="R21" s="685" t="s">
        <v>1661</v>
      </c>
      <c r="S21" s="685" t="s">
        <v>1662</v>
      </c>
      <c r="T21" s="686" t="s">
        <v>1663</v>
      </c>
      <c r="U21" s="686" t="s">
        <v>1725</v>
      </c>
      <c r="V21" s="686" t="s">
        <v>1800</v>
      </c>
      <c r="W21" s="4" t="s">
        <v>1570</v>
      </c>
      <c r="X21" s="23" t="s">
        <v>1750</v>
      </c>
      <c r="Y21" s="23" t="s">
        <v>1112</v>
      </c>
      <c r="Z21" s="14" t="s">
        <v>1785</v>
      </c>
      <c r="AA21" s="23" t="s">
        <v>32</v>
      </c>
      <c r="AB21" s="23" t="s">
        <v>1776</v>
      </c>
      <c r="AC21" s="4" t="s">
        <v>1722</v>
      </c>
      <c r="AD21" s="155" t="s">
        <v>1298</v>
      </c>
      <c r="AE21" s="155" t="s">
        <v>1802</v>
      </c>
    </row>
    <row r="22" spans="1:31" s="155" customFormat="1" x14ac:dyDescent="0.25">
      <c r="A22" s="23">
        <v>2025</v>
      </c>
      <c r="B22" s="182" t="s">
        <v>1030</v>
      </c>
      <c r="C22" s="176" t="s">
        <v>52</v>
      </c>
      <c r="D22" s="176" t="s">
        <v>1238</v>
      </c>
      <c r="E22" s="23">
        <v>101</v>
      </c>
      <c r="F22" s="23"/>
      <c r="G22" s="4" t="s">
        <v>1242</v>
      </c>
      <c r="H22" s="182"/>
      <c r="I22" s="187" t="s">
        <v>1243</v>
      </c>
      <c r="J22" s="182">
        <v>420</v>
      </c>
      <c r="K22" s="182" t="s">
        <v>1241</v>
      </c>
      <c r="L22" s="188">
        <v>100</v>
      </c>
      <c r="M22" s="12">
        <f t="shared" si="1"/>
        <v>42000</v>
      </c>
      <c r="N22" s="188">
        <v>94</v>
      </c>
      <c r="O22" s="9">
        <f t="shared" si="0"/>
        <v>39480</v>
      </c>
      <c r="P22" s="187" t="s">
        <v>1244</v>
      </c>
      <c r="Q22" s="4" t="s">
        <v>1031</v>
      </c>
      <c r="R22" s="685" t="s">
        <v>1661</v>
      </c>
      <c r="S22" s="685" t="s">
        <v>1674</v>
      </c>
      <c r="T22" s="686" t="s">
        <v>1675</v>
      </c>
      <c r="U22" s="686" t="s">
        <v>1801</v>
      </c>
      <c r="V22" s="686" t="s">
        <v>1749</v>
      </c>
      <c r="W22" s="4" t="s">
        <v>1570</v>
      </c>
      <c r="X22" s="686" t="s">
        <v>1749</v>
      </c>
      <c r="Y22" s="23" t="s">
        <v>1112</v>
      </c>
      <c r="Z22" s="14" t="s">
        <v>1785</v>
      </c>
      <c r="AA22" s="23" t="s">
        <v>32</v>
      </c>
      <c r="AB22" s="23" t="s">
        <v>1776</v>
      </c>
      <c r="AC22" s="176" t="s">
        <v>1731</v>
      </c>
      <c r="AD22" s="155" t="s">
        <v>1298</v>
      </c>
      <c r="AE22" s="155" t="s">
        <v>1803</v>
      </c>
    </row>
    <row r="23" spans="1:31" s="155" customFormat="1" ht="27.6" x14ac:dyDescent="0.25">
      <c r="A23" s="23">
        <v>2025</v>
      </c>
      <c r="B23" s="182" t="s">
        <v>1030</v>
      </c>
      <c r="C23" s="176" t="s">
        <v>52</v>
      </c>
      <c r="D23" s="176" t="s">
        <v>1238</v>
      </c>
      <c r="E23" s="23">
        <v>101</v>
      </c>
      <c r="F23" s="23"/>
      <c r="G23" s="4" t="s">
        <v>1245</v>
      </c>
      <c r="H23" s="182"/>
      <c r="I23" s="187" t="s">
        <v>1246</v>
      </c>
      <c r="J23" s="182">
        <v>96</v>
      </c>
      <c r="K23" s="182" t="s">
        <v>1160</v>
      </c>
      <c r="L23" s="188">
        <v>50</v>
      </c>
      <c r="M23" s="12">
        <f t="shared" si="1"/>
        <v>4800</v>
      </c>
      <c r="N23" s="188">
        <v>70</v>
      </c>
      <c r="O23" s="9">
        <f t="shared" si="0"/>
        <v>6720</v>
      </c>
      <c r="P23" s="187" t="s">
        <v>1250</v>
      </c>
      <c r="Q23" s="4" t="s">
        <v>1031</v>
      </c>
      <c r="R23" s="685" t="s">
        <v>1661</v>
      </c>
      <c r="S23" s="685" t="s">
        <v>1662</v>
      </c>
      <c r="T23" s="686" t="s">
        <v>1663</v>
      </c>
      <c r="U23" s="686" t="s">
        <v>1725</v>
      </c>
      <c r="V23" s="686" t="s">
        <v>1804</v>
      </c>
      <c r="W23" s="4" t="s">
        <v>210</v>
      </c>
      <c r="X23" s="686" t="s">
        <v>1804</v>
      </c>
      <c r="Y23" s="23" t="s">
        <v>1112</v>
      </c>
      <c r="Z23" s="14" t="s">
        <v>1805</v>
      </c>
      <c r="AA23" s="23" t="s">
        <v>32</v>
      </c>
      <c r="AB23" s="23" t="s">
        <v>1776</v>
      </c>
      <c r="AC23" s="176" t="s">
        <v>1723</v>
      </c>
      <c r="AD23" s="155" t="s">
        <v>1297</v>
      </c>
      <c r="AE23" s="155" t="s">
        <v>1806</v>
      </c>
    </row>
    <row r="24" spans="1:31" s="155" customFormat="1" x14ac:dyDescent="0.25">
      <c r="A24" s="23">
        <v>2025</v>
      </c>
      <c r="B24" s="182" t="s">
        <v>1030</v>
      </c>
      <c r="C24" s="176" t="s">
        <v>52</v>
      </c>
      <c r="D24" s="176" t="s">
        <v>1238</v>
      </c>
      <c r="E24" s="23">
        <v>101</v>
      </c>
      <c r="F24" s="23"/>
      <c r="G24" s="4" t="s">
        <v>1245</v>
      </c>
      <c r="H24" s="182"/>
      <c r="I24" s="187" t="s">
        <v>1247</v>
      </c>
      <c r="J24" s="182">
        <v>10</v>
      </c>
      <c r="K24" s="182" t="s">
        <v>1032</v>
      </c>
      <c r="L24" s="188">
        <v>55</v>
      </c>
      <c r="M24" s="12">
        <f t="shared" si="1"/>
        <v>550</v>
      </c>
      <c r="N24" s="188">
        <v>65</v>
      </c>
      <c r="O24" s="9">
        <f t="shared" si="0"/>
        <v>650</v>
      </c>
      <c r="P24" s="187" t="s">
        <v>1250</v>
      </c>
      <c r="Q24" s="4" t="s">
        <v>1031</v>
      </c>
      <c r="R24" s="685" t="s">
        <v>1661</v>
      </c>
      <c r="S24" s="685" t="s">
        <v>1662</v>
      </c>
      <c r="T24" s="686" t="s">
        <v>1663</v>
      </c>
      <c r="U24" s="686" t="s">
        <v>1725</v>
      </c>
      <c r="V24" s="686" t="s">
        <v>1804</v>
      </c>
      <c r="W24" s="4" t="s">
        <v>210</v>
      </c>
      <c r="X24" s="686" t="s">
        <v>1804</v>
      </c>
      <c r="Y24" s="23" t="s">
        <v>1112</v>
      </c>
      <c r="Z24" s="14" t="s">
        <v>1805</v>
      </c>
      <c r="AA24" s="23" t="s">
        <v>32</v>
      </c>
      <c r="AB24" s="23" t="s">
        <v>1776</v>
      </c>
      <c r="AC24" s="176" t="s">
        <v>1723</v>
      </c>
      <c r="AD24" s="155" t="s">
        <v>1297</v>
      </c>
    </row>
    <row r="25" spans="1:31" s="155" customFormat="1" ht="13.95" customHeight="1" x14ac:dyDescent="0.25">
      <c r="A25" s="23">
        <v>2025</v>
      </c>
      <c r="B25" s="182" t="s">
        <v>1030</v>
      </c>
      <c r="C25" s="176" t="s">
        <v>52</v>
      </c>
      <c r="D25" s="176" t="s">
        <v>1238</v>
      </c>
      <c r="E25" s="23">
        <v>101</v>
      </c>
      <c r="F25" s="23"/>
      <c r="G25" s="4" t="s">
        <v>1245</v>
      </c>
      <c r="H25" s="182"/>
      <c r="I25" s="187" t="s">
        <v>1248</v>
      </c>
      <c r="J25" s="182">
        <v>10</v>
      </c>
      <c r="K25" s="182" t="s">
        <v>1233</v>
      </c>
      <c r="L25" s="188">
        <v>700</v>
      </c>
      <c r="M25" s="12">
        <f t="shared" si="1"/>
        <v>7000</v>
      </c>
      <c r="N25" s="188">
        <v>310</v>
      </c>
      <c r="O25" s="9">
        <f t="shared" si="0"/>
        <v>3100</v>
      </c>
      <c r="P25" s="187" t="s">
        <v>1250</v>
      </c>
      <c r="Q25" s="4" t="s">
        <v>1031</v>
      </c>
      <c r="R25" s="685" t="s">
        <v>1661</v>
      </c>
      <c r="S25" s="685" t="s">
        <v>1662</v>
      </c>
      <c r="T25" s="686" t="s">
        <v>1663</v>
      </c>
      <c r="U25" s="686" t="s">
        <v>1725</v>
      </c>
      <c r="V25" s="686" t="s">
        <v>1804</v>
      </c>
      <c r="W25" s="4" t="s">
        <v>210</v>
      </c>
      <c r="X25" s="686" t="s">
        <v>1804</v>
      </c>
      <c r="Y25" s="23" t="s">
        <v>1112</v>
      </c>
      <c r="Z25" s="14" t="s">
        <v>1805</v>
      </c>
      <c r="AA25" s="23" t="s">
        <v>32</v>
      </c>
      <c r="AB25" s="23" t="s">
        <v>1776</v>
      </c>
      <c r="AC25" s="176" t="s">
        <v>1723</v>
      </c>
    </row>
    <row r="26" spans="1:31" s="155" customFormat="1" x14ac:dyDescent="0.25">
      <c r="A26" s="23">
        <v>2025</v>
      </c>
      <c r="B26" s="182" t="s">
        <v>1030</v>
      </c>
      <c r="C26" s="176" t="s">
        <v>52</v>
      </c>
      <c r="D26" s="176" t="s">
        <v>1238</v>
      </c>
      <c r="E26" s="23">
        <v>101</v>
      </c>
      <c r="F26" s="23"/>
      <c r="G26" s="4" t="s">
        <v>1245</v>
      </c>
      <c r="H26" s="182"/>
      <c r="I26" s="187" t="s">
        <v>1249</v>
      </c>
      <c r="J26" s="182">
        <v>10</v>
      </c>
      <c r="K26" s="182" t="s">
        <v>1032</v>
      </c>
      <c r="L26" s="188">
        <v>650</v>
      </c>
      <c r="M26" s="12">
        <f t="shared" si="1"/>
        <v>6500</v>
      </c>
      <c r="N26" s="188">
        <v>385</v>
      </c>
      <c r="O26" s="9">
        <f t="shared" si="0"/>
        <v>3850</v>
      </c>
      <c r="P26" s="187" t="s">
        <v>1250</v>
      </c>
      <c r="Q26" s="4" t="s">
        <v>1031</v>
      </c>
      <c r="R26" s="685" t="s">
        <v>1661</v>
      </c>
      <c r="S26" s="685" t="s">
        <v>1662</v>
      </c>
      <c r="T26" s="686" t="s">
        <v>1663</v>
      </c>
      <c r="U26" s="686" t="s">
        <v>1725</v>
      </c>
      <c r="V26" s="686" t="s">
        <v>1804</v>
      </c>
      <c r="W26" s="4" t="s">
        <v>210</v>
      </c>
      <c r="X26" s="686" t="s">
        <v>1804</v>
      </c>
      <c r="Y26" s="23" t="s">
        <v>1112</v>
      </c>
      <c r="Z26" s="14" t="s">
        <v>1805</v>
      </c>
      <c r="AA26" s="23" t="s">
        <v>32</v>
      </c>
      <c r="AB26" s="23" t="s">
        <v>1776</v>
      </c>
      <c r="AC26" s="176" t="s">
        <v>1723</v>
      </c>
    </row>
    <row r="27" spans="1:31" s="155" customFormat="1" ht="16.2" customHeight="1" x14ac:dyDescent="0.25">
      <c r="A27" s="23">
        <v>2025</v>
      </c>
      <c r="B27" s="182" t="s">
        <v>1030</v>
      </c>
      <c r="C27" s="176" t="s">
        <v>1254</v>
      </c>
      <c r="D27" s="176" t="s">
        <v>1255</v>
      </c>
      <c r="E27" s="23">
        <v>101</v>
      </c>
      <c r="F27" s="23"/>
      <c r="G27" s="4" t="s">
        <v>1256</v>
      </c>
      <c r="H27" s="182"/>
      <c r="I27" s="187" t="s">
        <v>1257</v>
      </c>
      <c r="J27" s="182">
        <v>2</v>
      </c>
      <c r="K27" s="182" t="s">
        <v>1032</v>
      </c>
      <c r="L27" s="188">
        <v>150</v>
      </c>
      <c r="M27" s="12">
        <f t="shared" si="1"/>
        <v>300</v>
      </c>
      <c r="N27" s="188">
        <v>30</v>
      </c>
      <c r="O27" s="9">
        <f t="shared" si="0"/>
        <v>60</v>
      </c>
      <c r="P27" s="187" t="s">
        <v>1286</v>
      </c>
      <c r="Q27" s="4" t="s">
        <v>1287</v>
      </c>
      <c r="R27" s="685" t="s">
        <v>1662</v>
      </c>
      <c r="S27" s="685" t="s">
        <v>1676</v>
      </c>
      <c r="T27" s="686" t="s">
        <v>1676</v>
      </c>
      <c r="U27" s="686" t="s">
        <v>1771</v>
      </c>
      <c r="V27" s="686"/>
      <c r="W27" s="4" t="s">
        <v>210</v>
      </c>
      <c r="X27" s="23"/>
      <c r="Y27" s="23" t="s">
        <v>1288</v>
      </c>
      <c r="Z27" s="14"/>
      <c r="AA27" s="715" t="s">
        <v>1820</v>
      </c>
      <c r="AB27" s="715">
        <v>0.82</v>
      </c>
      <c r="AC27" s="176" t="s">
        <v>1732</v>
      </c>
      <c r="AD27" s="155" t="s">
        <v>1545</v>
      </c>
    </row>
    <row r="28" spans="1:31" s="155" customFormat="1" ht="15.6" customHeight="1" x14ac:dyDescent="0.25">
      <c r="A28" s="23">
        <v>2025</v>
      </c>
      <c r="B28" s="182" t="s">
        <v>1030</v>
      </c>
      <c r="C28" s="176" t="s">
        <v>1254</v>
      </c>
      <c r="D28" s="176" t="s">
        <v>1255</v>
      </c>
      <c r="E28" s="23">
        <v>101</v>
      </c>
      <c r="F28" s="23"/>
      <c r="G28" s="4" t="s">
        <v>1256</v>
      </c>
      <c r="H28" s="182"/>
      <c r="I28" s="187" t="s">
        <v>1258</v>
      </c>
      <c r="J28" s="182">
        <v>1</v>
      </c>
      <c r="K28" s="182" t="s">
        <v>1032</v>
      </c>
      <c r="L28" s="188">
        <v>2000</v>
      </c>
      <c r="M28" s="12">
        <f t="shared" si="1"/>
        <v>2000</v>
      </c>
      <c r="N28" s="188">
        <v>575</v>
      </c>
      <c r="O28" s="9">
        <f t="shared" si="0"/>
        <v>575</v>
      </c>
      <c r="P28" s="187" t="s">
        <v>1286</v>
      </c>
      <c r="Q28" s="4" t="s">
        <v>1287</v>
      </c>
      <c r="R28" s="685" t="s">
        <v>1662</v>
      </c>
      <c r="S28" s="685" t="s">
        <v>1676</v>
      </c>
      <c r="T28" s="686" t="s">
        <v>1676</v>
      </c>
      <c r="U28" s="686" t="s">
        <v>1771</v>
      </c>
      <c r="V28" s="686"/>
      <c r="W28" s="4" t="s">
        <v>210</v>
      </c>
      <c r="X28" s="23"/>
      <c r="Y28" s="23" t="s">
        <v>1288</v>
      </c>
      <c r="Z28" s="14"/>
      <c r="AA28" s="23"/>
      <c r="AB28" s="23"/>
      <c r="AC28" s="176" t="s">
        <v>1732</v>
      </c>
    </row>
    <row r="29" spans="1:31" s="155" customFormat="1" x14ac:dyDescent="0.25">
      <c r="A29" s="23">
        <v>2025</v>
      </c>
      <c r="B29" s="182" t="s">
        <v>1030</v>
      </c>
      <c r="C29" s="176" t="s">
        <v>1254</v>
      </c>
      <c r="D29" s="176" t="s">
        <v>1255</v>
      </c>
      <c r="E29" s="23">
        <v>101</v>
      </c>
      <c r="F29" s="23"/>
      <c r="G29" s="4" t="s">
        <v>1256</v>
      </c>
      <c r="H29" s="182"/>
      <c r="I29" s="187" t="s">
        <v>1259</v>
      </c>
      <c r="J29" s="182">
        <v>1</v>
      </c>
      <c r="K29" s="182" t="s">
        <v>1032</v>
      </c>
      <c r="L29" s="188">
        <v>350</v>
      </c>
      <c r="M29" s="12">
        <f t="shared" si="1"/>
        <v>350</v>
      </c>
      <c r="N29" s="188">
        <v>105</v>
      </c>
      <c r="O29" s="9">
        <f t="shared" si="0"/>
        <v>105</v>
      </c>
      <c r="P29" s="187" t="s">
        <v>1286</v>
      </c>
      <c r="Q29" s="4" t="s">
        <v>1287</v>
      </c>
      <c r="R29" s="685" t="s">
        <v>1662</v>
      </c>
      <c r="S29" s="685" t="s">
        <v>1676</v>
      </c>
      <c r="T29" s="686" t="s">
        <v>1676</v>
      </c>
      <c r="U29" s="686" t="s">
        <v>1771</v>
      </c>
      <c r="V29" s="686"/>
      <c r="W29" s="4" t="s">
        <v>210</v>
      </c>
      <c r="X29" s="23"/>
      <c r="Y29" s="23" t="s">
        <v>1288</v>
      </c>
      <c r="Z29" s="14"/>
      <c r="AA29" s="23"/>
      <c r="AB29" s="23"/>
      <c r="AC29" s="176" t="s">
        <v>1732</v>
      </c>
    </row>
    <row r="30" spans="1:31" x14ac:dyDescent="0.25">
      <c r="A30" s="23">
        <v>2025</v>
      </c>
      <c r="B30" s="23" t="s">
        <v>1030</v>
      </c>
      <c r="C30" s="176" t="s">
        <v>1254</v>
      </c>
      <c r="D30" s="176" t="s">
        <v>1255</v>
      </c>
      <c r="E30" s="23">
        <v>101</v>
      </c>
      <c r="F30" s="23"/>
      <c r="G30" s="4" t="s">
        <v>1256</v>
      </c>
      <c r="H30" s="23"/>
      <c r="I30" s="11" t="s">
        <v>1260</v>
      </c>
      <c r="J30" s="23">
        <v>10</v>
      </c>
      <c r="K30" s="182" t="s">
        <v>1032</v>
      </c>
      <c r="L30" s="5">
        <v>50</v>
      </c>
      <c r="M30" s="12">
        <f t="shared" si="1"/>
        <v>500</v>
      </c>
      <c r="N30" s="5">
        <v>45</v>
      </c>
      <c r="O30" s="9">
        <f t="shared" si="0"/>
        <v>450</v>
      </c>
      <c r="P30" s="187" t="s">
        <v>1286</v>
      </c>
      <c r="Q30" s="4" t="s">
        <v>1287</v>
      </c>
      <c r="R30" s="685" t="s">
        <v>1662</v>
      </c>
      <c r="S30" s="685" t="s">
        <v>1676</v>
      </c>
      <c r="T30" s="686" t="s">
        <v>1676</v>
      </c>
      <c r="U30" s="686" t="s">
        <v>1771</v>
      </c>
      <c r="V30" s="686"/>
      <c r="W30" s="4" t="s">
        <v>210</v>
      </c>
      <c r="X30" s="23"/>
      <c r="Y30" s="23" t="s">
        <v>1288</v>
      </c>
      <c r="Z30" s="14"/>
      <c r="AA30" s="23"/>
      <c r="AB30" s="23"/>
      <c r="AC30" s="176" t="s">
        <v>1732</v>
      </c>
    </row>
    <row r="31" spans="1:31" s="155" customFormat="1" ht="16.2" customHeight="1" x14ac:dyDescent="0.25">
      <c r="A31" s="23">
        <v>2025</v>
      </c>
      <c r="B31" s="23" t="s">
        <v>1030</v>
      </c>
      <c r="C31" s="176" t="s">
        <v>1254</v>
      </c>
      <c r="D31" s="176" t="s">
        <v>1255</v>
      </c>
      <c r="E31" s="23">
        <v>101</v>
      </c>
      <c r="F31" s="23"/>
      <c r="G31" s="4" t="s">
        <v>1256</v>
      </c>
      <c r="H31" s="23"/>
      <c r="I31" s="187" t="s">
        <v>1261</v>
      </c>
      <c r="J31" s="182">
        <v>10</v>
      </c>
      <c r="K31" s="182" t="s">
        <v>1032</v>
      </c>
      <c r="L31" s="188">
        <v>50</v>
      </c>
      <c r="M31" s="12">
        <f t="shared" si="1"/>
        <v>500</v>
      </c>
      <c r="N31" s="5">
        <v>40</v>
      </c>
      <c r="O31" s="9">
        <f t="shared" si="0"/>
        <v>400</v>
      </c>
      <c r="P31" s="187" t="s">
        <v>1286</v>
      </c>
      <c r="Q31" s="4" t="s">
        <v>1287</v>
      </c>
      <c r="R31" s="685" t="s">
        <v>1662</v>
      </c>
      <c r="S31" s="685" t="s">
        <v>1676</v>
      </c>
      <c r="T31" s="686" t="s">
        <v>1676</v>
      </c>
      <c r="U31" s="686" t="s">
        <v>1771</v>
      </c>
      <c r="V31" s="686"/>
      <c r="W31" s="4" t="s">
        <v>210</v>
      </c>
      <c r="X31" s="14"/>
      <c r="Y31" s="23" t="s">
        <v>1288</v>
      </c>
      <c r="Z31" s="14"/>
      <c r="AA31" s="23"/>
      <c r="AB31" s="23"/>
      <c r="AC31" s="176" t="s">
        <v>1732</v>
      </c>
    </row>
    <row r="32" spans="1:31" s="155" customFormat="1" ht="15" customHeight="1" x14ac:dyDescent="0.25">
      <c r="A32" s="23">
        <v>2025</v>
      </c>
      <c r="B32" s="23" t="s">
        <v>1030</v>
      </c>
      <c r="C32" s="176" t="s">
        <v>1254</v>
      </c>
      <c r="D32" s="176" t="s">
        <v>1255</v>
      </c>
      <c r="E32" s="23">
        <v>101</v>
      </c>
      <c r="F32" s="23"/>
      <c r="G32" s="4" t="s">
        <v>1256</v>
      </c>
      <c r="H32" s="23"/>
      <c r="I32" s="187" t="s">
        <v>1262</v>
      </c>
      <c r="J32" s="182">
        <v>2</v>
      </c>
      <c r="K32" s="23" t="s">
        <v>1284</v>
      </c>
      <c r="L32" s="188">
        <v>150</v>
      </c>
      <c r="M32" s="12">
        <f t="shared" si="1"/>
        <v>300</v>
      </c>
      <c r="N32" s="5">
        <v>110</v>
      </c>
      <c r="O32" s="9">
        <f t="shared" si="0"/>
        <v>220</v>
      </c>
      <c r="P32" s="187" t="s">
        <v>1286</v>
      </c>
      <c r="Q32" s="4" t="s">
        <v>1287</v>
      </c>
      <c r="R32" s="685" t="s">
        <v>1662</v>
      </c>
      <c r="S32" s="685" t="s">
        <v>1676</v>
      </c>
      <c r="T32" s="686" t="s">
        <v>1676</v>
      </c>
      <c r="U32" s="686" t="s">
        <v>1771</v>
      </c>
      <c r="V32" s="686"/>
      <c r="W32" s="4" t="s">
        <v>210</v>
      </c>
      <c r="X32" s="14"/>
      <c r="Y32" s="23" t="s">
        <v>1288</v>
      </c>
      <c r="Z32" s="14"/>
      <c r="AA32" s="23"/>
      <c r="AB32" s="23"/>
      <c r="AC32" s="176" t="s">
        <v>1732</v>
      </c>
    </row>
    <row r="33" spans="1:29" s="155" customFormat="1" ht="13.95" customHeight="1" x14ac:dyDescent="0.25">
      <c r="A33" s="23">
        <v>2025</v>
      </c>
      <c r="B33" s="23" t="s">
        <v>1030</v>
      </c>
      <c r="C33" s="176" t="s">
        <v>1254</v>
      </c>
      <c r="D33" s="176" t="s">
        <v>1255</v>
      </c>
      <c r="E33" s="23">
        <v>101</v>
      </c>
      <c r="F33" s="23"/>
      <c r="G33" s="4" t="s">
        <v>1256</v>
      </c>
      <c r="H33" s="23"/>
      <c r="I33" s="187" t="s">
        <v>1263</v>
      </c>
      <c r="J33" s="182">
        <v>5</v>
      </c>
      <c r="K33" s="182" t="s">
        <v>1284</v>
      </c>
      <c r="L33" s="188">
        <v>60</v>
      </c>
      <c r="M33" s="12">
        <f t="shared" si="1"/>
        <v>300</v>
      </c>
      <c r="N33" s="5">
        <v>40</v>
      </c>
      <c r="O33" s="9">
        <f t="shared" si="0"/>
        <v>200</v>
      </c>
      <c r="P33" s="187" t="s">
        <v>1286</v>
      </c>
      <c r="Q33" s="4" t="s">
        <v>1287</v>
      </c>
      <c r="R33" s="685" t="s">
        <v>1662</v>
      </c>
      <c r="S33" s="685" t="s">
        <v>1676</v>
      </c>
      <c r="T33" s="686" t="s">
        <v>1676</v>
      </c>
      <c r="U33" s="686" t="s">
        <v>1771</v>
      </c>
      <c r="V33" s="686"/>
      <c r="W33" s="4" t="s">
        <v>210</v>
      </c>
      <c r="X33" s="14"/>
      <c r="Y33" s="23" t="s">
        <v>1288</v>
      </c>
      <c r="Z33" s="14"/>
      <c r="AA33" s="23"/>
      <c r="AB33" s="23"/>
      <c r="AC33" s="176" t="s">
        <v>1732</v>
      </c>
    </row>
    <row r="34" spans="1:29" s="155" customFormat="1" x14ac:dyDescent="0.25">
      <c r="A34" s="23">
        <v>2025</v>
      </c>
      <c r="B34" s="182" t="s">
        <v>1030</v>
      </c>
      <c r="C34" s="176" t="s">
        <v>1254</v>
      </c>
      <c r="D34" s="176" t="s">
        <v>1255</v>
      </c>
      <c r="E34" s="23">
        <v>101</v>
      </c>
      <c r="F34" s="23"/>
      <c r="G34" s="4" t="s">
        <v>1256</v>
      </c>
      <c r="H34" s="182"/>
      <c r="I34" s="187" t="s">
        <v>1264</v>
      </c>
      <c r="J34" s="182">
        <v>3</v>
      </c>
      <c r="K34" s="182" t="s">
        <v>1158</v>
      </c>
      <c r="L34" s="188">
        <v>25</v>
      </c>
      <c r="M34" s="12">
        <f t="shared" si="1"/>
        <v>75</v>
      </c>
      <c r="N34" s="188">
        <v>25</v>
      </c>
      <c r="O34" s="9">
        <f t="shared" si="0"/>
        <v>75</v>
      </c>
      <c r="P34" s="187" t="s">
        <v>1286</v>
      </c>
      <c r="Q34" s="4" t="s">
        <v>1287</v>
      </c>
      <c r="R34" s="685" t="s">
        <v>1662</v>
      </c>
      <c r="S34" s="685" t="s">
        <v>1676</v>
      </c>
      <c r="T34" s="686" t="s">
        <v>1676</v>
      </c>
      <c r="U34" s="686" t="s">
        <v>1771</v>
      </c>
      <c r="V34" s="686"/>
      <c r="W34" s="4" t="s">
        <v>210</v>
      </c>
      <c r="X34" s="14"/>
      <c r="Y34" s="23" t="s">
        <v>1288</v>
      </c>
      <c r="Z34" s="14"/>
      <c r="AA34" s="23"/>
      <c r="AB34" s="23"/>
      <c r="AC34" s="176" t="s">
        <v>1732</v>
      </c>
    </row>
    <row r="35" spans="1:29" s="155" customFormat="1" x14ac:dyDescent="0.25">
      <c r="A35" s="23">
        <v>2025</v>
      </c>
      <c r="B35" s="182" t="s">
        <v>1030</v>
      </c>
      <c r="C35" s="176" t="s">
        <v>1254</v>
      </c>
      <c r="D35" s="176" t="s">
        <v>1255</v>
      </c>
      <c r="E35" s="23">
        <v>101</v>
      </c>
      <c r="F35" s="23"/>
      <c r="G35" s="4" t="s">
        <v>1256</v>
      </c>
      <c r="H35" s="182"/>
      <c r="I35" s="187" t="s">
        <v>1265</v>
      </c>
      <c r="J35" s="182">
        <v>2</v>
      </c>
      <c r="K35" s="182" t="s">
        <v>1158</v>
      </c>
      <c r="L35" s="188">
        <v>30</v>
      </c>
      <c r="M35" s="12">
        <f t="shared" si="1"/>
        <v>60</v>
      </c>
      <c r="N35" s="188">
        <v>35</v>
      </c>
      <c r="O35" s="9">
        <f t="shared" si="0"/>
        <v>70</v>
      </c>
      <c r="P35" s="187" t="s">
        <v>1286</v>
      </c>
      <c r="Q35" s="4" t="s">
        <v>1287</v>
      </c>
      <c r="R35" s="685" t="s">
        <v>1662</v>
      </c>
      <c r="S35" s="685" t="s">
        <v>1676</v>
      </c>
      <c r="T35" s="686" t="s">
        <v>1676</v>
      </c>
      <c r="U35" s="686" t="s">
        <v>1771</v>
      </c>
      <c r="V35" s="687"/>
      <c r="W35" s="4" t="s">
        <v>210</v>
      </c>
      <c r="X35" s="190"/>
      <c r="Y35" s="23" t="s">
        <v>1288</v>
      </c>
      <c r="Z35" s="190"/>
      <c r="AA35" s="176"/>
      <c r="AB35" s="176"/>
      <c r="AC35" s="176" t="s">
        <v>1732</v>
      </c>
    </row>
    <row r="36" spans="1:29" s="155" customFormat="1" ht="14.4" customHeight="1" x14ac:dyDescent="0.25">
      <c r="A36" s="23">
        <v>2025</v>
      </c>
      <c r="B36" s="182" t="s">
        <v>1030</v>
      </c>
      <c r="C36" s="176" t="s">
        <v>1254</v>
      </c>
      <c r="D36" s="176" t="s">
        <v>1255</v>
      </c>
      <c r="E36" s="23">
        <v>101</v>
      </c>
      <c r="F36" s="23"/>
      <c r="G36" s="4" t="s">
        <v>1256</v>
      </c>
      <c r="H36" s="182"/>
      <c r="I36" s="187" t="s">
        <v>1266</v>
      </c>
      <c r="J36" s="182">
        <v>2</v>
      </c>
      <c r="K36" s="182" t="s">
        <v>1285</v>
      </c>
      <c r="L36" s="188">
        <v>300</v>
      </c>
      <c r="M36" s="12">
        <f t="shared" si="1"/>
        <v>600</v>
      </c>
      <c r="N36" s="188">
        <v>105</v>
      </c>
      <c r="O36" s="9">
        <f t="shared" si="0"/>
        <v>210</v>
      </c>
      <c r="P36" s="187" t="s">
        <v>1286</v>
      </c>
      <c r="Q36" s="4" t="s">
        <v>1287</v>
      </c>
      <c r="R36" s="685" t="s">
        <v>1662</v>
      </c>
      <c r="S36" s="685" t="s">
        <v>1676</v>
      </c>
      <c r="T36" s="686" t="s">
        <v>1676</v>
      </c>
      <c r="U36" s="686" t="s">
        <v>1771</v>
      </c>
      <c r="V36" s="687"/>
      <c r="W36" s="4" t="s">
        <v>210</v>
      </c>
      <c r="X36" s="190"/>
      <c r="Y36" s="23" t="s">
        <v>1288</v>
      </c>
      <c r="Z36" s="190"/>
      <c r="AA36" s="176"/>
      <c r="AB36" s="176"/>
      <c r="AC36" s="176" t="s">
        <v>1732</v>
      </c>
    </row>
    <row r="37" spans="1:29" s="155" customFormat="1" ht="12.6" customHeight="1" x14ac:dyDescent="0.25">
      <c r="A37" s="23">
        <v>2025</v>
      </c>
      <c r="B37" s="182" t="s">
        <v>1030</v>
      </c>
      <c r="C37" s="176" t="s">
        <v>1254</v>
      </c>
      <c r="D37" s="176" t="s">
        <v>1255</v>
      </c>
      <c r="E37" s="23">
        <v>101</v>
      </c>
      <c r="F37" s="23"/>
      <c r="G37" s="4" t="s">
        <v>1256</v>
      </c>
      <c r="H37" s="182"/>
      <c r="I37" s="187" t="s">
        <v>1267</v>
      </c>
      <c r="J37" s="182">
        <v>2</v>
      </c>
      <c r="K37" s="182" t="s">
        <v>1285</v>
      </c>
      <c r="L37" s="188">
        <v>120</v>
      </c>
      <c r="M37" s="12">
        <f t="shared" si="1"/>
        <v>240</v>
      </c>
      <c r="N37" s="188">
        <v>30</v>
      </c>
      <c r="O37" s="9">
        <f t="shared" si="0"/>
        <v>60</v>
      </c>
      <c r="P37" s="187" t="s">
        <v>1286</v>
      </c>
      <c r="Q37" s="4" t="s">
        <v>1287</v>
      </c>
      <c r="R37" s="685" t="s">
        <v>1662</v>
      </c>
      <c r="S37" s="685" t="s">
        <v>1676</v>
      </c>
      <c r="T37" s="686" t="s">
        <v>1676</v>
      </c>
      <c r="U37" s="686" t="s">
        <v>1771</v>
      </c>
      <c r="V37" s="687"/>
      <c r="W37" s="4" t="s">
        <v>210</v>
      </c>
      <c r="X37" s="190"/>
      <c r="Y37" s="23" t="s">
        <v>1288</v>
      </c>
      <c r="Z37" s="190"/>
      <c r="AA37" s="176"/>
      <c r="AB37" s="176"/>
      <c r="AC37" s="176" t="s">
        <v>1732</v>
      </c>
    </row>
    <row r="38" spans="1:29" s="155" customFormat="1" ht="16.95" customHeight="1" x14ac:dyDescent="0.25">
      <c r="A38" s="23">
        <v>2025</v>
      </c>
      <c r="B38" s="182" t="s">
        <v>1030</v>
      </c>
      <c r="C38" s="176" t="s">
        <v>1254</v>
      </c>
      <c r="D38" s="176" t="s">
        <v>1255</v>
      </c>
      <c r="E38" s="23">
        <v>101</v>
      </c>
      <c r="F38" s="23"/>
      <c r="G38" s="4" t="s">
        <v>1256</v>
      </c>
      <c r="H38" s="182"/>
      <c r="I38" s="187" t="s">
        <v>1268</v>
      </c>
      <c r="J38" s="182">
        <v>3</v>
      </c>
      <c r="K38" s="182" t="s">
        <v>1285</v>
      </c>
      <c r="L38" s="188">
        <v>72</v>
      </c>
      <c r="M38" s="12">
        <f t="shared" si="1"/>
        <v>216</v>
      </c>
      <c r="N38" s="188">
        <v>25</v>
      </c>
      <c r="O38" s="9">
        <f t="shared" si="0"/>
        <v>75</v>
      </c>
      <c r="P38" s="187" t="s">
        <v>1286</v>
      </c>
      <c r="Q38" s="4" t="s">
        <v>1287</v>
      </c>
      <c r="R38" s="685" t="s">
        <v>1662</v>
      </c>
      <c r="S38" s="685" t="s">
        <v>1676</v>
      </c>
      <c r="T38" s="686" t="s">
        <v>1676</v>
      </c>
      <c r="U38" s="686" t="s">
        <v>1771</v>
      </c>
      <c r="V38" s="687"/>
      <c r="W38" s="4" t="s">
        <v>210</v>
      </c>
      <c r="X38" s="190"/>
      <c r="Y38" s="23" t="s">
        <v>1288</v>
      </c>
      <c r="Z38" s="190"/>
      <c r="AA38" s="176"/>
      <c r="AB38" s="176"/>
      <c r="AC38" s="176" t="s">
        <v>1732</v>
      </c>
    </row>
    <row r="39" spans="1:29" s="155" customFormat="1" x14ac:dyDescent="0.25">
      <c r="A39" s="23">
        <v>2025</v>
      </c>
      <c r="B39" s="182" t="s">
        <v>1030</v>
      </c>
      <c r="C39" s="176" t="s">
        <v>1254</v>
      </c>
      <c r="D39" s="176" t="s">
        <v>1255</v>
      </c>
      <c r="E39" s="23">
        <v>101</v>
      </c>
      <c r="F39" s="23"/>
      <c r="G39" s="4" t="s">
        <v>1256</v>
      </c>
      <c r="H39" s="182"/>
      <c r="I39" s="187" t="s">
        <v>1269</v>
      </c>
      <c r="J39" s="182">
        <v>3</v>
      </c>
      <c r="K39" s="182" t="s">
        <v>1285</v>
      </c>
      <c r="L39" s="188">
        <v>60</v>
      </c>
      <c r="M39" s="12">
        <f t="shared" si="1"/>
        <v>180</v>
      </c>
      <c r="N39" s="188">
        <v>60</v>
      </c>
      <c r="O39" s="9">
        <f t="shared" si="0"/>
        <v>180</v>
      </c>
      <c r="P39" s="187" t="s">
        <v>1286</v>
      </c>
      <c r="Q39" s="4" t="s">
        <v>1287</v>
      </c>
      <c r="R39" s="685" t="s">
        <v>1662</v>
      </c>
      <c r="S39" s="685" t="s">
        <v>1676</v>
      </c>
      <c r="T39" s="686" t="s">
        <v>1676</v>
      </c>
      <c r="U39" s="686" t="s">
        <v>1771</v>
      </c>
      <c r="V39" s="687"/>
      <c r="W39" s="4" t="s">
        <v>210</v>
      </c>
      <c r="X39" s="190"/>
      <c r="Y39" s="23" t="s">
        <v>1288</v>
      </c>
      <c r="Z39" s="190"/>
      <c r="AA39" s="176"/>
      <c r="AB39" s="176"/>
      <c r="AC39" s="176" t="s">
        <v>1732</v>
      </c>
    </row>
    <row r="40" spans="1:29" s="155" customFormat="1" x14ac:dyDescent="0.25">
      <c r="A40" s="23">
        <v>2025</v>
      </c>
      <c r="B40" s="182" t="s">
        <v>1030</v>
      </c>
      <c r="C40" s="176" t="s">
        <v>1254</v>
      </c>
      <c r="D40" s="176" t="s">
        <v>1255</v>
      </c>
      <c r="E40" s="23">
        <v>101</v>
      </c>
      <c r="F40" s="23"/>
      <c r="G40" s="4" t="s">
        <v>1256</v>
      </c>
      <c r="H40" s="182"/>
      <c r="I40" s="187" t="s">
        <v>1270</v>
      </c>
      <c r="J40" s="182">
        <v>100</v>
      </c>
      <c r="K40" s="182" t="s">
        <v>1032</v>
      </c>
      <c r="L40" s="188">
        <v>10</v>
      </c>
      <c r="M40" s="12">
        <f t="shared" si="1"/>
        <v>1000</v>
      </c>
      <c r="N40" s="188">
        <v>10</v>
      </c>
      <c r="O40" s="9">
        <f t="shared" si="0"/>
        <v>1000</v>
      </c>
      <c r="P40" s="187" t="s">
        <v>1286</v>
      </c>
      <c r="Q40" s="4" t="s">
        <v>1287</v>
      </c>
      <c r="R40" s="685" t="s">
        <v>1662</v>
      </c>
      <c r="S40" s="685" t="s">
        <v>1676</v>
      </c>
      <c r="T40" s="686" t="s">
        <v>1676</v>
      </c>
      <c r="U40" s="686" t="s">
        <v>1771</v>
      </c>
      <c r="V40" s="687"/>
      <c r="W40" s="4" t="s">
        <v>210</v>
      </c>
      <c r="X40" s="190"/>
      <c r="Y40" s="23" t="s">
        <v>1288</v>
      </c>
      <c r="Z40" s="190"/>
      <c r="AA40" s="176"/>
      <c r="AB40" s="176"/>
      <c r="AC40" s="176" t="s">
        <v>1732</v>
      </c>
    </row>
    <row r="41" spans="1:29" s="155" customFormat="1" x14ac:dyDescent="0.25">
      <c r="A41" s="23">
        <v>2025</v>
      </c>
      <c r="B41" s="182" t="s">
        <v>1030</v>
      </c>
      <c r="C41" s="176" t="s">
        <v>1254</v>
      </c>
      <c r="D41" s="176" t="s">
        <v>1255</v>
      </c>
      <c r="E41" s="23">
        <v>101</v>
      </c>
      <c r="F41" s="23"/>
      <c r="G41" s="4" t="s">
        <v>1256</v>
      </c>
      <c r="H41" s="182"/>
      <c r="I41" s="187" t="s">
        <v>1271</v>
      </c>
      <c r="J41" s="182">
        <v>10</v>
      </c>
      <c r="K41" s="182" t="s">
        <v>1284</v>
      </c>
      <c r="L41" s="188">
        <v>150</v>
      </c>
      <c r="M41" s="12">
        <f t="shared" si="1"/>
        <v>1500</v>
      </c>
      <c r="N41" s="188">
        <v>55</v>
      </c>
      <c r="O41" s="9">
        <f t="shared" si="0"/>
        <v>550</v>
      </c>
      <c r="P41" s="187" t="s">
        <v>1286</v>
      </c>
      <c r="Q41" s="4" t="s">
        <v>1287</v>
      </c>
      <c r="R41" s="685" t="s">
        <v>1662</v>
      </c>
      <c r="S41" s="685" t="s">
        <v>1676</v>
      </c>
      <c r="T41" s="686" t="s">
        <v>1676</v>
      </c>
      <c r="U41" s="686" t="s">
        <v>1771</v>
      </c>
      <c r="V41" s="190"/>
      <c r="W41" s="4" t="s">
        <v>210</v>
      </c>
      <c r="X41" s="190"/>
      <c r="Y41" s="23" t="s">
        <v>1288</v>
      </c>
      <c r="Z41" s="190"/>
      <c r="AA41" s="176"/>
      <c r="AB41" s="176"/>
      <c r="AC41" s="176" t="s">
        <v>1732</v>
      </c>
    </row>
    <row r="42" spans="1:29" s="155" customFormat="1" x14ac:dyDescent="0.25">
      <c r="A42" s="23">
        <v>2025</v>
      </c>
      <c r="B42" s="182" t="s">
        <v>1030</v>
      </c>
      <c r="C42" s="176" t="s">
        <v>1254</v>
      </c>
      <c r="D42" s="176" t="s">
        <v>1255</v>
      </c>
      <c r="E42" s="23">
        <v>101</v>
      </c>
      <c r="F42" s="23"/>
      <c r="G42" s="4" t="s">
        <v>1256</v>
      </c>
      <c r="H42" s="182"/>
      <c r="I42" s="187" t="s">
        <v>1272</v>
      </c>
      <c r="J42" s="182">
        <v>5</v>
      </c>
      <c r="K42" s="182" t="s">
        <v>1032</v>
      </c>
      <c r="L42" s="188">
        <v>10</v>
      </c>
      <c r="M42" s="12">
        <f t="shared" si="1"/>
        <v>50</v>
      </c>
      <c r="N42" s="188">
        <v>15</v>
      </c>
      <c r="O42" s="9">
        <f t="shared" si="0"/>
        <v>75</v>
      </c>
      <c r="P42" s="187" t="s">
        <v>1286</v>
      </c>
      <c r="Q42" s="4" t="s">
        <v>1287</v>
      </c>
      <c r="R42" s="685" t="s">
        <v>1662</v>
      </c>
      <c r="S42" s="685" t="s">
        <v>1676</v>
      </c>
      <c r="T42" s="686" t="s">
        <v>1676</v>
      </c>
      <c r="U42" s="686" t="s">
        <v>1771</v>
      </c>
      <c r="V42" s="190"/>
      <c r="W42" s="4" t="s">
        <v>210</v>
      </c>
      <c r="X42" s="190"/>
      <c r="Y42" s="23" t="s">
        <v>1288</v>
      </c>
      <c r="Z42" s="190"/>
      <c r="AA42" s="176"/>
      <c r="AB42" s="176"/>
      <c r="AC42" s="176" t="s">
        <v>1732</v>
      </c>
    </row>
    <row r="43" spans="1:29" s="155" customFormat="1" x14ac:dyDescent="0.25">
      <c r="A43" s="23">
        <v>2025</v>
      </c>
      <c r="B43" s="182" t="s">
        <v>1030</v>
      </c>
      <c r="C43" s="176" t="s">
        <v>1254</v>
      </c>
      <c r="D43" s="176" t="s">
        <v>1255</v>
      </c>
      <c r="E43" s="23">
        <v>101</v>
      </c>
      <c r="F43" s="23"/>
      <c r="G43" s="4" t="s">
        <v>1256</v>
      </c>
      <c r="H43" s="182"/>
      <c r="I43" s="187" t="s">
        <v>1273</v>
      </c>
      <c r="J43" s="182">
        <v>1</v>
      </c>
      <c r="K43" s="182" t="s">
        <v>1032</v>
      </c>
      <c r="L43" s="188">
        <v>200</v>
      </c>
      <c r="M43" s="12">
        <f t="shared" si="1"/>
        <v>200</v>
      </c>
      <c r="N43" s="188">
        <v>200</v>
      </c>
      <c r="O43" s="9">
        <f t="shared" si="0"/>
        <v>200</v>
      </c>
      <c r="P43" s="187" t="s">
        <v>1286</v>
      </c>
      <c r="Q43" s="4" t="s">
        <v>1287</v>
      </c>
      <c r="R43" s="685" t="s">
        <v>1662</v>
      </c>
      <c r="S43" s="685" t="s">
        <v>1676</v>
      </c>
      <c r="T43" s="686" t="s">
        <v>1676</v>
      </c>
      <c r="U43" s="686" t="s">
        <v>1771</v>
      </c>
      <c r="V43" s="190"/>
      <c r="W43" s="4" t="s">
        <v>210</v>
      </c>
      <c r="X43" s="190"/>
      <c r="Y43" s="23" t="s">
        <v>1288</v>
      </c>
      <c r="Z43" s="190"/>
      <c r="AA43" s="176"/>
      <c r="AB43" s="176"/>
      <c r="AC43" s="176" t="s">
        <v>1732</v>
      </c>
    </row>
    <row r="44" spans="1:29" s="155" customFormat="1" x14ac:dyDescent="0.25">
      <c r="A44" s="23">
        <v>2025</v>
      </c>
      <c r="B44" s="182" t="s">
        <v>1030</v>
      </c>
      <c r="C44" s="176" t="s">
        <v>1254</v>
      </c>
      <c r="D44" s="176" t="s">
        <v>1255</v>
      </c>
      <c r="E44" s="23">
        <v>101</v>
      </c>
      <c r="F44" s="23"/>
      <c r="G44" s="4" t="s">
        <v>1256</v>
      </c>
      <c r="H44" s="182"/>
      <c r="I44" s="187" t="s">
        <v>1274</v>
      </c>
      <c r="J44" s="182">
        <v>2</v>
      </c>
      <c r="K44" s="182" t="s">
        <v>1032</v>
      </c>
      <c r="L44" s="188">
        <v>100</v>
      </c>
      <c r="M44" s="12">
        <f t="shared" si="1"/>
        <v>200</v>
      </c>
      <c r="N44" s="188">
        <v>85</v>
      </c>
      <c r="O44" s="9">
        <f t="shared" si="0"/>
        <v>170</v>
      </c>
      <c r="P44" s="187" t="s">
        <v>1286</v>
      </c>
      <c r="Q44" s="4" t="s">
        <v>1287</v>
      </c>
      <c r="R44" s="685" t="s">
        <v>1662</v>
      </c>
      <c r="S44" s="685" t="s">
        <v>1676</v>
      </c>
      <c r="T44" s="686" t="s">
        <v>1676</v>
      </c>
      <c r="U44" s="686" t="s">
        <v>1771</v>
      </c>
      <c r="V44" s="190"/>
      <c r="W44" s="4" t="s">
        <v>210</v>
      </c>
      <c r="X44" s="190"/>
      <c r="Y44" s="23" t="s">
        <v>1288</v>
      </c>
      <c r="Z44" s="190"/>
      <c r="AA44" s="176"/>
      <c r="AB44" s="176"/>
      <c r="AC44" s="176" t="s">
        <v>1732</v>
      </c>
    </row>
    <row r="45" spans="1:29" s="155" customFormat="1" x14ac:dyDescent="0.25">
      <c r="A45" s="23">
        <v>2025</v>
      </c>
      <c r="B45" s="182" t="s">
        <v>1030</v>
      </c>
      <c r="C45" s="176" t="s">
        <v>1254</v>
      </c>
      <c r="D45" s="176" t="s">
        <v>1255</v>
      </c>
      <c r="E45" s="23">
        <v>101</v>
      </c>
      <c r="F45" s="23"/>
      <c r="G45" s="4" t="s">
        <v>1256</v>
      </c>
      <c r="H45" s="182"/>
      <c r="I45" s="187" t="s">
        <v>1275</v>
      </c>
      <c r="J45" s="182">
        <v>3</v>
      </c>
      <c r="K45" s="182" t="s">
        <v>1032</v>
      </c>
      <c r="L45" s="188">
        <v>200</v>
      </c>
      <c r="M45" s="12">
        <f t="shared" si="1"/>
        <v>600</v>
      </c>
      <c r="N45" s="188">
        <v>265</v>
      </c>
      <c r="O45" s="9">
        <f t="shared" si="0"/>
        <v>795</v>
      </c>
      <c r="P45" s="187" t="s">
        <v>1286</v>
      </c>
      <c r="Q45" s="4" t="s">
        <v>1287</v>
      </c>
      <c r="R45" s="685" t="s">
        <v>1662</v>
      </c>
      <c r="S45" s="685" t="s">
        <v>1676</v>
      </c>
      <c r="T45" s="686" t="s">
        <v>1676</v>
      </c>
      <c r="U45" s="686" t="s">
        <v>1771</v>
      </c>
      <c r="V45" s="190"/>
      <c r="W45" s="4" t="s">
        <v>210</v>
      </c>
      <c r="X45" s="190"/>
      <c r="Y45" s="23" t="s">
        <v>1288</v>
      </c>
      <c r="Z45" s="190"/>
      <c r="AA45" s="176"/>
      <c r="AB45" s="176"/>
      <c r="AC45" s="176" t="s">
        <v>1732</v>
      </c>
    </row>
    <row r="46" spans="1:29" s="155" customFormat="1" x14ac:dyDescent="0.25">
      <c r="A46" s="23">
        <v>2025</v>
      </c>
      <c r="B46" s="182" t="s">
        <v>1030</v>
      </c>
      <c r="C46" s="176" t="s">
        <v>1254</v>
      </c>
      <c r="D46" s="176" t="s">
        <v>1255</v>
      </c>
      <c r="E46" s="23">
        <v>101</v>
      </c>
      <c r="F46" s="23"/>
      <c r="G46" s="4" t="s">
        <v>1256</v>
      </c>
      <c r="H46" s="182"/>
      <c r="I46" s="187" t="s">
        <v>1276</v>
      </c>
      <c r="J46" s="182">
        <v>50</v>
      </c>
      <c r="K46" s="182" t="s">
        <v>1032</v>
      </c>
      <c r="L46" s="188">
        <v>1</v>
      </c>
      <c r="M46" s="12">
        <f t="shared" si="1"/>
        <v>50</v>
      </c>
      <c r="N46" s="188">
        <v>2</v>
      </c>
      <c r="O46" s="9">
        <f t="shared" si="0"/>
        <v>100</v>
      </c>
      <c r="P46" s="187" t="s">
        <v>1286</v>
      </c>
      <c r="Q46" s="4" t="s">
        <v>1287</v>
      </c>
      <c r="R46" s="685" t="s">
        <v>1662</v>
      </c>
      <c r="S46" s="685" t="s">
        <v>1676</v>
      </c>
      <c r="T46" s="686" t="s">
        <v>1676</v>
      </c>
      <c r="U46" s="686" t="s">
        <v>1771</v>
      </c>
      <c r="V46" s="190"/>
      <c r="W46" s="4" t="s">
        <v>210</v>
      </c>
      <c r="X46" s="190"/>
      <c r="Y46" s="23" t="s">
        <v>1288</v>
      </c>
      <c r="Z46" s="190"/>
      <c r="AA46" s="176"/>
      <c r="AB46" s="176"/>
      <c r="AC46" s="176" t="s">
        <v>1732</v>
      </c>
    </row>
    <row r="47" spans="1:29" s="155" customFormat="1" x14ac:dyDescent="0.25">
      <c r="A47" s="23">
        <v>2025</v>
      </c>
      <c r="B47" s="182" t="s">
        <v>1030</v>
      </c>
      <c r="C47" s="176" t="s">
        <v>1254</v>
      </c>
      <c r="D47" s="176" t="s">
        <v>1255</v>
      </c>
      <c r="E47" s="23">
        <v>101</v>
      </c>
      <c r="F47" s="23"/>
      <c r="G47" s="4" t="s">
        <v>1256</v>
      </c>
      <c r="H47" s="182"/>
      <c r="I47" s="187" t="s">
        <v>1277</v>
      </c>
      <c r="J47" s="182">
        <v>10</v>
      </c>
      <c r="K47" s="182" t="s">
        <v>1160</v>
      </c>
      <c r="L47" s="188">
        <v>300</v>
      </c>
      <c r="M47" s="12">
        <f t="shared" si="1"/>
        <v>3000</v>
      </c>
      <c r="N47" s="188">
        <v>250</v>
      </c>
      <c r="O47" s="9">
        <f t="shared" si="0"/>
        <v>2500</v>
      </c>
      <c r="P47" s="187" t="s">
        <v>1286</v>
      </c>
      <c r="Q47" s="4" t="s">
        <v>1287</v>
      </c>
      <c r="R47" s="685" t="s">
        <v>1662</v>
      </c>
      <c r="S47" s="685" t="s">
        <v>1676</v>
      </c>
      <c r="T47" s="686" t="s">
        <v>1676</v>
      </c>
      <c r="U47" s="686" t="s">
        <v>1771</v>
      </c>
      <c r="V47" s="190"/>
      <c r="W47" s="4" t="s">
        <v>210</v>
      </c>
      <c r="X47" s="190"/>
      <c r="Y47" s="23" t="s">
        <v>1288</v>
      </c>
      <c r="Z47" s="190"/>
      <c r="AA47" s="176"/>
      <c r="AB47" s="176"/>
      <c r="AC47" s="176" t="s">
        <v>1732</v>
      </c>
    </row>
    <row r="48" spans="1:29" s="155" customFormat="1" x14ac:dyDescent="0.25">
      <c r="A48" s="23">
        <v>2025</v>
      </c>
      <c r="B48" s="182" t="s">
        <v>1030</v>
      </c>
      <c r="C48" s="176" t="s">
        <v>1254</v>
      </c>
      <c r="D48" s="176" t="s">
        <v>1255</v>
      </c>
      <c r="E48" s="23">
        <v>101</v>
      </c>
      <c r="F48" s="23"/>
      <c r="G48" s="4" t="s">
        <v>1256</v>
      </c>
      <c r="H48" s="182"/>
      <c r="I48" s="187" t="s">
        <v>1278</v>
      </c>
      <c r="J48" s="182">
        <v>5</v>
      </c>
      <c r="K48" s="182" t="s">
        <v>1160</v>
      </c>
      <c r="L48" s="188">
        <v>650</v>
      </c>
      <c r="M48" s="12">
        <f t="shared" si="1"/>
        <v>3250</v>
      </c>
      <c r="N48" s="188">
        <v>655</v>
      </c>
      <c r="O48" s="9">
        <f t="shared" si="0"/>
        <v>3275</v>
      </c>
      <c r="P48" s="187" t="s">
        <v>1286</v>
      </c>
      <c r="Q48" s="4" t="s">
        <v>1287</v>
      </c>
      <c r="R48" s="685" t="s">
        <v>1662</v>
      </c>
      <c r="S48" s="685" t="s">
        <v>1676</v>
      </c>
      <c r="T48" s="686" t="s">
        <v>1676</v>
      </c>
      <c r="U48" s="686" t="s">
        <v>1771</v>
      </c>
      <c r="V48" s="190"/>
      <c r="W48" s="4" t="s">
        <v>210</v>
      </c>
      <c r="X48" s="190"/>
      <c r="Y48" s="23" t="s">
        <v>1288</v>
      </c>
      <c r="Z48" s="190"/>
      <c r="AA48" s="176"/>
      <c r="AB48" s="176"/>
      <c r="AC48" s="176" t="s">
        <v>1732</v>
      </c>
    </row>
    <row r="49" spans="1:31" s="155" customFormat="1" x14ac:dyDescent="0.25">
      <c r="A49" s="23">
        <v>2025</v>
      </c>
      <c r="B49" s="182" t="s">
        <v>1030</v>
      </c>
      <c r="C49" s="176" t="s">
        <v>1254</v>
      </c>
      <c r="D49" s="176" t="s">
        <v>1255</v>
      </c>
      <c r="E49" s="23">
        <v>101</v>
      </c>
      <c r="F49" s="23"/>
      <c r="G49" s="4" t="s">
        <v>1256</v>
      </c>
      <c r="H49" s="182"/>
      <c r="I49" s="187" t="s">
        <v>1279</v>
      </c>
      <c r="J49" s="182">
        <v>4</v>
      </c>
      <c r="K49" s="182" t="s">
        <v>1160</v>
      </c>
      <c r="L49" s="188">
        <v>650</v>
      </c>
      <c r="M49" s="12">
        <f t="shared" si="1"/>
        <v>2600</v>
      </c>
      <c r="N49" s="188">
        <v>655</v>
      </c>
      <c r="O49" s="9">
        <f t="shared" si="0"/>
        <v>2620</v>
      </c>
      <c r="P49" s="187" t="s">
        <v>1286</v>
      </c>
      <c r="Q49" s="4" t="s">
        <v>1287</v>
      </c>
      <c r="R49" s="685" t="s">
        <v>1662</v>
      </c>
      <c r="S49" s="685" t="s">
        <v>1676</v>
      </c>
      <c r="T49" s="686" t="s">
        <v>1676</v>
      </c>
      <c r="U49" s="686" t="s">
        <v>1771</v>
      </c>
      <c r="V49" s="190"/>
      <c r="W49" s="4" t="s">
        <v>210</v>
      </c>
      <c r="X49" s="190"/>
      <c r="Y49" s="23" t="s">
        <v>1288</v>
      </c>
      <c r="Z49" s="190"/>
      <c r="AA49" s="176"/>
      <c r="AB49" s="176"/>
      <c r="AC49" s="176" t="s">
        <v>1732</v>
      </c>
    </row>
    <row r="50" spans="1:31" s="155" customFormat="1" x14ac:dyDescent="0.25">
      <c r="A50" s="23">
        <v>2025</v>
      </c>
      <c r="B50" s="182" t="s">
        <v>1030</v>
      </c>
      <c r="C50" s="176" t="s">
        <v>1254</v>
      </c>
      <c r="D50" s="176" t="s">
        <v>1255</v>
      </c>
      <c r="E50" s="23">
        <v>101</v>
      </c>
      <c r="F50" s="23"/>
      <c r="G50" s="4" t="s">
        <v>1256</v>
      </c>
      <c r="H50" s="182"/>
      <c r="I50" s="187" t="s">
        <v>1280</v>
      </c>
      <c r="J50" s="182">
        <v>4</v>
      </c>
      <c r="K50" s="182" t="s">
        <v>1160</v>
      </c>
      <c r="L50" s="188">
        <v>650</v>
      </c>
      <c r="M50" s="12">
        <f t="shared" si="1"/>
        <v>2600</v>
      </c>
      <c r="N50" s="188">
        <v>655</v>
      </c>
      <c r="O50" s="9">
        <f t="shared" si="0"/>
        <v>2620</v>
      </c>
      <c r="P50" s="187" t="s">
        <v>1286</v>
      </c>
      <c r="Q50" s="4" t="s">
        <v>1287</v>
      </c>
      <c r="R50" s="685" t="s">
        <v>1662</v>
      </c>
      <c r="S50" s="685" t="s">
        <v>1676</v>
      </c>
      <c r="T50" s="686" t="s">
        <v>1676</v>
      </c>
      <c r="U50" s="686" t="s">
        <v>1771</v>
      </c>
      <c r="V50" s="190"/>
      <c r="W50" s="4" t="s">
        <v>210</v>
      </c>
      <c r="X50" s="190"/>
      <c r="Y50" s="23" t="s">
        <v>1288</v>
      </c>
      <c r="Z50" s="190"/>
      <c r="AA50" s="176"/>
      <c r="AB50" s="176"/>
      <c r="AC50" s="176" t="s">
        <v>1732</v>
      </c>
    </row>
    <row r="51" spans="1:31" s="155" customFormat="1" x14ac:dyDescent="0.25">
      <c r="A51" s="23">
        <v>2025</v>
      </c>
      <c r="B51" s="182" t="s">
        <v>1030</v>
      </c>
      <c r="C51" s="176" t="s">
        <v>1254</v>
      </c>
      <c r="D51" s="176" t="s">
        <v>1255</v>
      </c>
      <c r="E51" s="23">
        <v>101</v>
      </c>
      <c r="F51" s="23"/>
      <c r="G51" s="4" t="s">
        <v>1256</v>
      </c>
      <c r="H51" s="182"/>
      <c r="I51" s="187" t="s">
        <v>1281</v>
      </c>
      <c r="J51" s="182">
        <v>4</v>
      </c>
      <c r="K51" s="182" t="s">
        <v>1160</v>
      </c>
      <c r="L51" s="188">
        <v>650</v>
      </c>
      <c r="M51" s="12">
        <f t="shared" si="1"/>
        <v>2600</v>
      </c>
      <c r="N51" s="188">
        <v>655</v>
      </c>
      <c r="O51" s="9">
        <f t="shared" si="0"/>
        <v>2620</v>
      </c>
      <c r="P51" s="187" t="s">
        <v>1286</v>
      </c>
      <c r="Q51" s="4" t="s">
        <v>1287</v>
      </c>
      <c r="R51" s="685" t="s">
        <v>1662</v>
      </c>
      <c r="S51" s="685" t="s">
        <v>1676</v>
      </c>
      <c r="T51" s="686" t="s">
        <v>1676</v>
      </c>
      <c r="U51" s="686" t="s">
        <v>1771</v>
      </c>
      <c r="V51" s="190"/>
      <c r="W51" s="4" t="s">
        <v>210</v>
      </c>
      <c r="X51" s="190"/>
      <c r="Y51" s="23" t="s">
        <v>1288</v>
      </c>
      <c r="Z51" s="190"/>
      <c r="AA51" s="176"/>
      <c r="AB51" s="176"/>
      <c r="AC51" s="176" t="s">
        <v>1732</v>
      </c>
    </row>
    <row r="52" spans="1:31" s="155" customFormat="1" x14ac:dyDescent="0.25">
      <c r="A52" s="23">
        <v>2025</v>
      </c>
      <c r="B52" s="182" t="s">
        <v>1030</v>
      </c>
      <c r="C52" s="176" t="s">
        <v>1254</v>
      </c>
      <c r="D52" s="176" t="s">
        <v>1255</v>
      </c>
      <c r="E52" s="23">
        <v>101</v>
      </c>
      <c r="F52" s="23"/>
      <c r="G52" s="4" t="s">
        <v>1256</v>
      </c>
      <c r="H52" s="182"/>
      <c r="I52" s="187" t="s">
        <v>1282</v>
      </c>
      <c r="J52" s="182">
        <v>2</v>
      </c>
      <c r="K52" s="182" t="s">
        <v>1284</v>
      </c>
      <c r="L52" s="188">
        <v>150</v>
      </c>
      <c r="M52" s="12">
        <f t="shared" si="1"/>
        <v>300</v>
      </c>
      <c r="N52" s="188">
        <v>35</v>
      </c>
      <c r="O52" s="9">
        <f t="shared" si="0"/>
        <v>70</v>
      </c>
      <c r="P52" s="187" t="s">
        <v>1286</v>
      </c>
      <c r="Q52" s="4" t="s">
        <v>1287</v>
      </c>
      <c r="R52" s="685" t="s">
        <v>1662</v>
      </c>
      <c r="S52" s="685" t="s">
        <v>1676</v>
      </c>
      <c r="T52" s="686" t="s">
        <v>1676</v>
      </c>
      <c r="U52" s="686" t="s">
        <v>1771</v>
      </c>
      <c r="V52" s="190"/>
      <c r="W52" s="4" t="s">
        <v>210</v>
      </c>
      <c r="X52" s="190"/>
      <c r="Y52" s="23" t="s">
        <v>1288</v>
      </c>
      <c r="Z52" s="190"/>
      <c r="AA52" s="176"/>
      <c r="AB52" s="176"/>
      <c r="AC52" s="176" t="s">
        <v>1732</v>
      </c>
    </row>
    <row r="53" spans="1:31" s="155" customFormat="1" ht="14.1" customHeight="1" x14ac:dyDescent="0.25">
      <c r="A53" s="23">
        <v>2025</v>
      </c>
      <c r="B53" s="182" t="s">
        <v>1030</v>
      </c>
      <c r="C53" s="176" t="s">
        <v>1254</v>
      </c>
      <c r="D53" s="176" t="s">
        <v>1255</v>
      </c>
      <c r="E53" s="23">
        <v>101</v>
      </c>
      <c r="F53" s="23"/>
      <c r="G53" s="4" t="s">
        <v>1256</v>
      </c>
      <c r="H53" s="182"/>
      <c r="I53" s="187" t="s">
        <v>1283</v>
      </c>
      <c r="J53" s="182">
        <v>3</v>
      </c>
      <c r="K53" s="182" t="s">
        <v>1284</v>
      </c>
      <c r="L53" s="188">
        <v>100</v>
      </c>
      <c r="M53" s="12">
        <f t="shared" si="1"/>
        <v>300</v>
      </c>
      <c r="N53" s="188">
        <v>30</v>
      </c>
      <c r="O53" s="9">
        <f t="shared" si="0"/>
        <v>90</v>
      </c>
      <c r="P53" s="187" t="s">
        <v>1286</v>
      </c>
      <c r="Q53" s="4" t="s">
        <v>1287</v>
      </c>
      <c r="R53" s="685" t="s">
        <v>1662</v>
      </c>
      <c r="S53" s="685" t="s">
        <v>1676</v>
      </c>
      <c r="T53" s="686" t="s">
        <v>1676</v>
      </c>
      <c r="U53" s="686" t="s">
        <v>1771</v>
      </c>
      <c r="V53" s="190"/>
      <c r="W53" s="4" t="s">
        <v>210</v>
      </c>
      <c r="X53" s="190"/>
      <c r="Y53" s="182" t="s">
        <v>1288</v>
      </c>
      <c r="Z53" s="190"/>
      <c r="AA53" s="176"/>
      <c r="AB53" s="176"/>
      <c r="AC53" s="176" t="s">
        <v>1732</v>
      </c>
    </row>
    <row r="54" spans="1:31" s="88" customFormat="1" ht="30.6" customHeight="1" x14ac:dyDescent="0.25">
      <c r="A54" s="87">
        <v>2025</v>
      </c>
      <c r="B54" s="87" t="s">
        <v>1030</v>
      </c>
      <c r="C54" s="86" t="s">
        <v>1066</v>
      </c>
      <c r="D54" s="86" t="s">
        <v>1289</v>
      </c>
      <c r="E54" s="87"/>
      <c r="F54" s="87"/>
      <c r="G54" s="86" t="s">
        <v>1290</v>
      </c>
      <c r="H54" s="87"/>
      <c r="I54" s="541" t="s">
        <v>1291</v>
      </c>
      <c r="J54" s="87">
        <v>140</v>
      </c>
      <c r="K54" s="87" t="s">
        <v>1032</v>
      </c>
      <c r="L54" s="542">
        <v>550</v>
      </c>
      <c r="M54" s="543">
        <f t="shared" si="1"/>
        <v>77000</v>
      </c>
      <c r="N54" s="542"/>
      <c r="O54" s="544">
        <f t="shared" si="0"/>
        <v>0</v>
      </c>
      <c r="P54" s="541" t="s">
        <v>1292</v>
      </c>
      <c r="Q54" s="86" t="s">
        <v>1293</v>
      </c>
      <c r="R54" s="86"/>
      <c r="S54" s="86"/>
      <c r="T54" s="87"/>
      <c r="U54" s="545"/>
      <c r="V54" s="545"/>
      <c r="W54" s="86"/>
      <c r="X54" s="545"/>
      <c r="Y54" s="87" t="s">
        <v>1089</v>
      </c>
      <c r="Z54" s="545"/>
      <c r="AA54" s="86" t="s">
        <v>1308</v>
      </c>
      <c r="AB54" s="86" t="s">
        <v>1655</v>
      </c>
      <c r="AC54" s="86"/>
    </row>
    <row r="55" spans="1:31" s="155" customFormat="1" ht="14.1" customHeight="1" x14ac:dyDescent="0.25">
      <c r="A55" s="23">
        <v>2025</v>
      </c>
      <c r="B55" s="182" t="s">
        <v>1030</v>
      </c>
      <c r="C55" s="176" t="s">
        <v>957</v>
      </c>
      <c r="D55" s="176" t="s">
        <v>1299</v>
      </c>
      <c r="E55" s="182">
        <v>101</v>
      </c>
      <c r="F55" s="182"/>
      <c r="G55" s="176" t="s">
        <v>1300</v>
      </c>
      <c r="H55" s="182"/>
      <c r="I55" s="187" t="s">
        <v>1301</v>
      </c>
      <c r="J55" s="182">
        <v>10.5</v>
      </c>
      <c r="K55" s="182" t="s">
        <v>1303</v>
      </c>
      <c r="L55" s="188">
        <v>460</v>
      </c>
      <c r="M55" s="12">
        <f t="shared" si="1"/>
        <v>4830</v>
      </c>
      <c r="N55" s="188">
        <v>440</v>
      </c>
      <c r="O55" s="9">
        <f t="shared" si="0"/>
        <v>4620</v>
      </c>
      <c r="P55" s="187" t="s">
        <v>1304</v>
      </c>
      <c r="Q55" s="176" t="s">
        <v>1161</v>
      </c>
      <c r="R55" s="688" t="s">
        <v>1661</v>
      </c>
      <c r="S55" s="688" t="s">
        <v>1674</v>
      </c>
      <c r="T55" s="687" t="s">
        <v>1675</v>
      </c>
      <c r="U55" s="687" t="s">
        <v>1771</v>
      </c>
      <c r="V55" s="687" t="s">
        <v>1807</v>
      </c>
      <c r="W55" s="176" t="s">
        <v>493</v>
      </c>
      <c r="X55" s="190" t="s">
        <v>1785</v>
      </c>
      <c r="Y55" s="182">
        <v>1006</v>
      </c>
      <c r="Z55" s="190" t="s">
        <v>1781</v>
      </c>
      <c r="AA55" s="176" t="s">
        <v>32</v>
      </c>
      <c r="AB55" s="176" t="s">
        <v>1776</v>
      </c>
      <c r="AC55" s="176" t="s">
        <v>1733</v>
      </c>
      <c r="AD55" s="155" t="s">
        <v>1298</v>
      </c>
      <c r="AE55" s="155" t="s">
        <v>1808</v>
      </c>
    </row>
    <row r="56" spans="1:31" s="155" customFormat="1" ht="14.1" customHeight="1" x14ac:dyDescent="0.25">
      <c r="A56" s="23">
        <v>2025</v>
      </c>
      <c r="B56" s="182" t="s">
        <v>1030</v>
      </c>
      <c r="C56" s="176" t="s">
        <v>957</v>
      </c>
      <c r="D56" s="176" t="s">
        <v>1299</v>
      </c>
      <c r="E56" s="182">
        <v>101</v>
      </c>
      <c r="F56" s="182"/>
      <c r="G56" s="176" t="s">
        <v>1300</v>
      </c>
      <c r="H56" s="182"/>
      <c r="I56" s="187" t="s">
        <v>1302</v>
      </c>
      <c r="J56" s="182">
        <v>9.5</v>
      </c>
      <c r="K56" s="182" t="s">
        <v>1303</v>
      </c>
      <c r="L56" s="188">
        <v>270</v>
      </c>
      <c r="M56" s="12">
        <f t="shared" si="1"/>
        <v>2565</v>
      </c>
      <c r="N56" s="188">
        <v>280</v>
      </c>
      <c r="O56" s="9">
        <f t="shared" si="0"/>
        <v>2660</v>
      </c>
      <c r="P56" s="187" t="s">
        <v>1304</v>
      </c>
      <c r="Q56" s="176" t="s">
        <v>1161</v>
      </c>
      <c r="R56" s="688" t="s">
        <v>1661</v>
      </c>
      <c r="S56" s="688" t="s">
        <v>1674</v>
      </c>
      <c r="T56" s="687" t="s">
        <v>1675</v>
      </c>
      <c r="U56" s="687" t="s">
        <v>1771</v>
      </c>
      <c r="V56" s="687" t="s">
        <v>1807</v>
      </c>
      <c r="W56" s="176" t="s">
        <v>493</v>
      </c>
      <c r="X56" s="190" t="s">
        <v>1785</v>
      </c>
      <c r="Y56" s="182">
        <v>1006</v>
      </c>
      <c r="Z56" s="190" t="s">
        <v>1781</v>
      </c>
      <c r="AA56" s="176" t="s">
        <v>32</v>
      </c>
      <c r="AB56" s="176" t="s">
        <v>1776</v>
      </c>
      <c r="AC56" s="176" t="s">
        <v>1733</v>
      </c>
    </row>
    <row r="57" spans="1:31" s="155" customFormat="1" ht="144.6" customHeight="1" x14ac:dyDescent="0.25">
      <c r="A57" s="23">
        <v>2025</v>
      </c>
      <c r="B57" s="182" t="s">
        <v>1030</v>
      </c>
      <c r="C57" s="176" t="s">
        <v>62</v>
      </c>
      <c r="D57" s="176" t="s">
        <v>1153</v>
      </c>
      <c r="E57" s="182">
        <v>101</v>
      </c>
      <c r="F57" s="182"/>
      <c r="G57" s="176" t="s">
        <v>1305</v>
      </c>
      <c r="H57" s="182"/>
      <c r="I57" s="187" t="s">
        <v>1306</v>
      </c>
      <c r="J57" s="182">
        <v>1</v>
      </c>
      <c r="K57" s="182" t="s">
        <v>1232</v>
      </c>
      <c r="L57" s="188">
        <v>26000</v>
      </c>
      <c r="M57" s="12">
        <f t="shared" si="1"/>
        <v>26000</v>
      </c>
      <c r="N57" s="188">
        <v>20800</v>
      </c>
      <c r="O57" s="9">
        <f t="shared" si="0"/>
        <v>20800</v>
      </c>
      <c r="P57" s="187" t="s">
        <v>1307</v>
      </c>
      <c r="Q57" s="176" t="s">
        <v>1154</v>
      </c>
      <c r="R57" s="688" t="s">
        <v>1662</v>
      </c>
      <c r="S57" s="688" t="s">
        <v>1676</v>
      </c>
      <c r="T57" s="688" t="s">
        <v>1676</v>
      </c>
      <c r="U57" s="687" t="s">
        <v>1771</v>
      </c>
      <c r="V57" s="687" t="s">
        <v>1809</v>
      </c>
      <c r="W57" s="176" t="s">
        <v>28</v>
      </c>
      <c r="X57" s="687" t="s">
        <v>1809</v>
      </c>
      <c r="Y57" s="182" t="s">
        <v>1152</v>
      </c>
      <c r="Z57" s="190" t="s">
        <v>1810</v>
      </c>
      <c r="AA57" s="176" t="s">
        <v>32</v>
      </c>
      <c r="AB57" s="176" t="s">
        <v>1776</v>
      </c>
      <c r="AC57" s="176" t="s">
        <v>1734</v>
      </c>
      <c r="AD57" s="465" t="s">
        <v>1545</v>
      </c>
      <c r="AE57" s="465" t="s">
        <v>1811</v>
      </c>
    </row>
    <row r="58" spans="1:31" s="155" customFormat="1" ht="41.4" x14ac:dyDescent="0.25">
      <c r="A58" s="23">
        <v>2025</v>
      </c>
      <c r="B58" s="182" t="s">
        <v>1030</v>
      </c>
      <c r="C58" s="176" t="s">
        <v>1309</v>
      </c>
      <c r="D58" s="176" t="s">
        <v>1310</v>
      </c>
      <c r="E58" s="182">
        <v>165</v>
      </c>
      <c r="F58" s="714" t="s">
        <v>1368</v>
      </c>
      <c r="G58" s="176" t="s">
        <v>1311</v>
      </c>
      <c r="H58" s="182" t="s">
        <v>1368</v>
      </c>
      <c r="I58" s="187" t="s">
        <v>1312</v>
      </c>
      <c r="J58" s="182">
        <v>1</v>
      </c>
      <c r="K58" s="182" t="s">
        <v>1315</v>
      </c>
      <c r="L58" s="188">
        <v>6998</v>
      </c>
      <c r="M58" s="12">
        <f t="shared" si="1"/>
        <v>6998</v>
      </c>
      <c r="N58" s="188">
        <v>6998</v>
      </c>
      <c r="O58" s="9">
        <f t="shared" si="0"/>
        <v>6998</v>
      </c>
      <c r="P58" s="187" t="s">
        <v>1316</v>
      </c>
      <c r="Q58" s="176" t="s">
        <v>1195</v>
      </c>
      <c r="R58" s="688"/>
      <c r="S58" s="688"/>
      <c r="T58" s="687" t="s">
        <v>1772</v>
      </c>
      <c r="U58" s="687" t="s">
        <v>1773</v>
      </c>
      <c r="V58" s="687"/>
      <c r="W58" s="176" t="s">
        <v>1429</v>
      </c>
      <c r="X58" s="190" t="s">
        <v>1774</v>
      </c>
      <c r="Y58" s="182" t="s">
        <v>1194</v>
      </c>
      <c r="Z58" s="190" t="s">
        <v>1775</v>
      </c>
      <c r="AA58" s="176" t="s">
        <v>32</v>
      </c>
      <c r="AB58" s="176" t="s">
        <v>1776</v>
      </c>
      <c r="AC58" s="176" t="s">
        <v>1777</v>
      </c>
      <c r="AD58" s="155" t="s">
        <v>1778</v>
      </c>
    </row>
    <row r="59" spans="1:31" s="155" customFormat="1" ht="27.6" x14ac:dyDescent="0.25">
      <c r="A59" s="23">
        <v>2025</v>
      </c>
      <c r="B59" s="182" t="s">
        <v>1030</v>
      </c>
      <c r="C59" s="176" t="s">
        <v>1309</v>
      </c>
      <c r="D59" s="176" t="s">
        <v>1310</v>
      </c>
      <c r="E59" s="182">
        <v>165</v>
      </c>
      <c r="F59" s="182"/>
      <c r="G59" s="176" t="s">
        <v>1311</v>
      </c>
      <c r="H59" s="182"/>
      <c r="I59" s="187" t="s">
        <v>1313</v>
      </c>
      <c r="J59" s="182">
        <v>1</v>
      </c>
      <c r="K59" s="182" t="s">
        <v>1315</v>
      </c>
      <c r="L59" s="188">
        <v>4998</v>
      </c>
      <c r="M59" s="12">
        <f t="shared" si="1"/>
        <v>4998</v>
      </c>
      <c r="N59" s="188">
        <v>4998</v>
      </c>
      <c r="O59" s="9">
        <f t="shared" si="0"/>
        <v>4998</v>
      </c>
      <c r="P59" s="187" t="s">
        <v>1316</v>
      </c>
      <c r="Q59" s="176" t="s">
        <v>1195</v>
      </c>
      <c r="R59" s="688"/>
      <c r="S59" s="688"/>
      <c r="T59" s="687" t="s">
        <v>1772</v>
      </c>
      <c r="U59" s="687" t="s">
        <v>1773</v>
      </c>
      <c r="V59" s="687"/>
      <c r="W59" s="176" t="s">
        <v>1429</v>
      </c>
      <c r="X59" s="190" t="s">
        <v>1774</v>
      </c>
      <c r="Y59" s="182" t="s">
        <v>1194</v>
      </c>
      <c r="Z59" s="190" t="s">
        <v>1775</v>
      </c>
      <c r="AA59" s="176" t="s">
        <v>32</v>
      </c>
      <c r="AB59" s="176" t="s">
        <v>1776</v>
      </c>
      <c r="AC59" s="176" t="s">
        <v>1777</v>
      </c>
    </row>
    <row r="60" spans="1:31" s="155" customFormat="1" ht="41.4" x14ac:dyDescent="0.25">
      <c r="A60" s="23">
        <v>2025</v>
      </c>
      <c r="B60" s="182" t="s">
        <v>1030</v>
      </c>
      <c r="C60" s="176" t="s">
        <v>1309</v>
      </c>
      <c r="D60" s="176" t="s">
        <v>1310</v>
      </c>
      <c r="E60" s="182">
        <v>165</v>
      </c>
      <c r="F60" s="182"/>
      <c r="G60" s="176" t="s">
        <v>1311</v>
      </c>
      <c r="H60" s="23"/>
      <c r="I60" s="187" t="s">
        <v>1314</v>
      </c>
      <c r="J60" s="182">
        <v>1</v>
      </c>
      <c r="K60" s="182" t="s">
        <v>1315</v>
      </c>
      <c r="L60" s="188">
        <v>6998</v>
      </c>
      <c r="M60" s="12">
        <f t="shared" si="1"/>
        <v>6998</v>
      </c>
      <c r="N60" s="188">
        <v>6998</v>
      </c>
      <c r="O60" s="9">
        <f t="shared" si="0"/>
        <v>6998</v>
      </c>
      <c r="P60" s="187" t="s">
        <v>1316</v>
      </c>
      <c r="Q60" s="176" t="s">
        <v>1195</v>
      </c>
      <c r="R60" s="688"/>
      <c r="S60" s="688"/>
      <c r="T60" s="687" t="s">
        <v>1772</v>
      </c>
      <c r="U60" s="687" t="s">
        <v>1773</v>
      </c>
      <c r="V60" s="687"/>
      <c r="W60" s="176" t="s">
        <v>1429</v>
      </c>
      <c r="X60" s="190" t="s">
        <v>1774</v>
      </c>
      <c r="Y60" s="182" t="s">
        <v>1194</v>
      </c>
      <c r="Z60" s="190" t="s">
        <v>1775</v>
      </c>
      <c r="AA60" s="176" t="s">
        <v>32</v>
      </c>
      <c r="AB60" s="176" t="s">
        <v>1776</v>
      </c>
      <c r="AC60" s="176" t="s">
        <v>1777</v>
      </c>
    </row>
    <row r="61" spans="1:31" s="155" customFormat="1" ht="27.6" x14ac:dyDescent="0.25">
      <c r="A61" s="23">
        <v>2025</v>
      </c>
      <c r="B61" s="182" t="s">
        <v>1030</v>
      </c>
      <c r="C61" s="176" t="s">
        <v>1309</v>
      </c>
      <c r="D61" s="176" t="s">
        <v>1310</v>
      </c>
      <c r="E61" s="182">
        <v>165</v>
      </c>
      <c r="F61" s="182"/>
      <c r="G61" s="176" t="s">
        <v>1322</v>
      </c>
      <c r="H61" s="23"/>
      <c r="I61" s="187" t="s">
        <v>1323</v>
      </c>
      <c r="J61" s="182">
        <v>10</v>
      </c>
      <c r="K61" s="23" t="s">
        <v>1284</v>
      </c>
      <c r="L61" s="188">
        <v>70</v>
      </c>
      <c r="M61" s="12">
        <f t="shared" si="1"/>
        <v>700</v>
      </c>
      <c r="N61" s="5">
        <v>100</v>
      </c>
      <c r="O61" s="9">
        <f t="shared" si="0"/>
        <v>1000</v>
      </c>
      <c r="P61" s="187" t="s">
        <v>1336</v>
      </c>
      <c r="Q61" s="176" t="s">
        <v>1195</v>
      </c>
      <c r="R61" s="688" t="s">
        <v>1663</v>
      </c>
      <c r="S61" s="688" t="s">
        <v>1676</v>
      </c>
      <c r="T61" s="687" t="s">
        <v>1717</v>
      </c>
      <c r="U61" s="687" t="s">
        <v>1771</v>
      </c>
      <c r="V61" s="731" t="s">
        <v>1866</v>
      </c>
      <c r="W61" s="176" t="s">
        <v>710</v>
      </c>
      <c r="X61" s="438" t="s">
        <v>1867</v>
      </c>
      <c r="Y61" s="182" t="s">
        <v>1194</v>
      </c>
      <c r="Z61" s="190" t="s">
        <v>1868</v>
      </c>
      <c r="AA61" s="176" t="s">
        <v>32</v>
      </c>
      <c r="AB61" s="176" t="s">
        <v>1776</v>
      </c>
      <c r="AC61" s="176" t="s">
        <v>1735</v>
      </c>
      <c r="AD61" s="155" t="s">
        <v>1545</v>
      </c>
      <c r="AE61" s="155" t="s">
        <v>1869</v>
      </c>
    </row>
    <row r="62" spans="1:31" s="155" customFormat="1" ht="27.6" x14ac:dyDescent="0.25">
      <c r="A62" s="23">
        <v>2025</v>
      </c>
      <c r="B62" s="182" t="s">
        <v>1030</v>
      </c>
      <c r="C62" s="176" t="s">
        <v>1309</v>
      </c>
      <c r="D62" s="176" t="s">
        <v>1310</v>
      </c>
      <c r="E62" s="182">
        <v>165</v>
      </c>
      <c r="F62" s="182"/>
      <c r="G62" s="176" t="s">
        <v>1322</v>
      </c>
      <c r="H62" s="23"/>
      <c r="I62" s="187" t="s">
        <v>1324</v>
      </c>
      <c r="J62" s="182">
        <v>2</v>
      </c>
      <c r="K62" s="182" t="s">
        <v>1156</v>
      </c>
      <c r="L62" s="188">
        <v>200</v>
      </c>
      <c r="M62" s="12">
        <f t="shared" si="1"/>
        <v>400</v>
      </c>
      <c r="N62" s="5">
        <v>250</v>
      </c>
      <c r="O62" s="9">
        <f t="shared" si="0"/>
        <v>500</v>
      </c>
      <c r="P62" s="187" t="s">
        <v>1336</v>
      </c>
      <c r="Q62" s="176" t="s">
        <v>1195</v>
      </c>
      <c r="R62" s="688" t="s">
        <v>1663</v>
      </c>
      <c r="S62" s="688" t="s">
        <v>1676</v>
      </c>
      <c r="T62" s="687" t="s">
        <v>1717</v>
      </c>
      <c r="U62" s="687" t="s">
        <v>1771</v>
      </c>
      <c r="V62" s="731" t="s">
        <v>1866</v>
      </c>
      <c r="W62" s="176" t="s">
        <v>710</v>
      </c>
      <c r="X62" s="438" t="s">
        <v>1867</v>
      </c>
      <c r="Y62" s="182" t="s">
        <v>1194</v>
      </c>
      <c r="Z62" s="190" t="s">
        <v>1868</v>
      </c>
      <c r="AA62" s="176" t="s">
        <v>32</v>
      </c>
      <c r="AB62" s="176" t="s">
        <v>1776</v>
      </c>
      <c r="AC62" s="176" t="s">
        <v>1735</v>
      </c>
    </row>
    <row r="63" spans="1:31" s="155" customFormat="1" ht="27.6" x14ac:dyDescent="0.25">
      <c r="A63" s="23">
        <v>2025</v>
      </c>
      <c r="B63" s="182" t="s">
        <v>1030</v>
      </c>
      <c r="C63" s="176" t="s">
        <v>1309</v>
      </c>
      <c r="D63" s="176" t="s">
        <v>1310</v>
      </c>
      <c r="E63" s="182">
        <v>165</v>
      </c>
      <c r="F63" s="182"/>
      <c r="G63" s="176" t="s">
        <v>1322</v>
      </c>
      <c r="H63" s="23"/>
      <c r="I63" s="187" t="s">
        <v>1325</v>
      </c>
      <c r="J63" s="182">
        <v>2</v>
      </c>
      <c r="K63" s="182" t="s">
        <v>1156</v>
      </c>
      <c r="L63" s="188">
        <v>450</v>
      </c>
      <c r="M63" s="12">
        <f t="shared" si="1"/>
        <v>900</v>
      </c>
      <c r="N63" s="5">
        <v>310</v>
      </c>
      <c r="O63" s="9">
        <f t="shared" si="0"/>
        <v>620</v>
      </c>
      <c r="P63" s="187" t="s">
        <v>1336</v>
      </c>
      <c r="Q63" s="176" t="s">
        <v>1195</v>
      </c>
      <c r="R63" s="688" t="s">
        <v>1663</v>
      </c>
      <c r="S63" s="688" t="s">
        <v>1676</v>
      </c>
      <c r="T63" s="687" t="s">
        <v>1717</v>
      </c>
      <c r="U63" s="687" t="s">
        <v>1771</v>
      </c>
      <c r="V63" s="731" t="s">
        <v>1866</v>
      </c>
      <c r="W63" s="176" t="s">
        <v>710</v>
      </c>
      <c r="X63" s="438" t="s">
        <v>1867</v>
      </c>
      <c r="Y63" s="182" t="s">
        <v>1194</v>
      </c>
      <c r="Z63" s="190" t="s">
        <v>1868</v>
      </c>
      <c r="AA63" s="176" t="s">
        <v>32</v>
      </c>
      <c r="AB63" s="176" t="s">
        <v>1776</v>
      </c>
      <c r="AC63" s="176" t="s">
        <v>1735</v>
      </c>
      <c r="AD63" s="465"/>
    </row>
    <row r="64" spans="1:31" s="155" customFormat="1" ht="27.6" x14ac:dyDescent="0.25">
      <c r="A64" s="23">
        <v>2025</v>
      </c>
      <c r="B64" s="182" t="s">
        <v>1030</v>
      </c>
      <c r="C64" s="176" t="s">
        <v>1309</v>
      </c>
      <c r="D64" s="176" t="s">
        <v>1310</v>
      </c>
      <c r="E64" s="182">
        <v>165</v>
      </c>
      <c r="F64" s="182"/>
      <c r="G64" s="176" t="s">
        <v>1322</v>
      </c>
      <c r="H64" s="23"/>
      <c r="I64" s="187" t="s">
        <v>1326</v>
      </c>
      <c r="J64" s="182">
        <v>3</v>
      </c>
      <c r="K64" s="182" t="s">
        <v>1156</v>
      </c>
      <c r="L64" s="188">
        <v>97</v>
      </c>
      <c r="M64" s="12">
        <f t="shared" si="1"/>
        <v>291</v>
      </c>
      <c r="N64" s="5">
        <v>75</v>
      </c>
      <c r="O64" s="9">
        <f t="shared" si="0"/>
        <v>225</v>
      </c>
      <c r="P64" s="187" t="s">
        <v>1336</v>
      </c>
      <c r="Q64" s="176" t="s">
        <v>1195</v>
      </c>
      <c r="R64" s="688" t="s">
        <v>1663</v>
      </c>
      <c r="S64" s="688" t="s">
        <v>1676</v>
      </c>
      <c r="T64" s="687" t="s">
        <v>1717</v>
      </c>
      <c r="U64" s="687" t="s">
        <v>1771</v>
      </c>
      <c r="V64" s="731" t="s">
        <v>1866</v>
      </c>
      <c r="W64" s="176" t="s">
        <v>710</v>
      </c>
      <c r="X64" s="438" t="s">
        <v>1867</v>
      </c>
      <c r="Y64" s="182" t="s">
        <v>1194</v>
      </c>
      <c r="Z64" s="190" t="s">
        <v>1868</v>
      </c>
      <c r="AA64" s="176" t="s">
        <v>32</v>
      </c>
      <c r="AB64" s="176" t="s">
        <v>1776</v>
      </c>
      <c r="AC64" s="176" t="s">
        <v>1735</v>
      </c>
    </row>
    <row r="65" spans="1:31" s="155" customFormat="1" ht="27.6" x14ac:dyDescent="0.25">
      <c r="A65" s="23">
        <v>2025</v>
      </c>
      <c r="B65" s="182" t="s">
        <v>1030</v>
      </c>
      <c r="C65" s="176" t="s">
        <v>1309</v>
      </c>
      <c r="D65" s="176" t="s">
        <v>1310</v>
      </c>
      <c r="E65" s="182">
        <v>165</v>
      </c>
      <c r="F65" s="182"/>
      <c r="G65" s="176" t="s">
        <v>1322</v>
      </c>
      <c r="H65" s="23"/>
      <c r="I65" s="187" t="s">
        <v>1327</v>
      </c>
      <c r="J65" s="182">
        <v>3</v>
      </c>
      <c r="K65" s="182" t="s">
        <v>1156</v>
      </c>
      <c r="L65" s="466">
        <v>97</v>
      </c>
      <c r="M65" s="12">
        <f t="shared" si="1"/>
        <v>291</v>
      </c>
      <c r="N65" s="5">
        <v>75</v>
      </c>
      <c r="O65" s="9">
        <f t="shared" si="0"/>
        <v>225</v>
      </c>
      <c r="P65" s="187" t="s">
        <v>1336</v>
      </c>
      <c r="Q65" s="176" t="s">
        <v>1195</v>
      </c>
      <c r="R65" s="688" t="s">
        <v>1663</v>
      </c>
      <c r="S65" s="688" t="s">
        <v>1676</v>
      </c>
      <c r="T65" s="687" t="s">
        <v>1717</v>
      </c>
      <c r="U65" s="687" t="s">
        <v>1771</v>
      </c>
      <c r="V65" s="731" t="s">
        <v>1866</v>
      </c>
      <c r="W65" s="176" t="s">
        <v>710</v>
      </c>
      <c r="X65" s="438" t="s">
        <v>1867</v>
      </c>
      <c r="Y65" s="182" t="s">
        <v>1194</v>
      </c>
      <c r="Z65" s="190" t="s">
        <v>1868</v>
      </c>
      <c r="AA65" s="176" t="s">
        <v>32</v>
      </c>
      <c r="AB65" s="176" t="s">
        <v>1776</v>
      </c>
      <c r="AC65" s="176" t="s">
        <v>1735</v>
      </c>
    </row>
    <row r="66" spans="1:31" s="155" customFormat="1" ht="27.6" x14ac:dyDescent="0.25">
      <c r="A66" s="23">
        <v>2025</v>
      </c>
      <c r="B66" s="182" t="s">
        <v>1030</v>
      </c>
      <c r="C66" s="176" t="s">
        <v>1309</v>
      </c>
      <c r="D66" s="176" t="s">
        <v>1310</v>
      </c>
      <c r="E66" s="182">
        <v>165</v>
      </c>
      <c r="F66" s="182"/>
      <c r="G66" s="176" t="s">
        <v>1322</v>
      </c>
      <c r="H66" s="23"/>
      <c r="I66" s="187" t="s">
        <v>1328</v>
      </c>
      <c r="J66" s="182">
        <v>2</v>
      </c>
      <c r="K66" s="182" t="s">
        <v>1335</v>
      </c>
      <c r="L66" s="466">
        <v>549</v>
      </c>
      <c r="M66" s="12">
        <f t="shared" si="1"/>
        <v>1098</v>
      </c>
      <c r="N66" s="5">
        <v>450</v>
      </c>
      <c r="O66" s="9">
        <f t="shared" si="0"/>
        <v>900</v>
      </c>
      <c r="P66" s="187" t="s">
        <v>1336</v>
      </c>
      <c r="Q66" s="176" t="s">
        <v>1195</v>
      </c>
      <c r="R66" s="688" t="s">
        <v>1663</v>
      </c>
      <c r="S66" s="688" t="s">
        <v>1676</v>
      </c>
      <c r="T66" s="687" t="s">
        <v>1717</v>
      </c>
      <c r="U66" s="687" t="s">
        <v>1771</v>
      </c>
      <c r="V66" s="731" t="s">
        <v>1866</v>
      </c>
      <c r="W66" s="176" t="s">
        <v>710</v>
      </c>
      <c r="X66" s="438" t="s">
        <v>1867</v>
      </c>
      <c r="Y66" s="182" t="s">
        <v>1194</v>
      </c>
      <c r="Z66" s="190" t="s">
        <v>1868</v>
      </c>
      <c r="AA66" s="176" t="s">
        <v>32</v>
      </c>
      <c r="AB66" s="176" t="s">
        <v>1776</v>
      </c>
      <c r="AC66" s="176" t="s">
        <v>1735</v>
      </c>
    </row>
    <row r="67" spans="1:31" s="155" customFormat="1" ht="27.6" x14ac:dyDescent="0.25">
      <c r="A67" s="23">
        <v>2025</v>
      </c>
      <c r="B67" s="182" t="s">
        <v>1030</v>
      </c>
      <c r="C67" s="176" t="s">
        <v>1309</v>
      </c>
      <c r="D67" s="176" t="s">
        <v>1310</v>
      </c>
      <c r="E67" s="182">
        <v>165</v>
      </c>
      <c r="F67" s="182"/>
      <c r="G67" s="176" t="s">
        <v>1322</v>
      </c>
      <c r="H67" s="23"/>
      <c r="I67" s="187" t="s">
        <v>1329</v>
      </c>
      <c r="J67" s="182">
        <v>1</v>
      </c>
      <c r="K67" s="182" t="s">
        <v>1032</v>
      </c>
      <c r="L67" s="466">
        <v>945</v>
      </c>
      <c r="M67" s="12">
        <f t="shared" si="1"/>
        <v>945</v>
      </c>
      <c r="N67" s="5">
        <v>750</v>
      </c>
      <c r="O67" s="9">
        <f t="shared" si="0"/>
        <v>750</v>
      </c>
      <c r="P67" s="187" t="s">
        <v>1336</v>
      </c>
      <c r="Q67" s="176" t="s">
        <v>1195</v>
      </c>
      <c r="R67" s="688" t="s">
        <v>1663</v>
      </c>
      <c r="S67" s="688" t="s">
        <v>1676</v>
      </c>
      <c r="T67" s="687" t="s">
        <v>1717</v>
      </c>
      <c r="U67" s="687" t="s">
        <v>1771</v>
      </c>
      <c r="V67" s="731" t="s">
        <v>1866</v>
      </c>
      <c r="W67" s="176" t="s">
        <v>710</v>
      </c>
      <c r="X67" s="438" t="s">
        <v>1867</v>
      </c>
      <c r="Y67" s="182" t="s">
        <v>1194</v>
      </c>
      <c r="Z67" s="190" t="s">
        <v>1868</v>
      </c>
      <c r="AA67" s="176" t="s">
        <v>32</v>
      </c>
      <c r="AB67" s="176" t="s">
        <v>1776</v>
      </c>
      <c r="AC67" s="176" t="s">
        <v>1735</v>
      </c>
    </row>
    <row r="68" spans="1:31" s="155" customFormat="1" ht="27.6" x14ac:dyDescent="0.25">
      <c r="A68" s="23">
        <v>2025</v>
      </c>
      <c r="B68" s="23" t="s">
        <v>1030</v>
      </c>
      <c r="C68" s="176" t="s">
        <v>1309</v>
      </c>
      <c r="D68" s="176" t="s">
        <v>1310</v>
      </c>
      <c r="E68" s="182">
        <v>165</v>
      </c>
      <c r="F68" s="182"/>
      <c r="G68" s="176" t="s">
        <v>1322</v>
      </c>
      <c r="H68" s="23"/>
      <c r="I68" s="187" t="s">
        <v>1330</v>
      </c>
      <c r="J68" s="182">
        <v>2</v>
      </c>
      <c r="K68" s="182" t="s">
        <v>1156</v>
      </c>
      <c r="L68" s="466">
        <v>165</v>
      </c>
      <c r="M68" s="12">
        <f t="shared" si="1"/>
        <v>330</v>
      </c>
      <c r="N68" s="5">
        <v>480</v>
      </c>
      <c r="O68" s="9">
        <f t="shared" ref="O68:O131" si="2">SUM(J68*N68)</f>
        <v>960</v>
      </c>
      <c r="P68" s="187" t="s">
        <v>1336</v>
      </c>
      <c r="Q68" s="176" t="s">
        <v>1195</v>
      </c>
      <c r="R68" s="688" t="s">
        <v>1663</v>
      </c>
      <c r="S68" s="688" t="s">
        <v>1676</v>
      </c>
      <c r="T68" s="687" t="s">
        <v>1717</v>
      </c>
      <c r="U68" s="687" t="s">
        <v>1771</v>
      </c>
      <c r="V68" s="731" t="s">
        <v>1866</v>
      </c>
      <c r="W68" s="176" t="s">
        <v>710</v>
      </c>
      <c r="X68" s="438" t="s">
        <v>1867</v>
      </c>
      <c r="Y68" s="182" t="s">
        <v>1194</v>
      </c>
      <c r="Z68" s="190" t="s">
        <v>1868</v>
      </c>
      <c r="AA68" s="176" t="s">
        <v>32</v>
      </c>
      <c r="AB68" s="176" t="s">
        <v>1776</v>
      </c>
      <c r="AC68" s="176" t="s">
        <v>1735</v>
      </c>
    </row>
    <row r="69" spans="1:31" s="155" customFormat="1" ht="27.6" x14ac:dyDescent="0.25">
      <c r="A69" s="23">
        <v>2025</v>
      </c>
      <c r="B69" s="23" t="s">
        <v>1030</v>
      </c>
      <c r="C69" s="176" t="s">
        <v>1309</v>
      </c>
      <c r="D69" s="176" t="s">
        <v>1310</v>
      </c>
      <c r="E69" s="182">
        <v>165</v>
      </c>
      <c r="F69" s="182"/>
      <c r="G69" s="176" t="s">
        <v>1322</v>
      </c>
      <c r="H69" s="23"/>
      <c r="I69" s="187" t="s">
        <v>1331</v>
      </c>
      <c r="J69" s="182">
        <v>2</v>
      </c>
      <c r="K69" s="182" t="s">
        <v>1156</v>
      </c>
      <c r="L69" s="466">
        <v>105</v>
      </c>
      <c r="M69" s="12">
        <f t="shared" si="1"/>
        <v>210</v>
      </c>
      <c r="N69" s="5">
        <v>270</v>
      </c>
      <c r="O69" s="9">
        <f t="shared" si="2"/>
        <v>540</v>
      </c>
      <c r="P69" s="187" t="s">
        <v>1336</v>
      </c>
      <c r="Q69" s="176" t="s">
        <v>1195</v>
      </c>
      <c r="R69" s="688" t="s">
        <v>1663</v>
      </c>
      <c r="S69" s="688" t="s">
        <v>1676</v>
      </c>
      <c r="T69" s="687" t="s">
        <v>1717</v>
      </c>
      <c r="U69" s="687" t="s">
        <v>1771</v>
      </c>
      <c r="V69" s="731" t="s">
        <v>1866</v>
      </c>
      <c r="W69" s="176" t="s">
        <v>710</v>
      </c>
      <c r="X69" s="438" t="s">
        <v>1867</v>
      </c>
      <c r="Y69" s="182" t="s">
        <v>1194</v>
      </c>
      <c r="Z69" s="190" t="s">
        <v>1868</v>
      </c>
      <c r="AA69" s="176" t="s">
        <v>32</v>
      </c>
      <c r="AB69" s="176" t="s">
        <v>1776</v>
      </c>
      <c r="AC69" s="176" t="s">
        <v>1735</v>
      </c>
    </row>
    <row r="70" spans="1:31" s="155" customFormat="1" ht="27.6" x14ac:dyDescent="0.25">
      <c r="A70" s="23">
        <v>2025</v>
      </c>
      <c r="B70" s="23" t="s">
        <v>1030</v>
      </c>
      <c r="C70" s="176" t="s">
        <v>1309</v>
      </c>
      <c r="D70" s="176" t="s">
        <v>1310</v>
      </c>
      <c r="E70" s="182">
        <v>165</v>
      </c>
      <c r="F70" s="182"/>
      <c r="G70" s="176" t="s">
        <v>1322</v>
      </c>
      <c r="H70" s="23"/>
      <c r="I70" s="187" t="s">
        <v>1332</v>
      </c>
      <c r="J70" s="182">
        <v>50</v>
      </c>
      <c r="K70" s="182" t="s">
        <v>1156</v>
      </c>
      <c r="L70" s="466">
        <v>60</v>
      </c>
      <c r="M70" s="12">
        <f t="shared" ref="M70:M133" si="3">SUM(J70*L70)</f>
        <v>3000</v>
      </c>
      <c r="N70" s="5">
        <v>100</v>
      </c>
      <c r="O70" s="9">
        <f t="shared" si="2"/>
        <v>5000</v>
      </c>
      <c r="P70" s="187" t="s">
        <v>1336</v>
      </c>
      <c r="Q70" s="176" t="s">
        <v>1195</v>
      </c>
      <c r="R70" s="688" t="s">
        <v>1663</v>
      </c>
      <c r="S70" s="688" t="s">
        <v>1676</v>
      </c>
      <c r="T70" s="687" t="s">
        <v>1717</v>
      </c>
      <c r="U70" s="687" t="s">
        <v>1771</v>
      </c>
      <c r="V70" s="731" t="s">
        <v>1866</v>
      </c>
      <c r="W70" s="176" t="s">
        <v>710</v>
      </c>
      <c r="X70" s="438" t="s">
        <v>1867</v>
      </c>
      <c r="Y70" s="182" t="s">
        <v>1194</v>
      </c>
      <c r="Z70" s="190" t="s">
        <v>1868</v>
      </c>
      <c r="AA70" s="176" t="s">
        <v>32</v>
      </c>
      <c r="AB70" s="176" t="s">
        <v>1776</v>
      </c>
      <c r="AC70" s="176" t="s">
        <v>1735</v>
      </c>
    </row>
    <row r="71" spans="1:31" s="155" customFormat="1" ht="27.6" x14ac:dyDescent="0.25">
      <c r="A71" s="23">
        <v>2025</v>
      </c>
      <c r="B71" s="23" t="s">
        <v>1030</v>
      </c>
      <c r="C71" s="176" t="s">
        <v>1309</v>
      </c>
      <c r="D71" s="176" t="s">
        <v>1310</v>
      </c>
      <c r="E71" s="182">
        <v>165</v>
      </c>
      <c r="F71" s="182"/>
      <c r="G71" s="176" t="s">
        <v>1322</v>
      </c>
      <c r="H71" s="23"/>
      <c r="I71" s="187" t="s">
        <v>1333</v>
      </c>
      <c r="J71" s="182">
        <v>4</v>
      </c>
      <c r="K71" s="182" t="s">
        <v>1156</v>
      </c>
      <c r="L71" s="466">
        <v>185</v>
      </c>
      <c r="M71" s="12">
        <f t="shared" si="3"/>
        <v>740</v>
      </c>
      <c r="N71" s="5">
        <v>230</v>
      </c>
      <c r="O71" s="9">
        <f t="shared" si="2"/>
        <v>920</v>
      </c>
      <c r="P71" s="187" t="s">
        <v>1336</v>
      </c>
      <c r="Q71" s="176" t="s">
        <v>1195</v>
      </c>
      <c r="R71" s="688" t="s">
        <v>1663</v>
      </c>
      <c r="S71" s="688" t="s">
        <v>1676</v>
      </c>
      <c r="T71" s="687" t="s">
        <v>1717</v>
      </c>
      <c r="U71" s="687" t="s">
        <v>1771</v>
      </c>
      <c r="V71" s="731" t="s">
        <v>1866</v>
      </c>
      <c r="W71" s="176" t="s">
        <v>710</v>
      </c>
      <c r="X71" s="438" t="s">
        <v>1867</v>
      </c>
      <c r="Y71" s="182" t="s">
        <v>1194</v>
      </c>
      <c r="Z71" s="190" t="s">
        <v>1868</v>
      </c>
      <c r="AA71" s="176" t="s">
        <v>32</v>
      </c>
      <c r="AB71" s="176" t="s">
        <v>1776</v>
      </c>
      <c r="AC71" s="176" t="s">
        <v>1735</v>
      </c>
    </row>
    <row r="72" spans="1:31" ht="27.6" x14ac:dyDescent="0.25">
      <c r="A72" s="23">
        <v>2025</v>
      </c>
      <c r="B72" s="23" t="s">
        <v>1030</v>
      </c>
      <c r="C72" s="176" t="s">
        <v>1309</v>
      </c>
      <c r="D72" s="176" t="s">
        <v>1310</v>
      </c>
      <c r="E72" s="182">
        <v>165</v>
      </c>
      <c r="F72" s="182"/>
      <c r="G72" s="176" t="s">
        <v>1322</v>
      </c>
      <c r="H72" s="23"/>
      <c r="I72" s="11" t="s">
        <v>1334</v>
      </c>
      <c r="J72" s="23">
        <v>10</v>
      </c>
      <c r="K72" s="23" t="s">
        <v>1335</v>
      </c>
      <c r="L72" s="458">
        <v>450</v>
      </c>
      <c r="M72" s="12">
        <f t="shared" si="3"/>
        <v>4500</v>
      </c>
      <c r="N72" s="5">
        <v>70</v>
      </c>
      <c r="O72" s="9">
        <f t="shared" si="2"/>
        <v>700</v>
      </c>
      <c r="P72" s="187" t="s">
        <v>1336</v>
      </c>
      <c r="Q72" s="176" t="s">
        <v>1195</v>
      </c>
      <c r="R72" s="688" t="s">
        <v>1663</v>
      </c>
      <c r="S72" s="688" t="s">
        <v>1676</v>
      </c>
      <c r="T72" s="687" t="s">
        <v>1717</v>
      </c>
      <c r="U72" s="687" t="s">
        <v>1771</v>
      </c>
      <c r="V72" s="731" t="s">
        <v>1866</v>
      </c>
      <c r="W72" s="4" t="s">
        <v>1635</v>
      </c>
      <c r="X72" s="438" t="s">
        <v>1867</v>
      </c>
      <c r="Y72" s="23" t="s">
        <v>1194</v>
      </c>
      <c r="Z72" s="190" t="s">
        <v>1868</v>
      </c>
      <c r="AA72" s="176" t="s">
        <v>32</v>
      </c>
      <c r="AB72" s="176" t="s">
        <v>1776</v>
      </c>
      <c r="AC72" s="176" t="s">
        <v>1735</v>
      </c>
    </row>
    <row r="73" spans="1:31" ht="41.4" x14ac:dyDescent="0.25">
      <c r="A73" s="23">
        <v>2025</v>
      </c>
      <c r="B73" s="23" t="s">
        <v>1030</v>
      </c>
      <c r="C73" s="176" t="s">
        <v>1309</v>
      </c>
      <c r="D73" s="176" t="s">
        <v>1310</v>
      </c>
      <c r="E73" s="182">
        <v>165</v>
      </c>
      <c r="F73" s="714" t="s">
        <v>1368</v>
      </c>
      <c r="G73" s="176" t="s">
        <v>1337</v>
      </c>
      <c r="H73" s="23" t="s">
        <v>1368</v>
      </c>
      <c r="I73" s="11" t="s">
        <v>1338</v>
      </c>
      <c r="J73" s="23">
        <v>1</v>
      </c>
      <c r="K73" s="23" t="s">
        <v>1315</v>
      </c>
      <c r="L73" s="458">
        <v>4998</v>
      </c>
      <c r="M73" s="12">
        <f t="shared" si="3"/>
        <v>4998</v>
      </c>
      <c r="N73" s="458">
        <v>4998</v>
      </c>
      <c r="O73" s="9">
        <f t="shared" si="2"/>
        <v>4998</v>
      </c>
      <c r="P73" s="187" t="s">
        <v>1316</v>
      </c>
      <c r="Q73" s="176" t="s">
        <v>1195</v>
      </c>
      <c r="R73" s="688"/>
      <c r="S73" s="688"/>
      <c r="T73" s="688" t="s">
        <v>1772</v>
      </c>
      <c r="U73" s="687" t="s">
        <v>1773</v>
      </c>
      <c r="V73" s="687"/>
      <c r="W73" s="4" t="s">
        <v>1429</v>
      </c>
      <c r="X73" s="438" t="s">
        <v>1774</v>
      </c>
      <c r="Y73" s="182" t="s">
        <v>1194</v>
      </c>
      <c r="Z73" s="190" t="s">
        <v>1775</v>
      </c>
      <c r="AA73" s="182" t="s">
        <v>32</v>
      </c>
      <c r="AB73" s="182" t="s">
        <v>1776</v>
      </c>
      <c r="AC73" s="176" t="s">
        <v>1779</v>
      </c>
      <c r="AE73" s="1" t="s">
        <v>1780</v>
      </c>
    </row>
    <row r="74" spans="1:31" ht="41.4" x14ac:dyDescent="0.25">
      <c r="A74" s="23">
        <v>2025</v>
      </c>
      <c r="B74" s="23" t="s">
        <v>1030</v>
      </c>
      <c r="C74" s="176" t="s">
        <v>1309</v>
      </c>
      <c r="D74" s="176" t="s">
        <v>1310</v>
      </c>
      <c r="E74" s="182">
        <v>165</v>
      </c>
      <c r="F74" s="182"/>
      <c r="G74" s="176" t="s">
        <v>1337</v>
      </c>
      <c r="H74" s="23"/>
      <c r="I74" s="11" t="s">
        <v>1339</v>
      </c>
      <c r="J74" s="23">
        <v>1</v>
      </c>
      <c r="K74" s="23" t="s">
        <v>1315</v>
      </c>
      <c r="L74" s="458">
        <v>5998</v>
      </c>
      <c r="M74" s="12">
        <f t="shared" si="3"/>
        <v>5998</v>
      </c>
      <c r="N74" s="458">
        <v>5998</v>
      </c>
      <c r="O74" s="9">
        <f t="shared" si="2"/>
        <v>5998</v>
      </c>
      <c r="P74" s="187" t="s">
        <v>1316</v>
      </c>
      <c r="Q74" s="176" t="s">
        <v>1195</v>
      </c>
      <c r="R74" s="688"/>
      <c r="S74" s="688"/>
      <c r="T74" s="688" t="s">
        <v>1772</v>
      </c>
      <c r="U74" s="687" t="s">
        <v>1773</v>
      </c>
      <c r="V74" s="687"/>
      <c r="W74" s="4" t="s">
        <v>1429</v>
      </c>
      <c r="X74" s="438" t="s">
        <v>1774</v>
      </c>
      <c r="Y74" s="23" t="s">
        <v>1194</v>
      </c>
      <c r="Z74" s="190" t="s">
        <v>1775</v>
      </c>
      <c r="AA74" s="182" t="s">
        <v>32</v>
      </c>
      <c r="AB74" s="182" t="s">
        <v>1776</v>
      </c>
      <c r="AC74" s="176" t="s">
        <v>1779</v>
      </c>
    </row>
    <row r="75" spans="1:31" ht="41.4" x14ac:dyDescent="0.25">
      <c r="A75" s="23">
        <v>2025</v>
      </c>
      <c r="B75" s="23" t="s">
        <v>1030</v>
      </c>
      <c r="C75" s="176" t="s">
        <v>1309</v>
      </c>
      <c r="D75" s="176" t="s">
        <v>1310</v>
      </c>
      <c r="E75" s="182">
        <v>165</v>
      </c>
      <c r="F75" s="182"/>
      <c r="G75" s="176" t="s">
        <v>1337</v>
      </c>
      <c r="H75" s="23"/>
      <c r="I75" s="11" t="s">
        <v>1340</v>
      </c>
      <c r="J75" s="23">
        <v>1</v>
      </c>
      <c r="K75" s="23" t="s">
        <v>1315</v>
      </c>
      <c r="L75" s="458">
        <v>5998</v>
      </c>
      <c r="M75" s="12">
        <f t="shared" si="3"/>
        <v>5998</v>
      </c>
      <c r="N75" s="458">
        <v>5998</v>
      </c>
      <c r="O75" s="9">
        <f t="shared" si="2"/>
        <v>5998</v>
      </c>
      <c r="P75" s="187" t="s">
        <v>1316</v>
      </c>
      <c r="Q75" s="176" t="s">
        <v>1195</v>
      </c>
      <c r="R75" s="688"/>
      <c r="S75" s="688"/>
      <c r="T75" s="688" t="s">
        <v>1772</v>
      </c>
      <c r="U75" s="687" t="s">
        <v>1773</v>
      </c>
      <c r="V75" s="687"/>
      <c r="W75" s="4" t="s">
        <v>1429</v>
      </c>
      <c r="X75" s="438" t="s">
        <v>1774</v>
      </c>
      <c r="Y75" s="182" t="s">
        <v>1194</v>
      </c>
      <c r="Z75" s="190" t="s">
        <v>1775</v>
      </c>
      <c r="AA75" s="182" t="s">
        <v>32</v>
      </c>
      <c r="AB75" s="182" t="s">
        <v>1776</v>
      </c>
      <c r="AC75" s="176" t="s">
        <v>1779</v>
      </c>
    </row>
    <row r="76" spans="1:31" ht="27.6" x14ac:dyDescent="0.25">
      <c r="A76" s="23">
        <v>2025</v>
      </c>
      <c r="B76" s="23" t="s">
        <v>1030</v>
      </c>
      <c r="C76" s="176" t="s">
        <v>1309</v>
      </c>
      <c r="D76" s="176" t="s">
        <v>1310</v>
      </c>
      <c r="E76" s="182">
        <v>165</v>
      </c>
      <c r="F76" s="182"/>
      <c r="G76" s="176" t="s">
        <v>1337</v>
      </c>
      <c r="H76" s="23"/>
      <c r="I76" s="11" t="s">
        <v>1341</v>
      </c>
      <c r="J76" s="23">
        <v>1</v>
      </c>
      <c r="K76" s="23" t="s">
        <v>1315</v>
      </c>
      <c r="L76" s="458">
        <v>4998</v>
      </c>
      <c r="M76" s="12">
        <f t="shared" si="3"/>
        <v>4998</v>
      </c>
      <c r="N76" s="458">
        <v>4998</v>
      </c>
      <c r="O76" s="9">
        <f t="shared" si="2"/>
        <v>4998</v>
      </c>
      <c r="P76" s="187" t="s">
        <v>1316</v>
      </c>
      <c r="Q76" s="176" t="s">
        <v>1195</v>
      </c>
      <c r="R76" s="688"/>
      <c r="S76" s="688"/>
      <c r="T76" s="688" t="s">
        <v>1772</v>
      </c>
      <c r="U76" s="687" t="s">
        <v>1773</v>
      </c>
      <c r="V76" s="687"/>
      <c r="W76" s="4" t="s">
        <v>1429</v>
      </c>
      <c r="X76" s="438" t="s">
        <v>1774</v>
      </c>
      <c r="Y76" s="23" t="s">
        <v>1194</v>
      </c>
      <c r="Z76" s="190" t="s">
        <v>1775</v>
      </c>
      <c r="AA76" s="182" t="s">
        <v>32</v>
      </c>
      <c r="AB76" s="182" t="s">
        <v>1776</v>
      </c>
      <c r="AC76" s="176" t="s">
        <v>1779</v>
      </c>
    </row>
    <row r="77" spans="1:31" ht="27.6" x14ac:dyDescent="0.25">
      <c r="A77" s="23">
        <v>2025</v>
      </c>
      <c r="B77" s="23" t="s">
        <v>1030</v>
      </c>
      <c r="C77" s="176" t="s">
        <v>1309</v>
      </c>
      <c r="D77" s="176" t="s">
        <v>1310</v>
      </c>
      <c r="E77" s="182">
        <v>165</v>
      </c>
      <c r="F77" s="182"/>
      <c r="G77" s="176" t="s">
        <v>1337</v>
      </c>
      <c r="H77" s="23"/>
      <c r="I77" s="11" t="s">
        <v>1342</v>
      </c>
      <c r="J77" s="23">
        <v>1</v>
      </c>
      <c r="K77" s="23" t="s">
        <v>1315</v>
      </c>
      <c r="L77" s="458">
        <v>4998</v>
      </c>
      <c r="M77" s="12">
        <f t="shared" si="3"/>
        <v>4998</v>
      </c>
      <c r="N77" s="458">
        <v>4998</v>
      </c>
      <c r="O77" s="9">
        <f t="shared" si="2"/>
        <v>4998</v>
      </c>
      <c r="P77" s="187" t="s">
        <v>1316</v>
      </c>
      <c r="Q77" s="176" t="s">
        <v>1195</v>
      </c>
      <c r="R77" s="688"/>
      <c r="S77" s="688"/>
      <c r="T77" s="688" t="s">
        <v>1772</v>
      </c>
      <c r="U77" s="687" t="s">
        <v>1773</v>
      </c>
      <c r="V77" s="687"/>
      <c r="W77" s="4" t="s">
        <v>1429</v>
      </c>
      <c r="X77" s="438" t="s">
        <v>1774</v>
      </c>
      <c r="Y77" s="182" t="s">
        <v>1194</v>
      </c>
      <c r="Z77" s="190" t="s">
        <v>1775</v>
      </c>
      <c r="AA77" s="182" t="s">
        <v>32</v>
      </c>
      <c r="AB77" s="182" t="s">
        <v>1776</v>
      </c>
      <c r="AC77" s="176" t="s">
        <v>1779</v>
      </c>
    </row>
    <row r="78" spans="1:31" ht="27.6" x14ac:dyDescent="0.25">
      <c r="A78" s="23">
        <v>2025</v>
      </c>
      <c r="B78" s="23" t="s">
        <v>1030</v>
      </c>
      <c r="C78" s="176" t="s">
        <v>1309</v>
      </c>
      <c r="D78" s="176" t="s">
        <v>1310</v>
      </c>
      <c r="E78" s="182">
        <v>165</v>
      </c>
      <c r="F78" s="182"/>
      <c r="G78" s="176" t="s">
        <v>1337</v>
      </c>
      <c r="H78" s="23"/>
      <c r="I78" s="11" t="s">
        <v>1343</v>
      </c>
      <c r="J78" s="23">
        <v>1</v>
      </c>
      <c r="K78" s="23" t="s">
        <v>1315</v>
      </c>
      <c r="L78" s="458">
        <v>4998</v>
      </c>
      <c r="M78" s="12">
        <f t="shared" si="3"/>
        <v>4998</v>
      </c>
      <c r="N78" s="458">
        <v>4998</v>
      </c>
      <c r="O78" s="9">
        <f t="shared" si="2"/>
        <v>4998</v>
      </c>
      <c r="P78" s="187" t="s">
        <v>1316</v>
      </c>
      <c r="Q78" s="176" t="s">
        <v>1195</v>
      </c>
      <c r="R78" s="688"/>
      <c r="S78" s="688"/>
      <c r="T78" s="688" t="s">
        <v>1772</v>
      </c>
      <c r="U78" s="687" t="s">
        <v>1773</v>
      </c>
      <c r="V78" s="687"/>
      <c r="W78" s="4" t="s">
        <v>1429</v>
      </c>
      <c r="X78" s="438" t="s">
        <v>1774</v>
      </c>
      <c r="Y78" s="23" t="s">
        <v>1194</v>
      </c>
      <c r="Z78" s="190" t="s">
        <v>1775</v>
      </c>
      <c r="AA78" s="182" t="s">
        <v>32</v>
      </c>
      <c r="AB78" s="182" t="s">
        <v>1776</v>
      </c>
      <c r="AC78" s="176" t="s">
        <v>1779</v>
      </c>
    </row>
    <row r="79" spans="1:31" ht="41.4" x14ac:dyDescent="0.25">
      <c r="A79" s="23">
        <v>2025</v>
      </c>
      <c r="B79" s="23" t="s">
        <v>1030</v>
      </c>
      <c r="C79" s="176" t="s">
        <v>1309</v>
      </c>
      <c r="D79" s="176" t="s">
        <v>1310</v>
      </c>
      <c r="E79" s="182">
        <v>165</v>
      </c>
      <c r="F79" s="182"/>
      <c r="G79" s="176" t="s">
        <v>1337</v>
      </c>
      <c r="H79" s="23"/>
      <c r="I79" s="11" t="s">
        <v>1344</v>
      </c>
      <c r="J79" s="23">
        <v>1</v>
      </c>
      <c r="K79" s="23" t="s">
        <v>1315</v>
      </c>
      <c r="L79" s="458">
        <v>4998</v>
      </c>
      <c r="M79" s="12">
        <f t="shared" si="3"/>
        <v>4998</v>
      </c>
      <c r="N79" s="458">
        <v>4998</v>
      </c>
      <c r="O79" s="9">
        <f t="shared" si="2"/>
        <v>4998</v>
      </c>
      <c r="P79" s="187" t="s">
        <v>1316</v>
      </c>
      <c r="Q79" s="176" t="s">
        <v>1195</v>
      </c>
      <c r="R79" s="688"/>
      <c r="S79" s="688"/>
      <c r="T79" s="688" t="s">
        <v>1772</v>
      </c>
      <c r="U79" s="687" t="s">
        <v>1773</v>
      </c>
      <c r="V79" s="687"/>
      <c r="W79" s="4" t="s">
        <v>1429</v>
      </c>
      <c r="X79" s="438" t="s">
        <v>1774</v>
      </c>
      <c r="Y79" s="182" t="s">
        <v>1194</v>
      </c>
      <c r="Z79" s="190" t="s">
        <v>1775</v>
      </c>
      <c r="AA79" s="182" t="s">
        <v>32</v>
      </c>
      <c r="AB79" s="182" t="s">
        <v>1776</v>
      </c>
      <c r="AC79" s="176" t="s">
        <v>1779</v>
      </c>
    </row>
    <row r="80" spans="1:31" ht="41.4" x14ac:dyDescent="0.25">
      <c r="A80" s="23">
        <v>2025</v>
      </c>
      <c r="B80" s="23" t="s">
        <v>1030</v>
      </c>
      <c r="C80" s="176" t="s">
        <v>1309</v>
      </c>
      <c r="D80" s="176" t="s">
        <v>1310</v>
      </c>
      <c r="E80" s="182">
        <v>165</v>
      </c>
      <c r="F80" s="182"/>
      <c r="G80" s="176" t="s">
        <v>1337</v>
      </c>
      <c r="H80" s="23"/>
      <c r="I80" s="11" t="s">
        <v>1345</v>
      </c>
      <c r="J80" s="23">
        <v>1</v>
      </c>
      <c r="K80" s="23" t="s">
        <v>1315</v>
      </c>
      <c r="L80" s="458">
        <v>5998</v>
      </c>
      <c r="M80" s="12">
        <f t="shared" si="3"/>
        <v>5998</v>
      </c>
      <c r="N80" s="458">
        <v>5998</v>
      </c>
      <c r="O80" s="9">
        <f t="shared" si="2"/>
        <v>5998</v>
      </c>
      <c r="P80" s="187" t="s">
        <v>1316</v>
      </c>
      <c r="Q80" s="176" t="s">
        <v>1195</v>
      </c>
      <c r="R80" s="688"/>
      <c r="S80" s="688"/>
      <c r="T80" s="688" t="s">
        <v>1772</v>
      </c>
      <c r="U80" s="687" t="s">
        <v>1773</v>
      </c>
      <c r="V80" s="687"/>
      <c r="W80" s="4" t="s">
        <v>1429</v>
      </c>
      <c r="X80" s="438" t="s">
        <v>1774</v>
      </c>
      <c r="Y80" s="23" t="s">
        <v>1194</v>
      </c>
      <c r="Z80" s="190" t="s">
        <v>1775</v>
      </c>
      <c r="AA80" s="182" t="s">
        <v>32</v>
      </c>
      <c r="AB80" s="182" t="s">
        <v>1776</v>
      </c>
      <c r="AC80" s="176" t="s">
        <v>1779</v>
      </c>
    </row>
    <row r="81" spans="1:30" ht="27.6" x14ac:dyDescent="0.25">
      <c r="A81" s="23">
        <v>2025</v>
      </c>
      <c r="B81" s="23" t="s">
        <v>1030</v>
      </c>
      <c r="C81" s="176" t="s">
        <v>1309</v>
      </c>
      <c r="D81" s="176" t="s">
        <v>1310</v>
      </c>
      <c r="E81" s="182">
        <v>165</v>
      </c>
      <c r="F81" s="182"/>
      <c r="G81" s="176" t="s">
        <v>1337</v>
      </c>
      <c r="H81" s="23"/>
      <c r="I81" s="478" t="s">
        <v>1346</v>
      </c>
      <c r="J81" s="23">
        <v>1</v>
      </c>
      <c r="K81" s="23" t="s">
        <v>1315</v>
      </c>
      <c r="L81" s="458">
        <v>6998</v>
      </c>
      <c r="M81" s="12">
        <f t="shared" si="3"/>
        <v>6998</v>
      </c>
      <c r="N81" s="458">
        <v>6998</v>
      </c>
      <c r="O81" s="9">
        <f t="shared" si="2"/>
        <v>6998</v>
      </c>
      <c r="P81" s="187" t="s">
        <v>1316</v>
      </c>
      <c r="Q81" s="176" t="s">
        <v>1195</v>
      </c>
      <c r="R81" s="688"/>
      <c r="S81" s="688"/>
      <c r="T81" s="688" t="s">
        <v>1772</v>
      </c>
      <c r="U81" s="687" t="s">
        <v>1773</v>
      </c>
      <c r="V81" s="687"/>
      <c r="W81" s="4" t="s">
        <v>1429</v>
      </c>
      <c r="X81" s="438" t="s">
        <v>1774</v>
      </c>
      <c r="Y81" s="182" t="s">
        <v>1194</v>
      </c>
      <c r="Z81" s="190" t="s">
        <v>1775</v>
      </c>
      <c r="AA81" s="182" t="s">
        <v>32</v>
      </c>
      <c r="AB81" s="182" t="s">
        <v>1776</v>
      </c>
      <c r="AC81" s="176" t="s">
        <v>1779</v>
      </c>
    </row>
    <row r="82" spans="1:30" ht="27.6" x14ac:dyDescent="0.25">
      <c r="A82" s="23">
        <v>2025</v>
      </c>
      <c r="B82" s="23" t="s">
        <v>1030</v>
      </c>
      <c r="C82" s="176" t="s">
        <v>1309</v>
      </c>
      <c r="D82" s="176" t="s">
        <v>1310</v>
      </c>
      <c r="E82" s="182">
        <v>165</v>
      </c>
      <c r="F82" s="182"/>
      <c r="G82" s="176" t="s">
        <v>1337</v>
      </c>
      <c r="H82" s="23"/>
      <c r="I82" s="11" t="s">
        <v>1347</v>
      </c>
      <c r="J82" s="23">
        <v>1</v>
      </c>
      <c r="K82" s="23" t="s">
        <v>1315</v>
      </c>
      <c r="L82" s="458">
        <v>6998</v>
      </c>
      <c r="M82" s="12">
        <f t="shared" si="3"/>
        <v>6998</v>
      </c>
      <c r="N82" s="458">
        <v>6998</v>
      </c>
      <c r="O82" s="9">
        <f t="shared" si="2"/>
        <v>6998</v>
      </c>
      <c r="P82" s="187" t="s">
        <v>1316</v>
      </c>
      <c r="Q82" s="176" t="s">
        <v>1195</v>
      </c>
      <c r="R82" s="688"/>
      <c r="S82" s="688"/>
      <c r="T82" s="688" t="s">
        <v>1772</v>
      </c>
      <c r="U82" s="687" t="s">
        <v>1773</v>
      </c>
      <c r="V82" s="687"/>
      <c r="W82" s="4" t="s">
        <v>1429</v>
      </c>
      <c r="X82" s="438" t="s">
        <v>1774</v>
      </c>
      <c r="Y82" s="23" t="s">
        <v>1194</v>
      </c>
      <c r="Z82" s="190" t="s">
        <v>1775</v>
      </c>
      <c r="AA82" s="182" t="s">
        <v>32</v>
      </c>
      <c r="AB82" s="182" t="s">
        <v>1776</v>
      </c>
      <c r="AC82" s="176" t="s">
        <v>1779</v>
      </c>
    </row>
    <row r="83" spans="1:30" ht="27.6" x14ac:dyDescent="0.25">
      <c r="A83" s="23">
        <v>2025</v>
      </c>
      <c r="B83" s="23" t="s">
        <v>1030</v>
      </c>
      <c r="C83" s="176" t="s">
        <v>1309</v>
      </c>
      <c r="D83" s="176" t="s">
        <v>1310</v>
      </c>
      <c r="E83" s="182">
        <v>165</v>
      </c>
      <c r="F83" s="182"/>
      <c r="G83" s="176" t="s">
        <v>1337</v>
      </c>
      <c r="H83" s="23"/>
      <c r="I83" s="11" t="s">
        <v>1348</v>
      </c>
      <c r="J83" s="23">
        <v>1</v>
      </c>
      <c r="K83" s="23" t="s">
        <v>1315</v>
      </c>
      <c r="L83" s="458">
        <v>4680</v>
      </c>
      <c r="M83" s="12">
        <f t="shared" si="3"/>
        <v>4680</v>
      </c>
      <c r="N83" s="458">
        <v>4680</v>
      </c>
      <c r="O83" s="9">
        <f t="shared" si="2"/>
        <v>4680</v>
      </c>
      <c r="P83" s="187" t="s">
        <v>1316</v>
      </c>
      <c r="Q83" s="176" t="s">
        <v>1195</v>
      </c>
      <c r="R83" s="688"/>
      <c r="S83" s="688"/>
      <c r="T83" s="688" t="s">
        <v>1772</v>
      </c>
      <c r="U83" s="687" t="s">
        <v>1773</v>
      </c>
      <c r="V83" s="687"/>
      <c r="W83" s="4" t="s">
        <v>1429</v>
      </c>
      <c r="X83" s="438" t="s">
        <v>1774</v>
      </c>
      <c r="Y83" s="182" t="s">
        <v>1194</v>
      </c>
      <c r="Z83" s="190" t="s">
        <v>1775</v>
      </c>
      <c r="AA83" s="182" t="s">
        <v>32</v>
      </c>
      <c r="AB83" s="182" t="s">
        <v>1776</v>
      </c>
      <c r="AC83" s="176" t="s">
        <v>1779</v>
      </c>
    </row>
    <row r="84" spans="1:30" ht="41.4" x14ac:dyDescent="0.25">
      <c r="A84" s="23">
        <v>2025</v>
      </c>
      <c r="B84" s="23" t="s">
        <v>1030</v>
      </c>
      <c r="C84" s="176" t="s">
        <v>1309</v>
      </c>
      <c r="D84" s="176" t="s">
        <v>1310</v>
      </c>
      <c r="E84" s="182">
        <v>165</v>
      </c>
      <c r="F84" s="182"/>
      <c r="G84" s="176" t="s">
        <v>1337</v>
      </c>
      <c r="H84" s="23"/>
      <c r="I84" s="11" t="s">
        <v>1349</v>
      </c>
      <c r="J84" s="23">
        <v>1</v>
      </c>
      <c r="K84" s="23" t="s">
        <v>1315</v>
      </c>
      <c r="L84" s="458">
        <v>6998</v>
      </c>
      <c r="M84" s="12">
        <f t="shared" si="3"/>
        <v>6998</v>
      </c>
      <c r="N84" s="458">
        <v>6998</v>
      </c>
      <c r="O84" s="9">
        <f t="shared" si="2"/>
        <v>6998</v>
      </c>
      <c r="P84" s="187" t="s">
        <v>1316</v>
      </c>
      <c r="Q84" s="176" t="s">
        <v>1195</v>
      </c>
      <c r="R84" s="688"/>
      <c r="S84" s="688"/>
      <c r="T84" s="688" t="s">
        <v>1772</v>
      </c>
      <c r="U84" s="687" t="s">
        <v>1773</v>
      </c>
      <c r="V84" s="687"/>
      <c r="W84" s="4" t="s">
        <v>1429</v>
      </c>
      <c r="X84" s="438" t="s">
        <v>1774</v>
      </c>
      <c r="Y84" s="23" t="s">
        <v>1194</v>
      </c>
      <c r="Z84" s="190" t="s">
        <v>1775</v>
      </c>
      <c r="AA84" s="182" t="s">
        <v>32</v>
      </c>
      <c r="AB84" s="182" t="s">
        <v>1776</v>
      </c>
      <c r="AC84" s="176" t="s">
        <v>1779</v>
      </c>
    </row>
    <row r="85" spans="1:30" ht="41.4" x14ac:dyDescent="0.25">
      <c r="A85" s="23">
        <v>2025</v>
      </c>
      <c r="B85" s="23" t="s">
        <v>1030</v>
      </c>
      <c r="C85" s="176" t="s">
        <v>1309</v>
      </c>
      <c r="D85" s="176" t="s">
        <v>1310</v>
      </c>
      <c r="E85" s="182">
        <v>165</v>
      </c>
      <c r="F85" s="182"/>
      <c r="G85" s="176" t="s">
        <v>1337</v>
      </c>
      <c r="H85" s="23"/>
      <c r="I85" s="11" t="s">
        <v>1350</v>
      </c>
      <c r="J85" s="23">
        <v>1</v>
      </c>
      <c r="K85" s="23" t="s">
        <v>1315</v>
      </c>
      <c r="L85" s="458">
        <v>5998</v>
      </c>
      <c r="M85" s="12">
        <f t="shared" si="3"/>
        <v>5998</v>
      </c>
      <c r="N85" s="458">
        <v>5998</v>
      </c>
      <c r="O85" s="9">
        <f t="shared" si="2"/>
        <v>5998</v>
      </c>
      <c r="P85" s="187" t="s">
        <v>1316</v>
      </c>
      <c r="Q85" s="176" t="s">
        <v>1195</v>
      </c>
      <c r="R85" s="688"/>
      <c r="S85" s="688"/>
      <c r="T85" s="688" t="s">
        <v>1772</v>
      </c>
      <c r="U85" s="687" t="s">
        <v>1773</v>
      </c>
      <c r="V85" s="687"/>
      <c r="W85" s="4" t="s">
        <v>1429</v>
      </c>
      <c r="X85" s="438" t="s">
        <v>1774</v>
      </c>
      <c r="Y85" s="182" t="s">
        <v>1194</v>
      </c>
      <c r="Z85" s="190" t="s">
        <v>1775</v>
      </c>
      <c r="AA85" s="182" t="s">
        <v>32</v>
      </c>
      <c r="AB85" s="182" t="s">
        <v>1776</v>
      </c>
      <c r="AC85" s="176" t="s">
        <v>1779</v>
      </c>
    </row>
    <row r="86" spans="1:30" ht="27.6" x14ac:dyDescent="0.25">
      <c r="A86" s="23">
        <v>2025</v>
      </c>
      <c r="B86" s="23" t="s">
        <v>1030</v>
      </c>
      <c r="C86" s="176" t="s">
        <v>1309</v>
      </c>
      <c r="D86" s="176" t="s">
        <v>1310</v>
      </c>
      <c r="E86" s="182">
        <v>165</v>
      </c>
      <c r="F86" s="182"/>
      <c r="G86" s="176" t="s">
        <v>1337</v>
      </c>
      <c r="H86" s="23"/>
      <c r="I86" s="11" t="s">
        <v>1351</v>
      </c>
      <c r="J86" s="23">
        <v>1</v>
      </c>
      <c r="K86" s="23" t="s">
        <v>1315</v>
      </c>
      <c r="L86" s="458">
        <v>5998</v>
      </c>
      <c r="M86" s="12">
        <f t="shared" si="3"/>
        <v>5998</v>
      </c>
      <c r="N86" s="458">
        <v>5998</v>
      </c>
      <c r="O86" s="9">
        <f t="shared" si="2"/>
        <v>5998</v>
      </c>
      <c r="P86" s="187" t="s">
        <v>1316</v>
      </c>
      <c r="Q86" s="176" t="s">
        <v>1195</v>
      </c>
      <c r="R86" s="688"/>
      <c r="S86" s="688"/>
      <c r="T86" s="688" t="s">
        <v>1772</v>
      </c>
      <c r="U86" s="687" t="s">
        <v>1773</v>
      </c>
      <c r="V86" s="687"/>
      <c r="W86" s="4" t="s">
        <v>1429</v>
      </c>
      <c r="X86" s="438" t="s">
        <v>1774</v>
      </c>
      <c r="Y86" s="23" t="s">
        <v>1194</v>
      </c>
      <c r="Z86" s="190" t="s">
        <v>1775</v>
      </c>
      <c r="AA86" s="182" t="s">
        <v>32</v>
      </c>
      <c r="AB86" s="182" t="s">
        <v>1776</v>
      </c>
      <c r="AC86" s="176" t="s">
        <v>1779</v>
      </c>
    </row>
    <row r="87" spans="1:30" ht="27.6" x14ac:dyDescent="0.25">
      <c r="A87" s="23">
        <v>2025</v>
      </c>
      <c r="B87" s="23" t="s">
        <v>1030</v>
      </c>
      <c r="C87" s="176" t="s">
        <v>1309</v>
      </c>
      <c r="D87" s="176" t="s">
        <v>1310</v>
      </c>
      <c r="E87" s="182">
        <v>165</v>
      </c>
      <c r="F87" s="182"/>
      <c r="G87" s="176" t="s">
        <v>1337</v>
      </c>
      <c r="H87" s="23"/>
      <c r="I87" s="11" t="s">
        <v>1352</v>
      </c>
      <c r="J87" s="23">
        <v>1</v>
      </c>
      <c r="K87" s="23" t="s">
        <v>1315</v>
      </c>
      <c r="L87" s="467">
        <v>4998</v>
      </c>
      <c r="M87" s="12">
        <f t="shared" si="3"/>
        <v>4998</v>
      </c>
      <c r="N87" s="467">
        <v>4998</v>
      </c>
      <c r="O87" s="9">
        <f t="shared" si="2"/>
        <v>4998</v>
      </c>
      <c r="P87" s="187" t="s">
        <v>1316</v>
      </c>
      <c r="Q87" s="176" t="s">
        <v>1195</v>
      </c>
      <c r="R87" s="688"/>
      <c r="S87" s="688"/>
      <c r="T87" s="688" t="s">
        <v>1772</v>
      </c>
      <c r="U87" s="687" t="s">
        <v>1773</v>
      </c>
      <c r="V87" s="687"/>
      <c r="W87" s="4" t="s">
        <v>1429</v>
      </c>
      <c r="X87" s="438" t="s">
        <v>1774</v>
      </c>
      <c r="Y87" s="182" t="s">
        <v>1194</v>
      </c>
      <c r="Z87" s="190" t="s">
        <v>1775</v>
      </c>
      <c r="AA87" s="182" t="s">
        <v>32</v>
      </c>
      <c r="AB87" s="182" t="s">
        <v>1776</v>
      </c>
      <c r="AC87" s="176" t="s">
        <v>1779</v>
      </c>
    </row>
    <row r="88" spans="1:30" ht="27.6" x14ac:dyDescent="0.25">
      <c r="A88" s="23">
        <v>2025</v>
      </c>
      <c r="B88" s="23" t="s">
        <v>1030</v>
      </c>
      <c r="C88" s="176" t="s">
        <v>1309</v>
      </c>
      <c r="D88" s="176" t="s">
        <v>1310</v>
      </c>
      <c r="E88" s="182">
        <v>165</v>
      </c>
      <c r="F88" s="182"/>
      <c r="G88" s="176" t="s">
        <v>1337</v>
      </c>
      <c r="H88" s="23"/>
      <c r="I88" s="11" t="s">
        <v>1353</v>
      </c>
      <c r="J88" s="23">
        <v>1</v>
      </c>
      <c r="K88" s="23" t="s">
        <v>1315</v>
      </c>
      <c r="L88" s="458">
        <v>5998</v>
      </c>
      <c r="M88" s="12">
        <f t="shared" si="3"/>
        <v>5998</v>
      </c>
      <c r="N88" s="458">
        <v>5998</v>
      </c>
      <c r="O88" s="9">
        <f t="shared" si="2"/>
        <v>5998</v>
      </c>
      <c r="P88" s="187" t="s">
        <v>1316</v>
      </c>
      <c r="Q88" s="176" t="s">
        <v>1195</v>
      </c>
      <c r="R88" s="688"/>
      <c r="S88" s="688"/>
      <c r="T88" s="688" t="s">
        <v>1772</v>
      </c>
      <c r="U88" s="687" t="s">
        <v>1773</v>
      </c>
      <c r="V88" s="687"/>
      <c r="W88" s="4" t="s">
        <v>1429</v>
      </c>
      <c r="X88" s="438" t="s">
        <v>1774</v>
      </c>
      <c r="Y88" s="23" t="s">
        <v>1194</v>
      </c>
      <c r="Z88" s="190" t="s">
        <v>1775</v>
      </c>
      <c r="AA88" s="182" t="s">
        <v>32</v>
      </c>
      <c r="AB88" s="182" t="s">
        <v>1776</v>
      </c>
      <c r="AC88" s="176" t="s">
        <v>1779</v>
      </c>
    </row>
    <row r="89" spans="1:30" ht="41.4" x14ac:dyDescent="0.25">
      <c r="A89" s="23">
        <v>2025</v>
      </c>
      <c r="B89" s="23" t="s">
        <v>1030</v>
      </c>
      <c r="C89" s="176" t="s">
        <v>1309</v>
      </c>
      <c r="D89" s="176" t="s">
        <v>1310</v>
      </c>
      <c r="E89" s="182">
        <v>165</v>
      </c>
      <c r="F89" s="182"/>
      <c r="G89" s="176" t="s">
        <v>1337</v>
      </c>
      <c r="H89" s="23"/>
      <c r="I89" s="11" t="s">
        <v>1354</v>
      </c>
      <c r="J89" s="23">
        <v>1</v>
      </c>
      <c r="K89" s="23" t="s">
        <v>1315</v>
      </c>
      <c r="L89" s="458">
        <v>6998</v>
      </c>
      <c r="M89" s="12">
        <f t="shared" si="3"/>
        <v>6998</v>
      </c>
      <c r="N89" s="458">
        <v>6998</v>
      </c>
      <c r="O89" s="9">
        <f t="shared" si="2"/>
        <v>6998</v>
      </c>
      <c r="P89" s="187" t="s">
        <v>1316</v>
      </c>
      <c r="Q89" s="176" t="s">
        <v>1195</v>
      </c>
      <c r="R89" s="688"/>
      <c r="S89" s="688"/>
      <c r="T89" s="688" t="s">
        <v>1772</v>
      </c>
      <c r="U89" s="687" t="s">
        <v>1773</v>
      </c>
      <c r="V89" s="687"/>
      <c r="W89" s="4" t="s">
        <v>1429</v>
      </c>
      <c r="X89" s="438" t="s">
        <v>1774</v>
      </c>
      <c r="Y89" s="182" t="s">
        <v>1194</v>
      </c>
      <c r="Z89" s="190" t="s">
        <v>1775</v>
      </c>
      <c r="AA89" s="182" t="s">
        <v>32</v>
      </c>
      <c r="AB89" s="182" t="s">
        <v>1776</v>
      </c>
      <c r="AC89" s="176" t="s">
        <v>1779</v>
      </c>
    </row>
    <row r="90" spans="1:30" ht="27.6" x14ac:dyDescent="0.25">
      <c r="A90" s="23">
        <v>2025</v>
      </c>
      <c r="B90" s="23" t="s">
        <v>1030</v>
      </c>
      <c r="C90" s="176" t="s">
        <v>1309</v>
      </c>
      <c r="D90" s="176" t="s">
        <v>1310</v>
      </c>
      <c r="E90" s="182">
        <v>165</v>
      </c>
      <c r="F90" s="182"/>
      <c r="G90" s="176" t="s">
        <v>1337</v>
      </c>
      <c r="H90" s="23"/>
      <c r="I90" s="11" t="s">
        <v>1355</v>
      </c>
      <c r="J90" s="23">
        <v>1</v>
      </c>
      <c r="K90" s="23" t="s">
        <v>1315</v>
      </c>
      <c r="L90" s="458">
        <v>5998</v>
      </c>
      <c r="M90" s="12">
        <f t="shared" si="3"/>
        <v>5998</v>
      </c>
      <c r="N90" s="458">
        <v>5998</v>
      </c>
      <c r="O90" s="9">
        <f t="shared" si="2"/>
        <v>5998</v>
      </c>
      <c r="P90" s="187" t="s">
        <v>1316</v>
      </c>
      <c r="Q90" s="176" t="s">
        <v>1195</v>
      </c>
      <c r="R90" s="176"/>
      <c r="S90" s="176"/>
      <c r="T90" s="688" t="s">
        <v>1772</v>
      </c>
      <c r="U90" s="687" t="s">
        <v>1773</v>
      </c>
      <c r="V90" s="190"/>
      <c r="W90" s="4" t="s">
        <v>1429</v>
      </c>
      <c r="X90" s="438" t="s">
        <v>1774</v>
      </c>
      <c r="Y90" s="23" t="s">
        <v>1194</v>
      </c>
      <c r="Z90" s="190" t="s">
        <v>1775</v>
      </c>
      <c r="AA90" s="182" t="s">
        <v>32</v>
      </c>
      <c r="AB90" s="182" t="s">
        <v>1776</v>
      </c>
      <c r="AC90" s="176" t="s">
        <v>1779</v>
      </c>
    </row>
    <row r="91" spans="1:30" ht="27.6" x14ac:dyDescent="0.25">
      <c r="A91" s="23">
        <v>2025</v>
      </c>
      <c r="B91" s="23" t="s">
        <v>1030</v>
      </c>
      <c r="C91" s="176" t="s">
        <v>1309</v>
      </c>
      <c r="D91" s="176" t="s">
        <v>1310</v>
      </c>
      <c r="E91" s="182">
        <v>165</v>
      </c>
      <c r="F91" s="182"/>
      <c r="G91" s="176" t="s">
        <v>1337</v>
      </c>
      <c r="H91" s="23"/>
      <c r="I91" s="11" t="s">
        <v>1356</v>
      </c>
      <c r="J91" s="23">
        <v>1</v>
      </c>
      <c r="K91" s="23" t="s">
        <v>1315</v>
      </c>
      <c r="L91" s="458">
        <v>6998</v>
      </c>
      <c r="M91" s="12">
        <f t="shared" si="3"/>
        <v>6998</v>
      </c>
      <c r="N91" s="458">
        <v>6998</v>
      </c>
      <c r="O91" s="9">
        <f t="shared" si="2"/>
        <v>6998</v>
      </c>
      <c r="P91" s="187" t="s">
        <v>1316</v>
      </c>
      <c r="Q91" s="176" t="s">
        <v>1195</v>
      </c>
      <c r="R91" s="176"/>
      <c r="S91" s="176"/>
      <c r="T91" s="688" t="s">
        <v>1772</v>
      </c>
      <c r="U91" s="687" t="s">
        <v>1773</v>
      </c>
      <c r="V91" s="190"/>
      <c r="W91" s="4" t="s">
        <v>1429</v>
      </c>
      <c r="X91" s="438" t="s">
        <v>1774</v>
      </c>
      <c r="Y91" s="182" t="s">
        <v>1194</v>
      </c>
      <c r="Z91" s="190" t="s">
        <v>1775</v>
      </c>
      <c r="AA91" s="182" t="s">
        <v>32</v>
      </c>
      <c r="AB91" s="182" t="s">
        <v>1776</v>
      </c>
      <c r="AC91" s="176" t="s">
        <v>1779</v>
      </c>
    </row>
    <row r="92" spans="1:30" ht="27.6" x14ac:dyDescent="0.25">
      <c r="A92" s="23">
        <v>2025</v>
      </c>
      <c r="B92" s="23" t="s">
        <v>1030</v>
      </c>
      <c r="C92" s="176" t="s">
        <v>1309</v>
      </c>
      <c r="D92" s="176" t="s">
        <v>1310</v>
      </c>
      <c r="E92" s="182">
        <v>165</v>
      </c>
      <c r="F92" s="182"/>
      <c r="G92" s="176" t="s">
        <v>1337</v>
      </c>
      <c r="H92" s="23"/>
      <c r="I92" s="11" t="s">
        <v>1357</v>
      </c>
      <c r="J92" s="23">
        <v>1</v>
      </c>
      <c r="K92" s="23" t="s">
        <v>1315</v>
      </c>
      <c r="L92" s="458">
        <v>5998</v>
      </c>
      <c r="M92" s="12">
        <f t="shared" si="3"/>
        <v>5998</v>
      </c>
      <c r="N92" s="458">
        <v>5998</v>
      </c>
      <c r="O92" s="9">
        <f t="shared" si="2"/>
        <v>5998</v>
      </c>
      <c r="P92" s="187" t="s">
        <v>1316</v>
      </c>
      <c r="Q92" s="176" t="s">
        <v>1195</v>
      </c>
      <c r="R92" s="176"/>
      <c r="S92" s="176"/>
      <c r="T92" s="688" t="s">
        <v>1772</v>
      </c>
      <c r="U92" s="687" t="s">
        <v>1773</v>
      </c>
      <c r="V92" s="190"/>
      <c r="W92" s="4" t="s">
        <v>1429</v>
      </c>
      <c r="X92" s="438" t="s">
        <v>1774</v>
      </c>
      <c r="Y92" s="23" t="s">
        <v>1194</v>
      </c>
      <c r="Z92" s="190" t="s">
        <v>1775</v>
      </c>
      <c r="AA92" s="182" t="s">
        <v>32</v>
      </c>
      <c r="AB92" s="182" t="s">
        <v>1776</v>
      </c>
      <c r="AC92" s="176" t="s">
        <v>1779</v>
      </c>
    </row>
    <row r="93" spans="1:30" ht="27.6" x14ac:dyDescent="0.25">
      <c r="A93" s="23">
        <v>2025</v>
      </c>
      <c r="B93" s="23" t="s">
        <v>1030</v>
      </c>
      <c r="C93" s="176" t="s">
        <v>1309</v>
      </c>
      <c r="D93" s="176" t="s">
        <v>1310</v>
      </c>
      <c r="E93" s="182">
        <v>165</v>
      </c>
      <c r="F93" s="182"/>
      <c r="G93" s="176" t="s">
        <v>1337</v>
      </c>
      <c r="H93" s="23"/>
      <c r="I93" s="11" t="s">
        <v>1358</v>
      </c>
      <c r="J93" s="23">
        <v>1</v>
      </c>
      <c r="K93" s="23" t="s">
        <v>1315</v>
      </c>
      <c r="L93" s="458">
        <v>5998</v>
      </c>
      <c r="M93" s="12">
        <f t="shared" si="3"/>
        <v>5998</v>
      </c>
      <c r="N93" s="458">
        <v>5998</v>
      </c>
      <c r="O93" s="9">
        <f t="shared" si="2"/>
        <v>5998</v>
      </c>
      <c r="P93" s="187" t="s">
        <v>1316</v>
      </c>
      <c r="Q93" s="176" t="s">
        <v>1195</v>
      </c>
      <c r="R93" s="176"/>
      <c r="S93" s="176"/>
      <c r="T93" s="688" t="s">
        <v>1772</v>
      </c>
      <c r="U93" s="687" t="s">
        <v>1773</v>
      </c>
      <c r="V93" s="190"/>
      <c r="W93" s="4" t="s">
        <v>1429</v>
      </c>
      <c r="X93" s="438" t="s">
        <v>1774</v>
      </c>
      <c r="Y93" s="182" t="s">
        <v>1194</v>
      </c>
      <c r="Z93" s="190" t="s">
        <v>1775</v>
      </c>
      <c r="AA93" s="182" t="s">
        <v>32</v>
      </c>
      <c r="AB93" s="182" t="s">
        <v>1776</v>
      </c>
      <c r="AC93" s="176" t="s">
        <v>1779</v>
      </c>
    </row>
    <row r="94" spans="1:30" ht="27.6" x14ac:dyDescent="0.25">
      <c r="A94" s="23">
        <v>2025</v>
      </c>
      <c r="B94" s="23" t="s">
        <v>1030</v>
      </c>
      <c r="C94" s="176" t="s">
        <v>1309</v>
      </c>
      <c r="D94" s="176" t="s">
        <v>1310</v>
      </c>
      <c r="E94" s="182">
        <v>165</v>
      </c>
      <c r="F94" s="480"/>
      <c r="G94" s="176" t="s">
        <v>1337</v>
      </c>
      <c r="H94" s="23"/>
      <c r="I94" s="11" t="s">
        <v>1359</v>
      </c>
      <c r="J94" s="23">
        <v>1</v>
      </c>
      <c r="K94" s="23" t="s">
        <v>1315</v>
      </c>
      <c r="L94" s="458">
        <v>5998</v>
      </c>
      <c r="M94" s="12">
        <f t="shared" si="3"/>
        <v>5998</v>
      </c>
      <c r="N94" s="458">
        <v>5998</v>
      </c>
      <c r="O94" s="9">
        <f t="shared" si="2"/>
        <v>5998</v>
      </c>
      <c r="P94" s="187" t="s">
        <v>1316</v>
      </c>
      <c r="Q94" s="176" t="s">
        <v>1195</v>
      </c>
      <c r="R94" s="176"/>
      <c r="S94" s="176"/>
      <c r="T94" s="688" t="s">
        <v>1772</v>
      </c>
      <c r="U94" s="687" t="s">
        <v>1773</v>
      </c>
      <c r="V94" s="182"/>
      <c r="W94" s="4" t="s">
        <v>1429</v>
      </c>
      <c r="X94" s="438" t="s">
        <v>1774</v>
      </c>
      <c r="Y94" s="23" t="s">
        <v>1194</v>
      </c>
      <c r="Z94" s="190" t="s">
        <v>1775</v>
      </c>
      <c r="AA94" s="182" t="s">
        <v>32</v>
      </c>
      <c r="AB94" s="182" t="s">
        <v>1776</v>
      </c>
      <c r="AC94" s="176" t="s">
        <v>1779</v>
      </c>
    </row>
    <row r="95" spans="1:30" s="155" customFormat="1" ht="41.4" x14ac:dyDescent="0.25">
      <c r="A95" s="23">
        <v>2025</v>
      </c>
      <c r="B95" s="182" t="s">
        <v>1030</v>
      </c>
      <c r="C95" s="176" t="s">
        <v>1309</v>
      </c>
      <c r="D95" s="176" t="s">
        <v>1310</v>
      </c>
      <c r="E95" s="182">
        <v>165</v>
      </c>
      <c r="F95" s="480"/>
      <c r="G95" s="176" t="s">
        <v>1337</v>
      </c>
      <c r="H95" s="182"/>
      <c r="I95" s="187" t="s">
        <v>1360</v>
      </c>
      <c r="J95" s="23">
        <v>1</v>
      </c>
      <c r="K95" s="23" t="s">
        <v>1315</v>
      </c>
      <c r="L95" s="466">
        <v>5998</v>
      </c>
      <c r="M95" s="12">
        <f t="shared" si="3"/>
        <v>5998</v>
      </c>
      <c r="N95" s="466">
        <v>5998</v>
      </c>
      <c r="O95" s="9">
        <f t="shared" si="2"/>
        <v>5998</v>
      </c>
      <c r="P95" s="187" t="s">
        <v>1316</v>
      </c>
      <c r="Q95" s="176" t="s">
        <v>1195</v>
      </c>
      <c r="R95" s="176"/>
      <c r="S95" s="176"/>
      <c r="T95" s="688" t="s">
        <v>1772</v>
      </c>
      <c r="U95" s="687" t="s">
        <v>1773</v>
      </c>
      <c r="V95" s="182"/>
      <c r="W95" s="4" t="s">
        <v>1429</v>
      </c>
      <c r="X95" s="438" t="s">
        <v>1774</v>
      </c>
      <c r="Y95" s="182" t="s">
        <v>1194</v>
      </c>
      <c r="Z95" s="190" t="s">
        <v>1775</v>
      </c>
      <c r="AA95" s="182" t="s">
        <v>32</v>
      </c>
      <c r="AB95" s="182" t="s">
        <v>1776</v>
      </c>
      <c r="AC95" s="176" t="s">
        <v>1779</v>
      </c>
    </row>
    <row r="96" spans="1:30" s="155" customFormat="1" ht="27.6" x14ac:dyDescent="0.25">
      <c r="A96" s="23">
        <v>2025</v>
      </c>
      <c r="B96" s="182" t="s">
        <v>1030</v>
      </c>
      <c r="C96" s="176" t="s">
        <v>1309</v>
      </c>
      <c r="D96" s="176" t="s">
        <v>1310</v>
      </c>
      <c r="E96" s="182">
        <v>165</v>
      </c>
      <c r="F96" s="182"/>
      <c r="G96" s="176" t="s">
        <v>1337</v>
      </c>
      <c r="H96" s="182"/>
      <c r="I96" s="187" t="s">
        <v>1361</v>
      </c>
      <c r="J96" s="23">
        <v>1</v>
      </c>
      <c r="K96" s="23" t="s">
        <v>1315</v>
      </c>
      <c r="L96" s="466">
        <v>5998</v>
      </c>
      <c r="M96" s="12">
        <f t="shared" si="3"/>
        <v>5998</v>
      </c>
      <c r="N96" s="466">
        <v>5998</v>
      </c>
      <c r="O96" s="9">
        <f t="shared" si="2"/>
        <v>5998</v>
      </c>
      <c r="P96" s="187" t="s">
        <v>1316</v>
      </c>
      <c r="Q96" s="176" t="s">
        <v>1195</v>
      </c>
      <c r="R96" s="176"/>
      <c r="S96" s="176"/>
      <c r="T96" s="688" t="s">
        <v>1772</v>
      </c>
      <c r="U96" s="687" t="s">
        <v>1773</v>
      </c>
      <c r="V96" s="182"/>
      <c r="W96" s="4" t="s">
        <v>1429</v>
      </c>
      <c r="X96" s="438" t="s">
        <v>1774</v>
      </c>
      <c r="Y96" s="23" t="s">
        <v>1194</v>
      </c>
      <c r="Z96" s="190" t="s">
        <v>1775</v>
      </c>
      <c r="AA96" s="182" t="s">
        <v>32</v>
      </c>
      <c r="AB96" s="182" t="s">
        <v>1776</v>
      </c>
      <c r="AC96" s="176" t="s">
        <v>1779</v>
      </c>
      <c r="AD96" s="176"/>
    </row>
    <row r="97" spans="1:31" s="155" customFormat="1" ht="27.6" x14ac:dyDescent="0.25">
      <c r="A97" s="23">
        <v>2025</v>
      </c>
      <c r="B97" s="182" t="s">
        <v>1030</v>
      </c>
      <c r="C97" s="176" t="s">
        <v>1309</v>
      </c>
      <c r="D97" s="176" t="s">
        <v>1310</v>
      </c>
      <c r="E97" s="182">
        <v>165</v>
      </c>
      <c r="F97" s="182"/>
      <c r="G97" s="176" t="s">
        <v>1337</v>
      </c>
      <c r="H97" s="182"/>
      <c r="I97" s="187" t="s">
        <v>1362</v>
      </c>
      <c r="J97" s="23">
        <v>1</v>
      </c>
      <c r="K97" s="23" t="s">
        <v>1315</v>
      </c>
      <c r="L97" s="466">
        <v>5998</v>
      </c>
      <c r="M97" s="12">
        <f t="shared" si="3"/>
        <v>5998</v>
      </c>
      <c r="N97" s="466">
        <v>5998</v>
      </c>
      <c r="O97" s="9">
        <f t="shared" si="2"/>
        <v>5998</v>
      </c>
      <c r="P97" s="187" t="s">
        <v>1316</v>
      </c>
      <c r="Q97" s="176" t="s">
        <v>1195</v>
      </c>
      <c r="R97" s="176"/>
      <c r="S97" s="176"/>
      <c r="T97" s="688" t="s">
        <v>1772</v>
      </c>
      <c r="U97" s="687" t="s">
        <v>1773</v>
      </c>
      <c r="V97" s="182"/>
      <c r="W97" s="4" t="s">
        <v>1429</v>
      </c>
      <c r="X97" s="438" t="s">
        <v>1774</v>
      </c>
      <c r="Y97" s="182" t="s">
        <v>1194</v>
      </c>
      <c r="Z97" s="190" t="s">
        <v>1775</v>
      </c>
      <c r="AA97" s="182" t="s">
        <v>32</v>
      </c>
      <c r="AB97" s="182" t="s">
        <v>1776</v>
      </c>
      <c r="AC97" s="176" t="s">
        <v>1779</v>
      </c>
    </row>
    <row r="98" spans="1:31" ht="41.4" x14ac:dyDescent="0.25">
      <c r="A98" s="23">
        <v>2025</v>
      </c>
      <c r="B98" s="23" t="s">
        <v>1030</v>
      </c>
      <c r="C98" s="176" t="s">
        <v>1309</v>
      </c>
      <c r="D98" s="176" t="s">
        <v>1310</v>
      </c>
      <c r="E98" s="182">
        <v>165</v>
      </c>
      <c r="F98" s="182"/>
      <c r="G98" s="176" t="s">
        <v>1337</v>
      </c>
      <c r="H98" s="182"/>
      <c r="I98" s="11" t="s">
        <v>1363</v>
      </c>
      <c r="J98" s="23">
        <v>1</v>
      </c>
      <c r="K98" s="23" t="s">
        <v>1315</v>
      </c>
      <c r="L98" s="458">
        <v>5998</v>
      </c>
      <c r="M98" s="12">
        <f t="shared" si="3"/>
        <v>5998</v>
      </c>
      <c r="N98" s="458">
        <v>5998</v>
      </c>
      <c r="O98" s="9">
        <f t="shared" si="2"/>
        <v>5998</v>
      </c>
      <c r="P98" s="187" t="s">
        <v>1316</v>
      </c>
      <c r="Q98" s="176" t="s">
        <v>1195</v>
      </c>
      <c r="R98" s="176"/>
      <c r="S98" s="176"/>
      <c r="T98" s="688" t="s">
        <v>1772</v>
      </c>
      <c r="U98" s="687" t="s">
        <v>1773</v>
      </c>
      <c r="V98" s="182"/>
      <c r="W98" s="4" t="s">
        <v>1429</v>
      </c>
      <c r="X98" s="438" t="s">
        <v>1774</v>
      </c>
      <c r="Y98" s="23" t="s">
        <v>1194</v>
      </c>
      <c r="Z98" s="190" t="s">
        <v>1775</v>
      </c>
      <c r="AA98" s="182" t="s">
        <v>32</v>
      </c>
      <c r="AB98" s="182" t="s">
        <v>1776</v>
      </c>
      <c r="AC98" s="176" t="s">
        <v>1779</v>
      </c>
    </row>
    <row r="99" spans="1:31" ht="16.95" customHeight="1" x14ac:dyDescent="0.25">
      <c r="A99" s="23">
        <v>2025</v>
      </c>
      <c r="B99" s="23" t="s">
        <v>1030</v>
      </c>
      <c r="C99" s="176" t="s">
        <v>1309</v>
      </c>
      <c r="D99" s="176" t="s">
        <v>1310</v>
      </c>
      <c r="E99" s="182">
        <v>165</v>
      </c>
      <c r="F99" s="182"/>
      <c r="G99" s="176" t="s">
        <v>1337</v>
      </c>
      <c r="H99" s="182"/>
      <c r="I99" s="11" t="s">
        <v>1364</v>
      </c>
      <c r="J99" s="23">
        <v>1</v>
      </c>
      <c r="K99" s="23" t="s">
        <v>1315</v>
      </c>
      <c r="L99" s="458">
        <v>4998</v>
      </c>
      <c r="M99" s="12">
        <f t="shared" si="3"/>
        <v>4998</v>
      </c>
      <c r="N99" s="458">
        <v>4998</v>
      </c>
      <c r="O99" s="9">
        <f t="shared" si="2"/>
        <v>4998</v>
      </c>
      <c r="P99" s="187" t="s">
        <v>1316</v>
      </c>
      <c r="Q99" s="176" t="s">
        <v>1195</v>
      </c>
      <c r="R99" s="176"/>
      <c r="S99" s="176"/>
      <c r="T99" s="688" t="s">
        <v>1772</v>
      </c>
      <c r="U99" s="687" t="s">
        <v>1773</v>
      </c>
      <c r="V99" s="182"/>
      <c r="W99" s="4" t="s">
        <v>1429</v>
      </c>
      <c r="X99" s="438" t="s">
        <v>1774</v>
      </c>
      <c r="Y99" s="182" t="s">
        <v>1194</v>
      </c>
      <c r="Z99" s="190" t="s">
        <v>1775</v>
      </c>
      <c r="AA99" s="182" t="s">
        <v>32</v>
      </c>
      <c r="AB99" s="182" t="s">
        <v>1776</v>
      </c>
      <c r="AC99" s="176" t="s">
        <v>1779</v>
      </c>
    </row>
    <row r="100" spans="1:31" ht="27.6" x14ac:dyDescent="0.25">
      <c r="A100" s="23">
        <v>2025</v>
      </c>
      <c r="B100" s="23" t="s">
        <v>1030</v>
      </c>
      <c r="C100" s="176" t="s">
        <v>1309</v>
      </c>
      <c r="D100" s="176" t="s">
        <v>1310</v>
      </c>
      <c r="E100" s="182">
        <v>165</v>
      </c>
      <c r="F100" s="182"/>
      <c r="G100" s="176" t="s">
        <v>1337</v>
      </c>
      <c r="H100" s="182"/>
      <c r="I100" s="11" t="s">
        <v>1365</v>
      </c>
      <c r="J100" s="23">
        <v>1</v>
      </c>
      <c r="K100" s="23" t="s">
        <v>1315</v>
      </c>
      <c r="L100" s="458">
        <v>2498</v>
      </c>
      <c r="M100" s="12">
        <f t="shared" si="3"/>
        <v>2498</v>
      </c>
      <c r="N100" s="458">
        <v>2498</v>
      </c>
      <c r="O100" s="9">
        <f t="shared" si="2"/>
        <v>2498</v>
      </c>
      <c r="P100" s="187" t="s">
        <v>1316</v>
      </c>
      <c r="Q100" s="176" t="s">
        <v>1195</v>
      </c>
      <c r="R100" s="176"/>
      <c r="S100" s="176"/>
      <c r="T100" s="688" t="s">
        <v>1772</v>
      </c>
      <c r="U100" s="687" t="s">
        <v>1773</v>
      </c>
      <c r="V100" s="438"/>
      <c r="W100" s="4" t="s">
        <v>1429</v>
      </c>
      <c r="X100" s="438" t="s">
        <v>1774</v>
      </c>
      <c r="Y100" s="23" t="s">
        <v>1194</v>
      </c>
      <c r="Z100" s="190" t="s">
        <v>1775</v>
      </c>
      <c r="AA100" s="182" t="s">
        <v>32</v>
      </c>
      <c r="AB100" s="182" t="s">
        <v>1776</v>
      </c>
      <c r="AC100" s="176" t="s">
        <v>1779</v>
      </c>
    </row>
    <row r="101" spans="1:31" ht="41.4" x14ac:dyDescent="0.25">
      <c r="A101" s="23">
        <v>2025</v>
      </c>
      <c r="B101" s="23" t="s">
        <v>1030</v>
      </c>
      <c r="C101" s="176" t="s">
        <v>1309</v>
      </c>
      <c r="D101" s="176" t="s">
        <v>1310</v>
      </c>
      <c r="E101" s="182">
        <v>165</v>
      </c>
      <c r="F101" s="481"/>
      <c r="G101" s="176" t="s">
        <v>1337</v>
      </c>
      <c r="H101" s="182"/>
      <c r="I101" s="11" t="s">
        <v>1366</v>
      </c>
      <c r="J101" s="23">
        <v>1</v>
      </c>
      <c r="K101" s="23" t="s">
        <v>1315</v>
      </c>
      <c r="L101" s="458">
        <v>6998</v>
      </c>
      <c r="M101" s="12">
        <f t="shared" si="3"/>
        <v>6998</v>
      </c>
      <c r="N101" s="458">
        <v>6998</v>
      </c>
      <c r="O101" s="9">
        <f t="shared" si="2"/>
        <v>6998</v>
      </c>
      <c r="P101" s="187" t="s">
        <v>1316</v>
      </c>
      <c r="Q101" s="176" t="s">
        <v>1195</v>
      </c>
      <c r="R101" s="176"/>
      <c r="S101" s="176"/>
      <c r="T101" s="688" t="s">
        <v>1772</v>
      </c>
      <c r="U101" s="687" t="s">
        <v>1773</v>
      </c>
      <c r="V101" s="438"/>
      <c r="W101" s="4" t="s">
        <v>1429</v>
      </c>
      <c r="X101" s="438" t="s">
        <v>1774</v>
      </c>
      <c r="Y101" s="182" t="s">
        <v>1194</v>
      </c>
      <c r="Z101" s="190" t="s">
        <v>1775</v>
      </c>
      <c r="AA101" s="182" t="s">
        <v>32</v>
      </c>
      <c r="AB101" s="182" t="s">
        <v>1776</v>
      </c>
      <c r="AC101" s="176" t="s">
        <v>1779</v>
      </c>
    </row>
    <row r="102" spans="1:31" ht="27.6" x14ac:dyDescent="0.25">
      <c r="A102" s="23">
        <v>2025</v>
      </c>
      <c r="B102" s="23" t="s">
        <v>1030</v>
      </c>
      <c r="C102" s="176" t="s">
        <v>1309</v>
      </c>
      <c r="D102" s="176" t="s">
        <v>1310</v>
      </c>
      <c r="E102" s="182">
        <v>165</v>
      </c>
      <c r="F102" s="182"/>
      <c r="G102" s="176" t="s">
        <v>1337</v>
      </c>
      <c r="H102" s="182"/>
      <c r="I102" s="11" t="s">
        <v>1367</v>
      </c>
      <c r="J102" s="23">
        <v>1</v>
      </c>
      <c r="K102" s="23" t="s">
        <v>1315</v>
      </c>
      <c r="L102" s="458">
        <v>5998</v>
      </c>
      <c r="M102" s="12">
        <f t="shared" si="3"/>
        <v>5998</v>
      </c>
      <c r="N102" s="458">
        <v>5998</v>
      </c>
      <c r="O102" s="9">
        <f t="shared" si="2"/>
        <v>5998</v>
      </c>
      <c r="P102" s="187" t="s">
        <v>1316</v>
      </c>
      <c r="Q102" s="176" t="s">
        <v>1195</v>
      </c>
      <c r="R102" s="176"/>
      <c r="S102" s="176"/>
      <c r="T102" s="688" t="s">
        <v>1772</v>
      </c>
      <c r="U102" s="687" t="s">
        <v>1773</v>
      </c>
      <c r="V102" s="438"/>
      <c r="W102" s="176" t="s">
        <v>1429</v>
      </c>
      <c r="X102" s="438" t="s">
        <v>1774</v>
      </c>
      <c r="Y102" s="182" t="s">
        <v>1194</v>
      </c>
      <c r="Z102" s="190" t="s">
        <v>1775</v>
      </c>
      <c r="AA102" s="182" t="s">
        <v>32</v>
      </c>
      <c r="AB102" s="182" t="s">
        <v>1776</v>
      </c>
      <c r="AC102" s="176" t="s">
        <v>1779</v>
      </c>
    </row>
    <row r="103" spans="1:31" s="31" customFormat="1" ht="27.6" x14ac:dyDescent="0.25">
      <c r="A103" s="30">
        <v>2025</v>
      </c>
      <c r="B103" s="30" t="s">
        <v>1030</v>
      </c>
      <c r="C103" s="7" t="s">
        <v>809</v>
      </c>
      <c r="D103" s="7" t="s">
        <v>1177</v>
      </c>
      <c r="E103" s="30">
        <v>165</v>
      </c>
      <c r="F103" s="30"/>
      <c r="G103" s="7" t="s">
        <v>1384</v>
      </c>
      <c r="H103" s="30"/>
      <c r="I103" s="76" t="s">
        <v>1385</v>
      </c>
      <c r="J103" s="30">
        <v>1</v>
      </c>
      <c r="K103" s="684" t="s">
        <v>1386</v>
      </c>
      <c r="L103" s="615">
        <v>500</v>
      </c>
      <c r="M103" s="26">
        <f t="shared" si="3"/>
        <v>500</v>
      </c>
      <c r="N103" s="25"/>
      <c r="O103" s="27">
        <f t="shared" si="2"/>
        <v>0</v>
      </c>
      <c r="P103" s="76" t="s">
        <v>1387</v>
      </c>
      <c r="Q103" s="7" t="s">
        <v>1388</v>
      </c>
      <c r="R103" s="7"/>
      <c r="S103" s="7"/>
      <c r="T103" s="30"/>
      <c r="U103" s="28"/>
      <c r="V103" s="683"/>
      <c r="W103" s="7"/>
      <c r="X103" s="683"/>
      <c r="Y103" s="30" t="s">
        <v>1147</v>
      </c>
      <c r="Z103" s="29"/>
      <c r="AA103" s="7" t="s">
        <v>96</v>
      </c>
      <c r="AB103" s="7" t="s">
        <v>1572</v>
      </c>
      <c r="AC103" s="7"/>
      <c r="AD103" s="31" t="s">
        <v>1298</v>
      </c>
    </row>
    <row r="104" spans="1:31" ht="21.6" customHeight="1" x14ac:dyDescent="0.25">
      <c r="A104" s="23">
        <v>2025</v>
      </c>
      <c r="B104" s="23" t="s">
        <v>1030</v>
      </c>
      <c r="C104" s="176" t="s">
        <v>809</v>
      </c>
      <c r="D104" s="176" t="s">
        <v>1177</v>
      </c>
      <c r="E104" s="182">
        <v>165</v>
      </c>
      <c r="F104" s="182"/>
      <c r="G104" s="176" t="s">
        <v>1389</v>
      </c>
      <c r="H104" s="182"/>
      <c r="I104" s="11" t="s">
        <v>1390</v>
      </c>
      <c r="J104" s="23">
        <v>2</v>
      </c>
      <c r="K104" s="23" t="s">
        <v>1303</v>
      </c>
      <c r="L104" s="458">
        <v>1425</v>
      </c>
      <c r="M104" s="12">
        <f t="shared" si="3"/>
        <v>2850</v>
      </c>
      <c r="N104" s="5">
        <v>890</v>
      </c>
      <c r="O104" s="9">
        <f t="shared" si="2"/>
        <v>1780</v>
      </c>
      <c r="P104" s="187" t="s">
        <v>1387</v>
      </c>
      <c r="Q104" s="176" t="s">
        <v>1388</v>
      </c>
      <c r="R104" s="688" t="s">
        <v>1662</v>
      </c>
      <c r="S104" s="688" t="s">
        <v>1676</v>
      </c>
      <c r="T104" s="688" t="s">
        <v>1676</v>
      </c>
      <c r="U104" s="687" t="s">
        <v>1771</v>
      </c>
      <c r="V104" s="691"/>
      <c r="W104" s="176" t="s">
        <v>970</v>
      </c>
      <c r="X104" s="438" t="s">
        <v>1793</v>
      </c>
      <c r="Y104" s="182" t="s">
        <v>1147</v>
      </c>
      <c r="Z104" s="190" t="s">
        <v>1812</v>
      </c>
      <c r="AA104" s="182" t="s">
        <v>32</v>
      </c>
      <c r="AB104" s="182" t="s">
        <v>1776</v>
      </c>
      <c r="AC104" s="4" t="s">
        <v>1736</v>
      </c>
      <c r="AD104" s="54" t="s">
        <v>1545</v>
      </c>
      <c r="AE104" s="1" t="s">
        <v>1813</v>
      </c>
    </row>
    <row r="105" spans="1:31" s="155" customFormat="1" ht="27.6" x14ac:dyDescent="0.25">
      <c r="A105" s="23">
        <v>2025</v>
      </c>
      <c r="B105" s="182" t="s">
        <v>1030</v>
      </c>
      <c r="C105" s="176" t="s">
        <v>809</v>
      </c>
      <c r="D105" s="176" t="s">
        <v>1177</v>
      </c>
      <c r="E105" s="182">
        <v>165</v>
      </c>
      <c r="F105" s="182"/>
      <c r="G105" s="176" t="s">
        <v>1389</v>
      </c>
      <c r="H105" s="182"/>
      <c r="I105" s="187" t="s">
        <v>1391</v>
      </c>
      <c r="J105" s="182">
        <v>1</v>
      </c>
      <c r="K105" s="182" t="s">
        <v>1303</v>
      </c>
      <c r="L105" s="466">
        <v>750</v>
      </c>
      <c r="M105" s="12">
        <f t="shared" si="3"/>
        <v>750</v>
      </c>
      <c r="N105" s="188">
        <v>1150</v>
      </c>
      <c r="O105" s="9">
        <f t="shared" si="2"/>
        <v>1150</v>
      </c>
      <c r="P105" s="187" t="s">
        <v>1387</v>
      </c>
      <c r="Q105" s="176" t="s">
        <v>1388</v>
      </c>
      <c r="R105" s="688" t="s">
        <v>1662</v>
      </c>
      <c r="S105" s="688" t="s">
        <v>1676</v>
      </c>
      <c r="T105" s="688" t="s">
        <v>1676</v>
      </c>
      <c r="U105" s="687" t="s">
        <v>1771</v>
      </c>
      <c r="V105" s="688"/>
      <c r="W105" s="176" t="s">
        <v>970</v>
      </c>
      <c r="X105" s="691" t="s">
        <v>1793</v>
      </c>
      <c r="Y105" s="182" t="s">
        <v>1147</v>
      </c>
      <c r="Z105" s="190" t="s">
        <v>1812</v>
      </c>
      <c r="AA105" s="182" t="s">
        <v>32</v>
      </c>
      <c r="AB105" s="182" t="s">
        <v>1776</v>
      </c>
      <c r="AC105" s="4" t="s">
        <v>1736</v>
      </c>
    </row>
    <row r="106" spans="1:31" s="155" customFormat="1" ht="27.6" x14ac:dyDescent="0.25">
      <c r="A106" s="23">
        <v>2025</v>
      </c>
      <c r="B106" s="182" t="s">
        <v>1030</v>
      </c>
      <c r="C106" s="176" t="s">
        <v>809</v>
      </c>
      <c r="D106" s="176" t="s">
        <v>1177</v>
      </c>
      <c r="E106" s="182">
        <v>165</v>
      </c>
      <c r="F106" s="182"/>
      <c r="G106" s="176" t="s">
        <v>1389</v>
      </c>
      <c r="H106" s="182"/>
      <c r="I106" s="187" t="s">
        <v>1392</v>
      </c>
      <c r="J106" s="182">
        <v>1</v>
      </c>
      <c r="K106" s="182" t="s">
        <v>1393</v>
      </c>
      <c r="L106" s="466">
        <v>500</v>
      </c>
      <c r="M106" s="12">
        <f t="shared" si="3"/>
        <v>500</v>
      </c>
      <c r="N106" s="188">
        <v>385</v>
      </c>
      <c r="O106" s="9">
        <f t="shared" si="2"/>
        <v>385</v>
      </c>
      <c r="P106" s="187" t="s">
        <v>1387</v>
      </c>
      <c r="Q106" s="176" t="s">
        <v>1388</v>
      </c>
      <c r="R106" s="688" t="s">
        <v>1662</v>
      </c>
      <c r="S106" s="688" t="s">
        <v>1676</v>
      </c>
      <c r="T106" s="688" t="s">
        <v>1676</v>
      </c>
      <c r="U106" s="687" t="s">
        <v>1771</v>
      </c>
      <c r="V106" s="691" t="s">
        <v>1793</v>
      </c>
      <c r="W106" s="176" t="s">
        <v>970</v>
      </c>
      <c r="X106" s="691" t="s">
        <v>1793</v>
      </c>
      <c r="Y106" s="182" t="s">
        <v>1147</v>
      </c>
      <c r="Z106" s="190" t="s">
        <v>1812</v>
      </c>
      <c r="AA106" s="176" t="s">
        <v>32</v>
      </c>
      <c r="AB106" s="176" t="s">
        <v>1776</v>
      </c>
      <c r="AC106" s="4" t="s">
        <v>1736</v>
      </c>
      <c r="AD106" s="155" t="s">
        <v>1545</v>
      </c>
      <c r="AE106" s="177" t="s">
        <v>1813</v>
      </c>
    </row>
    <row r="107" spans="1:31" s="155" customFormat="1" x14ac:dyDescent="0.25">
      <c r="A107" s="23">
        <v>2025</v>
      </c>
      <c r="B107" s="182" t="s">
        <v>1030</v>
      </c>
      <c r="C107" s="176" t="s">
        <v>807</v>
      </c>
      <c r="D107" s="176" t="s">
        <v>1396</v>
      </c>
      <c r="E107" s="182">
        <v>101</v>
      </c>
      <c r="F107" s="669" t="s">
        <v>1643</v>
      </c>
      <c r="G107" s="176" t="s">
        <v>1397</v>
      </c>
      <c r="H107" s="182"/>
      <c r="I107" s="187" t="s">
        <v>1399</v>
      </c>
      <c r="J107" s="182">
        <v>1</v>
      </c>
      <c r="K107" s="182" t="s">
        <v>1032</v>
      </c>
      <c r="L107" s="466">
        <v>20000</v>
      </c>
      <c r="M107" s="12">
        <f t="shared" si="3"/>
        <v>20000</v>
      </c>
      <c r="N107" s="188">
        <v>18000</v>
      </c>
      <c r="O107" s="9">
        <f t="shared" si="2"/>
        <v>18000</v>
      </c>
      <c r="P107" s="176" t="s">
        <v>374</v>
      </c>
      <c r="Q107" s="176" t="s">
        <v>1193</v>
      </c>
      <c r="R107" s="688" t="s">
        <v>1663</v>
      </c>
      <c r="S107" s="688" t="s">
        <v>1676</v>
      </c>
      <c r="T107" s="687" t="s">
        <v>1717</v>
      </c>
      <c r="U107" s="687" t="s">
        <v>1771</v>
      </c>
      <c r="V107" s="691" t="s">
        <v>1781</v>
      </c>
      <c r="W107" s="176" t="s">
        <v>970</v>
      </c>
      <c r="X107" s="438" t="s">
        <v>1798</v>
      </c>
      <c r="Y107" s="182" t="s">
        <v>1191</v>
      </c>
      <c r="Z107" s="190" t="s">
        <v>1812</v>
      </c>
      <c r="AA107" s="176" t="s">
        <v>32</v>
      </c>
      <c r="AB107" s="176" t="s">
        <v>1776</v>
      </c>
      <c r="AC107" s="176" t="s">
        <v>1737</v>
      </c>
      <c r="AD107" s="155" t="s">
        <v>1545</v>
      </c>
      <c r="AE107" s="155" t="s">
        <v>1816</v>
      </c>
    </row>
    <row r="108" spans="1:31" s="724" customFormat="1" x14ac:dyDescent="0.25">
      <c r="A108" s="716">
        <v>2025</v>
      </c>
      <c r="B108" s="481" t="s">
        <v>1030</v>
      </c>
      <c r="C108" s="717" t="s">
        <v>1400</v>
      </c>
      <c r="D108" s="717" t="s">
        <v>1401</v>
      </c>
      <c r="E108" s="481">
        <v>101</v>
      </c>
      <c r="F108" s="481"/>
      <c r="G108" s="717" t="s">
        <v>1402</v>
      </c>
      <c r="H108" s="481"/>
      <c r="I108" s="719" t="s">
        <v>1403</v>
      </c>
      <c r="J108" s="481">
        <v>2</v>
      </c>
      <c r="K108" s="481" t="s">
        <v>1156</v>
      </c>
      <c r="L108" s="726">
        <v>1500</v>
      </c>
      <c r="M108" s="12">
        <f t="shared" si="3"/>
        <v>3000</v>
      </c>
      <c r="N108" s="214">
        <v>600</v>
      </c>
      <c r="O108" s="12">
        <f t="shared" si="2"/>
        <v>1200</v>
      </c>
      <c r="P108" s="717" t="s">
        <v>374</v>
      </c>
      <c r="Q108" s="717" t="s">
        <v>1411</v>
      </c>
      <c r="R108" s="720" t="s">
        <v>1663</v>
      </c>
      <c r="S108" s="720" t="s">
        <v>1676</v>
      </c>
      <c r="T108" s="721" t="s">
        <v>1717</v>
      </c>
      <c r="U108" s="721" t="s">
        <v>1771</v>
      </c>
      <c r="V108" s="727" t="s">
        <v>1847</v>
      </c>
      <c r="W108" s="717" t="s">
        <v>970</v>
      </c>
      <c r="X108" s="728" t="s">
        <v>1848</v>
      </c>
      <c r="Y108" s="481" t="s">
        <v>1110</v>
      </c>
      <c r="Z108" s="722" t="s">
        <v>1849</v>
      </c>
      <c r="AA108" s="717" t="s">
        <v>32</v>
      </c>
      <c r="AB108" s="717" t="s">
        <v>1776</v>
      </c>
      <c r="AC108" s="717" t="s">
        <v>1738</v>
      </c>
      <c r="AD108" s="724" t="s">
        <v>1545</v>
      </c>
      <c r="AE108" s="724" t="s">
        <v>1850</v>
      </c>
    </row>
    <row r="109" spans="1:31" s="155" customFormat="1" x14ac:dyDescent="0.25">
      <c r="A109" s="23">
        <v>2025</v>
      </c>
      <c r="B109" s="182" t="s">
        <v>1030</v>
      </c>
      <c r="C109" s="176" t="s">
        <v>1400</v>
      </c>
      <c r="D109" s="176" t="s">
        <v>1401</v>
      </c>
      <c r="E109" s="182">
        <v>101</v>
      </c>
      <c r="F109" s="182"/>
      <c r="G109" s="176" t="s">
        <v>1402</v>
      </c>
      <c r="H109" s="182"/>
      <c r="I109" s="187" t="s">
        <v>1404</v>
      </c>
      <c r="J109" s="182">
        <v>1</v>
      </c>
      <c r="K109" s="182" t="s">
        <v>1232</v>
      </c>
      <c r="L109" s="466">
        <v>1500</v>
      </c>
      <c r="M109" s="12">
        <f t="shared" si="3"/>
        <v>1500</v>
      </c>
      <c r="N109" s="188">
        <v>975</v>
      </c>
      <c r="O109" s="9">
        <f t="shared" si="2"/>
        <v>975</v>
      </c>
      <c r="P109" s="176" t="s">
        <v>374</v>
      </c>
      <c r="Q109" s="176" t="s">
        <v>1411</v>
      </c>
      <c r="R109" s="688" t="s">
        <v>1663</v>
      </c>
      <c r="S109" s="688" t="s">
        <v>1676</v>
      </c>
      <c r="T109" s="687" t="s">
        <v>1717</v>
      </c>
      <c r="U109" s="721" t="s">
        <v>1771</v>
      </c>
      <c r="V109" s="727" t="s">
        <v>1847</v>
      </c>
      <c r="W109" s="176" t="s">
        <v>970</v>
      </c>
      <c r="X109" s="728" t="s">
        <v>1848</v>
      </c>
      <c r="Y109" s="182" t="s">
        <v>1110</v>
      </c>
      <c r="Z109" s="722" t="s">
        <v>1849</v>
      </c>
      <c r="AA109" s="717" t="s">
        <v>32</v>
      </c>
      <c r="AB109" s="717" t="s">
        <v>1776</v>
      </c>
      <c r="AC109" s="176" t="s">
        <v>1738</v>
      </c>
    </row>
    <row r="110" spans="1:31" s="155" customFormat="1" x14ac:dyDescent="0.25">
      <c r="A110" s="23">
        <v>2025</v>
      </c>
      <c r="B110" s="182" t="s">
        <v>1030</v>
      </c>
      <c r="C110" s="176" t="s">
        <v>1400</v>
      </c>
      <c r="D110" s="176" t="s">
        <v>1401</v>
      </c>
      <c r="E110" s="182">
        <v>101</v>
      </c>
      <c r="F110" s="182"/>
      <c r="G110" s="176" t="s">
        <v>1402</v>
      </c>
      <c r="H110" s="182"/>
      <c r="I110" s="187" t="s">
        <v>1405</v>
      </c>
      <c r="J110" s="182">
        <v>2</v>
      </c>
      <c r="K110" s="182" t="s">
        <v>1156</v>
      </c>
      <c r="L110" s="466">
        <v>450</v>
      </c>
      <c r="M110" s="12">
        <f t="shared" si="3"/>
        <v>900</v>
      </c>
      <c r="N110" s="188">
        <v>525</v>
      </c>
      <c r="O110" s="9">
        <f t="shared" si="2"/>
        <v>1050</v>
      </c>
      <c r="P110" s="176" t="s">
        <v>374</v>
      </c>
      <c r="Q110" s="176" t="s">
        <v>1411</v>
      </c>
      <c r="R110" s="688" t="s">
        <v>1663</v>
      </c>
      <c r="S110" s="688" t="s">
        <v>1676</v>
      </c>
      <c r="T110" s="687" t="s">
        <v>1717</v>
      </c>
      <c r="U110" s="721" t="s">
        <v>1771</v>
      </c>
      <c r="V110" s="727" t="s">
        <v>1847</v>
      </c>
      <c r="W110" s="176" t="s">
        <v>970</v>
      </c>
      <c r="X110" s="728" t="s">
        <v>1848</v>
      </c>
      <c r="Y110" s="182" t="s">
        <v>1110</v>
      </c>
      <c r="Z110" s="722" t="s">
        <v>1849</v>
      </c>
      <c r="AA110" s="717" t="s">
        <v>32</v>
      </c>
      <c r="AB110" s="717" t="s">
        <v>1776</v>
      </c>
      <c r="AC110" s="176" t="s">
        <v>1738</v>
      </c>
    </row>
    <row r="111" spans="1:31" s="155" customFormat="1" x14ac:dyDescent="0.25">
      <c r="A111" s="23">
        <v>2025</v>
      </c>
      <c r="B111" s="182" t="s">
        <v>1030</v>
      </c>
      <c r="C111" s="176" t="s">
        <v>1400</v>
      </c>
      <c r="D111" s="176" t="s">
        <v>1401</v>
      </c>
      <c r="E111" s="182">
        <v>101</v>
      </c>
      <c r="F111" s="182"/>
      <c r="G111" s="176" t="s">
        <v>1402</v>
      </c>
      <c r="H111" s="182"/>
      <c r="I111" s="187" t="s">
        <v>1406</v>
      </c>
      <c r="J111" s="182">
        <v>2</v>
      </c>
      <c r="K111" s="182" t="s">
        <v>1156</v>
      </c>
      <c r="L111" s="466">
        <v>300</v>
      </c>
      <c r="M111" s="12">
        <f t="shared" si="3"/>
        <v>600</v>
      </c>
      <c r="N111" s="188">
        <v>375</v>
      </c>
      <c r="O111" s="9">
        <f t="shared" si="2"/>
        <v>750</v>
      </c>
      <c r="P111" s="176" t="s">
        <v>374</v>
      </c>
      <c r="Q111" s="176" t="s">
        <v>1411</v>
      </c>
      <c r="R111" s="688" t="s">
        <v>1663</v>
      </c>
      <c r="S111" s="688" t="s">
        <v>1676</v>
      </c>
      <c r="T111" s="687" t="s">
        <v>1717</v>
      </c>
      <c r="U111" s="721" t="s">
        <v>1771</v>
      </c>
      <c r="V111" s="727" t="s">
        <v>1847</v>
      </c>
      <c r="W111" s="176" t="s">
        <v>970</v>
      </c>
      <c r="X111" s="728" t="s">
        <v>1848</v>
      </c>
      <c r="Y111" s="182" t="s">
        <v>1110</v>
      </c>
      <c r="Z111" s="722" t="s">
        <v>1849</v>
      </c>
      <c r="AA111" s="717" t="s">
        <v>32</v>
      </c>
      <c r="AB111" s="717" t="s">
        <v>1776</v>
      </c>
      <c r="AC111" s="176" t="s">
        <v>1738</v>
      </c>
    </row>
    <row r="112" spans="1:31" s="155" customFormat="1" ht="27.6" x14ac:dyDescent="0.25">
      <c r="A112" s="23">
        <v>2025</v>
      </c>
      <c r="B112" s="182" t="s">
        <v>1030</v>
      </c>
      <c r="C112" s="176" t="s">
        <v>1400</v>
      </c>
      <c r="D112" s="176" t="s">
        <v>1401</v>
      </c>
      <c r="E112" s="182">
        <v>101</v>
      </c>
      <c r="F112" s="182"/>
      <c r="G112" s="176" t="s">
        <v>1402</v>
      </c>
      <c r="H112" s="182"/>
      <c r="I112" s="187" t="s">
        <v>1407</v>
      </c>
      <c r="J112" s="182">
        <v>10</v>
      </c>
      <c r="K112" s="182" t="s">
        <v>1156</v>
      </c>
      <c r="L112" s="466">
        <v>350</v>
      </c>
      <c r="M112" s="12">
        <f t="shared" si="3"/>
        <v>3500</v>
      </c>
      <c r="N112" s="188">
        <v>270</v>
      </c>
      <c r="O112" s="9">
        <f t="shared" si="2"/>
        <v>2700</v>
      </c>
      <c r="P112" s="176" t="s">
        <v>374</v>
      </c>
      <c r="Q112" s="176" t="s">
        <v>1411</v>
      </c>
      <c r="R112" s="688" t="s">
        <v>1663</v>
      </c>
      <c r="S112" s="688" t="s">
        <v>1676</v>
      </c>
      <c r="T112" s="687" t="s">
        <v>1717</v>
      </c>
      <c r="U112" s="721" t="s">
        <v>1771</v>
      </c>
      <c r="V112" s="727" t="s">
        <v>1847</v>
      </c>
      <c r="W112" s="176" t="s">
        <v>970</v>
      </c>
      <c r="X112" s="728" t="s">
        <v>1848</v>
      </c>
      <c r="Y112" s="182" t="s">
        <v>1110</v>
      </c>
      <c r="Z112" s="722" t="s">
        <v>1849</v>
      </c>
      <c r="AA112" s="717" t="s">
        <v>32</v>
      </c>
      <c r="AB112" s="717" t="s">
        <v>1776</v>
      </c>
      <c r="AC112" s="176" t="s">
        <v>1738</v>
      </c>
    </row>
    <row r="113" spans="1:32" s="155" customFormat="1" x14ac:dyDescent="0.25">
      <c r="A113" s="23">
        <v>2025</v>
      </c>
      <c r="B113" s="182" t="s">
        <v>1030</v>
      </c>
      <c r="C113" s="176" t="s">
        <v>1400</v>
      </c>
      <c r="D113" s="176" t="s">
        <v>1401</v>
      </c>
      <c r="E113" s="182">
        <v>101</v>
      </c>
      <c r="F113" s="182"/>
      <c r="G113" s="176" t="s">
        <v>1402</v>
      </c>
      <c r="H113" s="182"/>
      <c r="I113" s="187" t="s">
        <v>1408</v>
      </c>
      <c r="J113" s="182">
        <v>1</v>
      </c>
      <c r="K113" s="182" t="s">
        <v>1232</v>
      </c>
      <c r="L113" s="466">
        <v>9000</v>
      </c>
      <c r="M113" s="12">
        <f t="shared" si="3"/>
        <v>9000</v>
      </c>
      <c r="N113" s="188">
        <v>9000</v>
      </c>
      <c r="O113" s="9">
        <f t="shared" si="2"/>
        <v>9000</v>
      </c>
      <c r="P113" s="176" t="s">
        <v>374</v>
      </c>
      <c r="Q113" s="176" t="s">
        <v>1411</v>
      </c>
      <c r="R113" s="688" t="s">
        <v>1663</v>
      </c>
      <c r="S113" s="688" t="s">
        <v>1676</v>
      </c>
      <c r="T113" s="687" t="s">
        <v>1717</v>
      </c>
      <c r="U113" s="721" t="s">
        <v>1771</v>
      </c>
      <c r="V113" s="727" t="s">
        <v>1847</v>
      </c>
      <c r="W113" s="176" t="s">
        <v>970</v>
      </c>
      <c r="X113" s="728" t="s">
        <v>1848</v>
      </c>
      <c r="Y113" s="182" t="s">
        <v>1110</v>
      </c>
      <c r="Z113" s="722" t="s">
        <v>1849</v>
      </c>
      <c r="AA113" s="717" t="s">
        <v>32</v>
      </c>
      <c r="AB113" s="717" t="s">
        <v>1776</v>
      </c>
      <c r="AC113" s="176" t="s">
        <v>1738</v>
      </c>
    </row>
    <row r="114" spans="1:32" s="724" customFormat="1" ht="138" x14ac:dyDescent="0.25">
      <c r="A114" s="716">
        <v>2025</v>
      </c>
      <c r="B114" s="481" t="s">
        <v>1030</v>
      </c>
      <c r="C114" s="717" t="s">
        <v>71</v>
      </c>
      <c r="D114" s="717" t="s">
        <v>1409</v>
      </c>
      <c r="E114" s="481">
        <v>165</v>
      </c>
      <c r="F114" s="481"/>
      <c r="G114" s="717" t="s">
        <v>1410</v>
      </c>
      <c r="H114" s="481"/>
      <c r="I114" s="719" t="s">
        <v>1766</v>
      </c>
      <c r="J114" s="481">
        <v>900</v>
      </c>
      <c r="K114" s="481" t="s">
        <v>1156</v>
      </c>
      <c r="L114" s="726">
        <v>200</v>
      </c>
      <c r="M114" s="12">
        <f t="shared" si="3"/>
        <v>180000</v>
      </c>
      <c r="N114" s="214">
        <v>130</v>
      </c>
      <c r="O114" s="12">
        <f t="shared" si="2"/>
        <v>117000</v>
      </c>
      <c r="P114" s="717" t="s">
        <v>1412</v>
      </c>
      <c r="Q114" s="717" t="s">
        <v>1413</v>
      </c>
      <c r="R114" s="720" t="s">
        <v>1793</v>
      </c>
      <c r="S114" s="720" t="s">
        <v>1794</v>
      </c>
      <c r="T114" s="720" t="s">
        <v>1794</v>
      </c>
      <c r="U114" s="720" t="s">
        <v>1794</v>
      </c>
      <c r="V114" s="727"/>
      <c r="W114" s="719" t="s">
        <v>1751</v>
      </c>
      <c r="X114" s="728" t="s">
        <v>1887</v>
      </c>
      <c r="Y114" s="481" t="s">
        <v>1414</v>
      </c>
      <c r="Z114" s="722" t="s">
        <v>1888</v>
      </c>
      <c r="AA114" s="733" t="s">
        <v>1795</v>
      </c>
      <c r="AB114" s="733" t="s">
        <v>1796</v>
      </c>
      <c r="AC114" s="717" t="s">
        <v>1797</v>
      </c>
      <c r="AD114" s="481" t="s">
        <v>1564</v>
      </c>
      <c r="AE114" s="718" t="s">
        <v>1886</v>
      </c>
    </row>
    <row r="115" spans="1:32" s="129" customFormat="1" x14ac:dyDescent="0.25">
      <c r="A115" s="128">
        <v>2025</v>
      </c>
      <c r="B115" s="128" t="s">
        <v>1030</v>
      </c>
      <c r="C115" s="127" t="s">
        <v>1211</v>
      </c>
      <c r="D115" s="127" t="s">
        <v>1212</v>
      </c>
      <c r="E115" s="128"/>
      <c r="F115" s="128"/>
      <c r="G115" s="127" t="s">
        <v>1415</v>
      </c>
      <c r="H115" s="128"/>
      <c r="I115" s="609" t="s">
        <v>1416</v>
      </c>
      <c r="J115" s="128">
        <v>10</v>
      </c>
      <c r="K115" s="128" t="s">
        <v>1156</v>
      </c>
      <c r="L115" s="610">
        <v>700</v>
      </c>
      <c r="M115" s="216">
        <f t="shared" si="3"/>
        <v>7000</v>
      </c>
      <c r="N115" s="611"/>
      <c r="O115" s="217">
        <f t="shared" si="2"/>
        <v>0</v>
      </c>
      <c r="P115" s="127" t="s">
        <v>1417</v>
      </c>
      <c r="Q115" s="127" t="s">
        <v>1157</v>
      </c>
      <c r="R115" s="127"/>
      <c r="S115" s="127"/>
      <c r="T115" s="128"/>
      <c r="U115" s="612"/>
      <c r="V115" s="613"/>
      <c r="W115" s="127"/>
      <c r="X115" s="613"/>
      <c r="Y115" s="128" t="s">
        <v>1071</v>
      </c>
      <c r="Z115" s="612"/>
      <c r="AA115" s="127" t="s">
        <v>1308</v>
      </c>
      <c r="AB115" s="127" t="s">
        <v>1568</v>
      </c>
      <c r="AC115" s="127"/>
    </row>
    <row r="116" spans="1:32" s="155" customFormat="1" ht="30.6" customHeight="1" x14ac:dyDescent="0.25">
      <c r="A116" s="23">
        <v>2025</v>
      </c>
      <c r="B116" s="182" t="s">
        <v>1030</v>
      </c>
      <c r="C116" s="176" t="s">
        <v>809</v>
      </c>
      <c r="D116" s="176" t="s">
        <v>1177</v>
      </c>
      <c r="E116" s="182">
        <v>165</v>
      </c>
      <c r="F116" s="182"/>
      <c r="G116" s="176" t="s">
        <v>1418</v>
      </c>
      <c r="H116" s="182"/>
      <c r="I116" s="187" t="s">
        <v>1651</v>
      </c>
      <c r="J116" s="182">
        <v>17</v>
      </c>
      <c r="K116" s="182" t="s">
        <v>1156</v>
      </c>
      <c r="L116" s="466">
        <v>4900</v>
      </c>
      <c r="M116" s="12">
        <f t="shared" si="3"/>
        <v>83300</v>
      </c>
      <c r="N116" s="188">
        <v>4500</v>
      </c>
      <c r="O116" s="9">
        <f t="shared" si="2"/>
        <v>76500</v>
      </c>
      <c r="P116" s="187" t="s">
        <v>1387</v>
      </c>
      <c r="Q116" s="176" t="s">
        <v>1419</v>
      </c>
      <c r="R116" s="688" t="s">
        <v>1719</v>
      </c>
      <c r="S116" s="688" t="s">
        <v>1676</v>
      </c>
      <c r="T116" s="687" t="s">
        <v>1717</v>
      </c>
      <c r="U116" s="687" t="s">
        <v>1771</v>
      </c>
      <c r="V116" s="691" t="s">
        <v>1798</v>
      </c>
      <c r="W116" s="176" t="s">
        <v>970</v>
      </c>
      <c r="X116" s="691" t="s">
        <v>1798</v>
      </c>
      <c r="Y116" s="182" t="s">
        <v>1147</v>
      </c>
      <c r="Z116" s="190" t="s">
        <v>1805</v>
      </c>
      <c r="AA116" s="176" t="s">
        <v>32</v>
      </c>
      <c r="AB116" s="176" t="s">
        <v>1776</v>
      </c>
      <c r="AC116" s="176" t="s">
        <v>1739</v>
      </c>
      <c r="AD116" s="155" t="s">
        <v>1563</v>
      </c>
      <c r="AE116" s="155" t="s">
        <v>1814</v>
      </c>
      <c r="AF116" s="670" t="s">
        <v>1650</v>
      </c>
    </row>
    <row r="117" spans="1:32" s="155" customFormat="1" ht="26.4" customHeight="1" x14ac:dyDescent="0.25">
      <c r="A117" s="23">
        <v>2025</v>
      </c>
      <c r="B117" s="182" t="s">
        <v>1030</v>
      </c>
      <c r="C117" s="176" t="s">
        <v>809</v>
      </c>
      <c r="D117" s="176" t="s">
        <v>1177</v>
      </c>
      <c r="E117" s="182">
        <v>165</v>
      </c>
      <c r="F117" s="182"/>
      <c r="G117" s="176" t="s">
        <v>1420</v>
      </c>
      <c r="H117" s="182"/>
      <c r="I117" s="187" t="s">
        <v>1421</v>
      </c>
      <c r="J117" s="182">
        <v>2</v>
      </c>
      <c r="K117" s="182" t="s">
        <v>1156</v>
      </c>
      <c r="L117" s="466">
        <v>595</v>
      </c>
      <c r="M117" s="12">
        <f t="shared" si="3"/>
        <v>1190</v>
      </c>
      <c r="N117" s="188">
        <v>370</v>
      </c>
      <c r="O117" s="9">
        <f t="shared" si="2"/>
        <v>740</v>
      </c>
      <c r="P117" s="187" t="s">
        <v>1387</v>
      </c>
      <c r="Q117" s="176" t="s">
        <v>1419</v>
      </c>
      <c r="R117" s="688" t="s">
        <v>1719</v>
      </c>
      <c r="S117" s="688" t="s">
        <v>1676</v>
      </c>
      <c r="T117" s="687" t="s">
        <v>1717</v>
      </c>
      <c r="U117" s="687" t="s">
        <v>1771</v>
      </c>
      <c r="V117" s="691" t="s">
        <v>1882</v>
      </c>
      <c r="W117" s="176" t="s">
        <v>210</v>
      </c>
      <c r="X117" s="438" t="s">
        <v>1883</v>
      </c>
      <c r="Y117" s="182" t="s">
        <v>1147</v>
      </c>
      <c r="Z117" s="190" t="s">
        <v>1884</v>
      </c>
      <c r="AA117" s="176" t="s">
        <v>32</v>
      </c>
      <c r="AB117" s="176" t="s">
        <v>1776</v>
      </c>
      <c r="AC117" s="176" t="s">
        <v>1740</v>
      </c>
      <c r="AD117" s="155" t="s">
        <v>1563</v>
      </c>
      <c r="AE117" s="155" t="s">
        <v>1885</v>
      </c>
      <c r="AF117" s="670" t="s">
        <v>1650</v>
      </c>
    </row>
    <row r="118" spans="1:32" s="155" customFormat="1" ht="21.6" customHeight="1" x14ac:dyDescent="0.25">
      <c r="A118" s="23">
        <v>2025</v>
      </c>
      <c r="B118" s="182" t="s">
        <v>1030</v>
      </c>
      <c r="C118" s="176" t="s">
        <v>809</v>
      </c>
      <c r="D118" s="176" t="s">
        <v>1177</v>
      </c>
      <c r="E118" s="182">
        <v>165</v>
      </c>
      <c r="F118" s="182"/>
      <c r="G118" s="176" t="s">
        <v>1420</v>
      </c>
      <c r="H118" s="182"/>
      <c r="I118" s="187" t="s">
        <v>1426</v>
      </c>
      <c r="J118" s="182">
        <v>20</v>
      </c>
      <c r="K118" s="182" t="s">
        <v>1156</v>
      </c>
      <c r="L118" s="466">
        <v>1011.5</v>
      </c>
      <c r="M118" s="12">
        <f t="shared" si="3"/>
        <v>20230</v>
      </c>
      <c r="N118" s="188">
        <v>613</v>
      </c>
      <c r="O118" s="9">
        <f t="shared" si="2"/>
        <v>12260</v>
      </c>
      <c r="P118" s="187" t="s">
        <v>1387</v>
      </c>
      <c r="Q118" s="176" t="s">
        <v>1419</v>
      </c>
      <c r="R118" s="688" t="s">
        <v>1719</v>
      </c>
      <c r="S118" s="688" t="s">
        <v>1676</v>
      </c>
      <c r="T118" s="687" t="s">
        <v>1717</v>
      </c>
      <c r="U118" s="687" t="s">
        <v>1771</v>
      </c>
      <c r="V118" s="691" t="s">
        <v>1882</v>
      </c>
      <c r="W118" s="176" t="s">
        <v>210</v>
      </c>
      <c r="X118" s="438" t="s">
        <v>1883</v>
      </c>
      <c r="Y118" s="182" t="s">
        <v>1147</v>
      </c>
      <c r="Z118" s="190" t="s">
        <v>1884</v>
      </c>
      <c r="AA118" s="176" t="s">
        <v>32</v>
      </c>
      <c r="AB118" s="176" t="s">
        <v>1776</v>
      </c>
      <c r="AC118" s="176" t="s">
        <v>1740</v>
      </c>
    </row>
    <row r="119" spans="1:32" s="155" customFormat="1" ht="18" customHeight="1" x14ac:dyDescent="0.25">
      <c r="A119" s="23">
        <v>2025</v>
      </c>
      <c r="B119" s="182" t="s">
        <v>1030</v>
      </c>
      <c r="C119" s="176" t="s">
        <v>809</v>
      </c>
      <c r="D119" s="176" t="s">
        <v>1177</v>
      </c>
      <c r="E119" s="182">
        <v>165</v>
      </c>
      <c r="F119" s="182"/>
      <c r="G119" s="176" t="s">
        <v>1420</v>
      </c>
      <c r="H119" s="182"/>
      <c r="I119" s="187" t="s">
        <v>1427</v>
      </c>
      <c r="J119" s="182">
        <v>40</v>
      </c>
      <c r="K119" s="182" t="s">
        <v>1156</v>
      </c>
      <c r="L119" s="466">
        <v>868</v>
      </c>
      <c r="M119" s="12">
        <f t="shared" si="3"/>
        <v>34720</v>
      </c>
      <c r="N119" s="188">
        <v>525</v>
      </c>
      <c r="O119" s="9">
        <f t="shared" si="2"/>
        <v>21000</v>
      </c>
      <c r="P119" s="187" t="s">
        <v>1387</v>
      </c>
      <c r="Q119" s="176" t="s">
        <v>1419</v>
      </c>
      <c r="R119" s="688" t="s">
        <v>1719</v>
      </c>
      <c r="S119" s="688" t="s">
        <v>1676</v>
      </c>
      <c r="T119" s="687" t="s">
        <v>1717</v>
      </c>
      <c r="U119" s="687" t="s">
        <v>1771</v>
      </c>
      <c r="V119" s="691" t="s">
        <v>1882</v>
      </c>
      <c r="W119" s="176" t="s">
        <v>210</v>
      </c>
      <c r="X119" s="438" t="s">
        <v>1883</v>
      </c>
      <c r="Y119" s="182" t="s">
        <v>1147</v>
      </c>
      <c r="Z119" s="190" t="s">
        <v>1884</v>
      </c>
      <c r="AA119" s="176" t="s">
        <v>32</v>
      </c>
      <c r="AB119" s="176" t="s">
        <v>1776</v>
      </c>
      <c r="AC119" s="176" t="s">
        <v>1740</v>
      </c>
      <c r="AD119" s="465"/>
    </row>
    <row r="120" spans="1:32" s="155" customFormat="1" ht="18.600000000000001" customHeight="1" x14ac:dyDescent="0.25">
      <c r="A120" s="23">
        <v>2025</v>
      </c>
      <c r="B120" s="182" t="s">
        <v>1030</v>
      </c>
      <c r="C120" s="176" t="s">
        <v>809</v>
      </c>
      <c r="D120" s="176" t="s">
        <v>1177</v>
      </c>
      <c r="E120" s="182">
        <v>165</v>
      </c>
      <c r="F120" s="182"/>
      <c r="G120" s="176" t="s">
        <v>1420</v>
      </c>
      <c r="H120" s="182"/>
      <c r="I120" s="187" t="s">
        <v>1428</v>
      </c>
      <c r="J120" s="182">
        <v>10</v>
      </c>
      <c r="K120" s="182" t="s">
        <v>1156</v>
      </c>
      <c r="L120" s="466">
        <v>434</v>
      </c>
      <c r="M120" s="12">
        <f t="shared" si="3"/>
        <v>4340</v>
      </c>
      <c r="N120" s="188">
        <v>262</v>
      </c>
      <c r="O120" s="9">
        <f t="shared" si="2"/>
        <v>2620</v>
      </c>
      <c r="P120" s="187" t="s">
        <v>1387</v>
      </c>
      <c r="Q120" s="176" t="s">
        <v>1419</v>
      </c>
      <c r="R120" s="688" t="s">
        <v>1719</v>
      </c>
      <c r="S120" s="688" t="s">
        <v>1676</v>
      </c>
      <c r="T120" s="687" t="s">
        <v>1717</v>
      </c>
      <c r="U120" s="687" t="s">
        <v>1771</v>
      </c>
      <c r="V120" s="691" t="s">
        <v>1882</v>
      </c>
      <c r="W120" s="176" t="s">
        <v>210</v>
      </c>
      <c r="X120" s="438" t="s">
        <v>1883</v>
      </c>
      <c r="Y120" s="182" t="s">
        <v>1147</v>
      </c>
      <c r="Z120" s="190" t="s">
        <v>1884</v>
      </c>
      <c r="AA120" s="176" t="s">
        <v>32</v>
      </c>
      <c r="AB120" s="176" t="s">
        <v>1776</v>
      </c>
      <c r="AC120" s="176" t="s">
        <v>1740</v>
      </c>
    </row>
    <row r="121" spans="1:32" s="155" customFormat="1" ht="15.6" customHeight="1" x14ac:dyDescent="0.25">
      <c r="A121" s="23">
        <v>2025</v>
      </c>
      <c r="B121" s="182" t="s">
        <v>1030</v>
      </c>
      <c r="C121" s="176" t="s">
        <v>809</v>
      </c>
      <c r="D121" s="176" t="s">
        <v>1177</v>
      </c>
      <c r="E121" s="182">
        <v>165</v>
      </c>
      <c r="F121" s="182"/>
      <c r="G121" s="176" t="s">
        <v>1420</v>
      </c>
      <c r="H121" s="182"/>
      <c r="I121" s="187" t="s">
        <v>1422</v>
      </c>
      <c r="J121" s="182">
        <v>20</v>
      </c>
      <c r="K121" s="182" t="s">
        <v>1303</v>
      </c>
      <c r="L121" s="466">
        <v>148.75</v>
      </c>
      <c r="M121" s="12">
        <f t="shared" si="3"/>
        <v>2975</v>
      </c>
      <c r="N121" s="188">
        <v>85</v>
      </c>
      <c r="O121" s="9">
        <f t="shared" si="2"/>
        <v>1700</v>
      </c>
      <c r="P121" s="187" t="s">
        <v>1387</v>
      </c>
      <c r="Q121" s="176" t="s">
        <v>1419</v>
      </c>
      <c r="R121" s="688" t="s">
        <v>1719</v>
      </c>
      <c r="S121" s="688" t="s">
        <v>1676</v>
      </c>
      <c r="T121" s="687" t="s">
        <v>1717</v>
      </c>
      <c r="U121" s="687" t="s">
        <v>1771</v>
      </c>
      <c r="V121" s="691" t="s">
        <v>1882</v>
      </c>
      <c r="W121" s="176" t="s">
        <v>210</v>
      </c>
      <c r="X121" s="438" t="s">
        <v>1883</v>
      </c>
      <c r="Y121" s="182" t="s">
        <v>1147</v>
      </c>
      <c r="Z121" s="190" t="s">
        <v>1884</v>
      </c>
      <c r="AA121" s="176" t="s">
        <v>32</v>
      </c>
      <c r="AB121" s="176" t="s">
        <v>1776</v>
      </c>
      <c r="AC121" s="176" t="s">
        <v>1740</v>
      </c>
      <c r="AD121" s="465"/>
    </row>
    <row r="122" spans="1:32" s="155" customFormat="1" ht="16.2" customHeight="1" x14ac:dyDescent="0.25">
      <c r="A122" s="23">
        <v>2025</v>
      </c>
      <c r="B122" s="182" t="s">
        <v>1030</v>
      </c>
      <c r="C122" s="176" t="s">
        <v>809</v>
      </c>
      <c r="D122" s="176" t="s">
        <v>1177</v>
      </c>
      <c r="E122" s="182">
        <v>165</v>
      </c>
      <c r="F122" s="182"/>
      <c r="G122" s="176" t="s">
        <v>1420</v>
      </c>
      <c r="H122" s="182"/>
      <c r="I122" s="187" t="s">
        <v>1423</v>
      </c>
      <c r="J122" s="182">
        <v>15</v>
      </c>
      <c r="K122" s="182" t="s">
        <v>1303</v>
      </c>
      <c r="L122" s="466">
        <v>148.75</v>
      </c>
      <c r="M122" s="12">
        <f t="shared" si="3"/>
        <v>2231.25</v>
      </c>
      <c r="N122" s="188">
        <v>85</v>
      </c>
      <c r="O122" s="9">
        <f t="shared" si="2"/>
        <v>1275</v>
      </c>
      <c r="P122" s="187" t="s">
        <v>1387</v>
      </c>
      <c r="Q122" s="176" t="s">
        <v>1419</v>
      </c>
      <c r="R122" s="688" t="s">
        <v>1719</v>
      </c>
      <c r="S122" s="688" t="s">
        <v>1676</v>
      </c>
      <c r="T122" s="687" t="s">
        <v>1717</v>
      </c>
      <c r="U122" s="687" t="s">
        <v>1771</v>
      </c>
      <c r="V122" s="691" t="s">
        <v>1882</v>
      </c>
      <c r="W122" s="176" t="s">
        <v>210</v>
      </c>
      <c r="X122" s="438" t="s">
        <v>1883</v>
      </c>
      <c r="Y122" s="182" t="s">
        <v>1147</v>
      </c>
      <c r="Z122" s="190" t="s">
        <v>1884</v>
      </c>
      <c r="AA122" s="176" t="s">
        <v>32</v>
      </c>
      <c r="AB122" s="176" t="s">
        <v>1776</v>
      </c>
      <c r="AC122" s="176" t="s">
        <v>1740</v>
      </c>
    </row>
    <row r="123" spans="1:32" s="155" customFormat="1" ht="18" customHeight="1" x14ac:dyDescent="0.25">
      <c r="A123" s="23">
        <v>2025</v>
      </c>
      <c r="B123" s="182" t="s">
        <v>1030</v>
      </c>
      <c r="C123" s="176" t="s">
        <v>809</v>
      </c>
      <c r="D123" s="176" t="s">
        <v>1177</v>
      </c>
      <c r="E123" s="182">
        <v>165</v>
      </c>
      <c r="F123" s="182"/>
      <c r="G123" s="176" t="s">
        <v>1420</v>
      </c>
      <c r="H123" s="182"/>
      <c r="I123" s="187" t="s">
        <v>1424</v>
      </c>
      <c r="J123" s="182">
        <v>5</v>
      </c>
      <c r="K123" s="182" t="s">
        <v>1303</v>
      </c>
      <c r="L123" s="466">
        <v>148.75</v>
      </c>
      <c r="M123" s="12">
        <f t="shared" si="3"/>
        <v>743.75</v>
      </c>
      <c r="N123" s="188">
        <v>112</v>
      </c>
      <c r="O123" s="9">
        <f t="shared" si="2"/>
        <v>560</v>
      </c>
      <c r="P123" s="187" t="s">
        <v>1387</v>
      </c>
      <c r="Q123" s="176" t="s">
        <v>1419</v>
      </c>
      <c r="R123" s="688" t="s">
        <v>1719</v>
      </c>
      <c r="S123" s="688" t="s">
        <v>1676</v>
      </c>
      <c r="T123" s="687" t="s">
        <v>1717</v>
      </c>
      <c r="U123" s="687" t="s">
        <v>1771</v>
      </c>
      <c r="V123" s="691" t="s">
        <v>1882</v>
      </c>
      <c r="W123" s="176" t="s">
        <v>210</v>
      </c>
      <c r="X123" s="438" t="s">
        <v>1883</v>
      </c>
      <c r="Y123" s="182" t="s">
        <v>1147</v>
      </c>
      <c r="Z123" s="190" t="s">
        <v>1884</v>
      </c>
      <c r="AA123" s="176" t="s">
        <v>32</v>
      </c>
      <c r="AB123" s="176" t="s">
        <v>1776</v>
      </c>
      <c r="AC123" s="176" t="s">
        <v>1740</v>
      </c>
    </row>
    <row r="124" spans="1:32" s="155" customFormat="1" ht="14.4" customHeight="1" x14ac:dyDescent="0.25">
      <c r="A124" s="23">
        <v>2025</v>
      </c>
      <c r="B124" s="182" t="s">
        <v>1030</v>
      </c>
      <c r="C124" s="176" t="s">
        <v>809</v>
      </c>
      <c r="D124" s="176" t="s">
        <v>1177</v>
      </c>
      <c r="E124" s="182">
        <v>165</v>
      </c>
      <c r="F124" s="182"/>
      <c r="G124" s="176" t="s">
        <v>1420</v>
      </c>
      <c r="H124" s="182"/>
      <c r="I124" s="187" t="s">
        <v>1425</v>
      </c>
      <c r="J124" s="182">
        <v>40</v>
      </c>
      <c r="K124" s="182" t="s">
        <v>1156</v>
      </c>
      <c r="L124" s="466">
        <v>3307.5</v>
      </c>
      <c r="M124" s="12">
        <f t="shared" si="3"/>
        <v>132300</v>
      </c>
      <c r="N124" s="188">
        <v>1160</v>
      </c>
      <c r="O124" s="9">
        <f t="shared" si="2"/>
        <v>46400</v>
      </c>
      <c r="P124" s="187" t="s">
        <v>1387</v>
      </c>
      <c r="Q124" s="176" t="s">
        <v>1419</v>
      </c>
      <c r="R124" s="688" t="s">
        <v>1719</v>
      </c>
      <c r="S124" s="688" t="s">
        <v>1676</v>
      </c>
      <c r="T124" s="687" t="s">
        <v>1717</v>
      </c>
      <c r="U124" s="687" t="s">
        <v>1771</v>
      </c>
      <c r="V124" s="691" t="s">
        <v>1882</v>
      </c>
      <c r="W124" s="176" t="s">
        <v>210</v>
      </c>
      <c r="X124" s="438" t="s">
        <v>1883</v>
      </c>
      <c r="Y124" s="182" t="s">
        <v>1147</v>
      </c>
      <c r="Z124" s="190" t="s">
        <v>1884</v>
      </c>
      <c r="AA124" s="176" t="s">
        <v>32</v>
      </c>
      <c r="AB124" s="176" t="s">
        <v>1776</v>
      </c>
      <c r="AC124" s="176" t="s">
        <v>1740</v>
      </c>
    </row>
    <row r="125" spans="1:32" s="155" customFormat="1" ht="117.6" customHeight="1" x14ac:dyDescent="0.25">
      <c r="A125" s="23">
        <v>2025</v>
      </c>
      <c r="B125" s="182" t="s">
        <v>1030</v>
      </c>
      <c r="C125" s="176" t="s">
        <v>957</v>
      </c>
      <c r="D125" s="176" t="s">
        <v>1471</v>
      </c>
      <c r="E125" s="182">
        <v>101</v>
      </c>
      <c r="F125" s="182"/>
      <c r="G125" s="176" t="s">
        <v>1472</v>
      </c>
      <c r="H125" s="182"/>
      <c r="I125" s="187" t="s">
        <v>1473</v>
      </c>
      <c r="J125" s="182">
        <v>17</v>
      </c>
      <c r="K125" s="182" t="s">
        <v>1156</v>
      </c>
      <c r="L125" s="466">
        <v>1200</v>
      </c>
      <c r="M125" s="12">
        <f t="shared" si="3"/>
        <v>20400</v>
      </c>
      <c r="N125" s="188">
        <v>1170</v>
      </c>
      <c r="O125" s="9">
        <f t="shared" si="2"/>
        <v>19890</v>
      </c>
      <c r="P125" s="176" t="s">
        <v>1475</v>
      </c>
      <c r="Q125" s="176" t="s">
        <v>1187</v>
      </c>
      <c r="R125" s="688"/>
      <c r="S125" s="688" t="s">
        <v>1728</v>
      </c>
      <c r="T125" s="687" t="s">
        <v>1729</v>
      </c>
      <c r="U125" s="687"/>
      <c r="V125" s="687" t="s">
        <v>1729</v>
      </c>
      <c r="W125" s="176" t="s">
        <v>1631</v>
      </c>
      <c r="X125" s="687" t="s">
        <v>1729</v>
      </c>
      <c r="Y125" s="182" t="s">
        <v>1185</v>
      </c>
      <c r="Z125" s="190" t="s">
        <v>1817</v>
      </c>
      <c r="AA125" s="176" t="s">
        <v>32</v>
      </c>
      <c r="AB125" s="176" t="s">
        <v>1776</v>
      </c>
      <c r="AC125" s="176" t="s">
        <v>1818</v>
      </c>
      <c r="AD125" s="155" t="s">
        <v>1569</v>
      </c>
      <c r="AE125" s="155" t="s">
        <v>1819</v>
      </c>
    </row>
    <row r="126" spans="1:32" s="155" customFormat="1" ht="106.95" customHeight="1" x14ac:dyDescent="0.25">
      <c r="A126" s="23">
        <v>2025</v>
      </c>
      <c r="B126" s="182" t="s">
        <v>1030</v>
      </c>
      <c r="C126" s="176" t="s">
        <v>957</v>
      </c>
      <c r="D126" s="176" t="s">
        <v>1471</v>
      </c>
      <c r="E126" s="182">
        <v>101</v>
      </c>
      <c r="F126" s="182"/>
      <c r="G126" s="176" t="s">
        <v>1472</v>
      </c>
      <c r="H126" s="182"/>
      <c r="I126" s="187" t="s">
        <v>1474</v>
      </c>
      <c r="J126" s="182">
        <v>1</v>
      </c>
      <c r="K126" s="182" t="s">
        <v>1032</v>
      </c>
      <c r="L126" s="466">
        <v>1200</v>
      </c>
      <c r="M126" s="12">
        <f t="shared" si="3"/>
        <v>1200</v>
      </c>
      <c r="N126" s="188">
        <v>1687.5</v>
      </c>
      <c r="O126" s="9">
        <f t="shared" si="2"/>
        <v>1687.5</v>
      </c>
      <c r="P126" s="176" t="s">
        <v>1475</v>
      </c>
      <c r="Q126" s="176" t="s">
        <v>1187</v>
      </c>
      <c r="R126" s="688"/>
      <c r="S126" s="688" t="s">
        <v>1728</v>
      </c>
      <c r="T126" s="687" t="s">
        <v>1729</v>
      </c>
      <c r="U126" s="687"/>
      <c r="V126" s="691"/>
      <c r="W126" s="176" t="s">
        <v>1631</v>
      </c>
      <c r="X126" s="438"/>
      <c r="Y126" s="182" t="s">
        <v>1185</v>
      </c>
      <c r="Z126" s="190"/>
      <c r="AA126" s="176"/>
      <c r="AB126" s="176"/>
      <c r="AC126" s="176"/>
    </row>
    <row r="127" spans="1:32" s="724" customFormat="1" ht="49.2" customHeight="1" x14ac:dyDescent="0.25">
      <c r="A127" s="716">
        <v>2025</v>
      </c>
      <c r="B127" s="481" t="s">
        <v>1030</v>
      </c>
      <c r="C127" s="717" t="s">
        <v>957</v>
      </c>
      <c r="D127" s="717" t="s">
        <v>1471</v>
      </c>
      <c r="E127" s="481">
        <v>101</v>
      </c>
      <c r="F127" s="481"/>
      <c r="G127" s="717" t="s">
        <v>1476</v>
      </c>
      <c r="H127" s="481"/>
      <c r="I127" s="730" t="s">
        <v>1477</v>
      </c>
      <c r="J127" s="481">
        <v>6</v>
      </c>
      <c r="K127" s="481" t="s">
        <v>1156</v>
      </c>
      <c r="L127" s="214">
        <v>2500</v>
      </c>
      <c r="M127" s="12">
        <f t="shared" si="3"/>
        <v>15000</v>
      </c>
      <c r="N127" s="214">
        <v>2000</v>
      </c>
      <c r="O127" s="12">
        <f t="shared" si="2"/>
        <v>12000</v>
      </c>
      <c r="P127" s="717" t="s">
        <v>1478</v>
      </c>
      <c r="Q127" s="717" t="s">
        <v>1187</v>
      </c>
      <c r="R127" s="720" t="s">
        <v>1724</v>
      </c>
      <c r="S127" s="720" t="s">
        <v>1725</v>
      </c>
      <c r="T127" s="721" t="s">
        <v>1725</v>
      </c>
      <c r="U127" s="721" t="s">
        <v>1728</v>
      </c>
      <c r="V127" s="721" t="s">
        <v>1863</v>
      </c>
      <c r="W127" s="717" t="s">
        <v>1560</v>
      </c>
      <c r="X127" s="721" t="s">
        <v>1863</v>
      </c>
      <c r="Y127" s="481" t="s">
        <v>1185</v>
      </c>
      <c r="Z127" s="722" t="s">
        <v>1865</v>
      </c>
      <c r="AA127" s="719" t="s">
        <v>32</v>
      </c>
      <c r="AB127" s="717" t="s">
        <v>1776</v>
      </c>
      <c r="AC127" s="723" t="s">
        <v>1747</v>
      </c>
      <c r="AD127" s="724" t="s">
        <v>1545</v>
      </c>
      <c r="AE127" s="481" t="s">
        <v>1864</v>
      </c>
    </row>
    <row r="128" spans="1:32" s="31" customFormat="1" ht="57.6" customHeight="1" x14ac:dyDescent="0.25">
      <c r="A128" s="23">
        <v>2025</v>
      </c>
      <c r="B128" s="23" t="s">
        <v>1030</v>
      </c>
      <c r="C128" s="176" t="s">
        <v>957</v>
      </c>
      <c r="D128" s="176" t="s">
        <v>1471</v>
      </c>
      <c r="E128" s="182">
        <v>101</v>
      </c>
      <c r="F128" s="182"/>
      <c r="G128" s="176" t="s">
        <v>1476</v>
      </c>
      <c r="H128" s="182"/>
      <c r="I128" s="187" t="s">
        <v>1726</v>
      </c>
      <c r="J128" s="182">
        <v>1</v>
      </c>
      <c r="K128" s="182" t="s">
        <v>1032</v>
      </c>
      <c r="L128" s="188">
        <v>3000</v>
      </c>
      <c r="M128" s="12">
        <f t="shared" si="3"/>
        <v>3000</v>
      </c>
      <c r="N128" s="5">
        <v>650</v>
      </c>
      <c r="O128" s="9">
        <f t="shared" si="2"/>
        <v>650</v>
      </c>
      <c r="P128" s="176" t="s">
        <v>1478</v>
      </c>
      <c r="Q128" s="176" t="s">
        <v>1187</v>
      </c>
      <c r="R128" s="688" t="s">
        <v>1724</v>
      </c>
      <c r="S128" s="688" t="s">
        <v>1725</v>
      </c>
      <c r="T128" s="687" t="s">
        <v>1725</v>
      </c>
      <c r="U128" s="687" t="s">
        <v>1728</v>
      </c>
      <c r="V128" s="721" t="s">
        <v>1863</v>
      </c>
      <c r="W128" s="176" t="s">
        <v>1560</v>
      </c>
      <c r="X128" s="721" t="s">
        <v>1863</v>
      </c>
      <c r="Y128" s="182" t="s">
        <v>1185</v>
      </c>
      <c r="Z128" s="722" t="s">
        <v>1865</v>
      </c>
      <c r="AA128" s="719" t="s">
        <v>32</v>
      </c>
      <c r="AB128" s="717" t="s">
        <v>1776</v>
      </c>
      <c r="AC128" s="4" t="s">
        <v>1747</v>
      </c>
      <c r="AD128" s="155"/>
    </row>
    <row r="129" spans="1:31" s="31" customFormat="1" ht="17.399999999999999" customHeight="1" x14ac:dyDescent="0.25">
      <c r="A129" s="30">
        <v>2025</v>
      </c>
      <c r="B129" s="30" t="s">
        <v>1030</v>
      </c>
      <c r="C129" s="7" t="s">
        <v>957</v>
      </c>
      <c r="D129" s="7" t="s">
        <v>1299</v>
      </c>
      <c r="E129" s="30"/>
      <c r="F129" s="30"/>
      <c r="G129" s="7" t="s">
        <v>1481</v>
      </c>
      <c r="H129" s="30"/>
      <c r="I129" s="76" t="s">
        <v>1482</v>
      </c>
      <c r="J129" s="30">
        <v>15</v>
      </c>
      <c r="K129" s="30" t="s">
        <v>1156</v>
      </c>
      <c r="L129" s="25">
        <v>200</v>
      </c>
      <c r="M129" s="26">
        <f t="shared" si="3"/>
        <v>3000</v>
      </c>
      <c r="N129" s="25"/>
      <c r="O129" s="27">
        <f t="shared" si="2"/>
        <v>0</v>
      </c>
      <c r="P129" s="76" t="s">
        <v>1304</v>
      </c>
      <c r="Q129" s="7" t="s">
        <v>1161</v>
      </c>
      <c r="R129" s="689"/>
      <c r="S129" s="689"/>
      <c r="T129" s="690"/>
      <c r="U129" s="690"/>
      <c r="V129" s="708"/>
      <c r="W129" s="7"/>
      <c r="X129" s="683"/>
      <c r="Y129" s="30">
        <v>1006</v>
      </c>
      <c r="Z129" s="29"/>
      <c r="AA129" s="7" t="s">
        <v>96</v>
      </c>
      <c r="AB129" s="7" t="s">
        <v>1572</v>
      </c>
      <c r="AC129" s="7"/>
      <c r="AD129" s="31" t="s">
        <v>1297</v>
      </c>
    </row>
    <row r="130" spans="1:31" s="31" customFormat="1" ht="16.2" customHeight="1" x14ac:dyDescent="0.25">
      <c r="A130" s="30">
        <v>2025</v>
      </c>
      <c r="B130" s="30" t="s">
        <v>1030</v>
      </c>
      <c r="C130" s="7" t="s">
        <v>957</v>
      </c>
      <c r="D130" s="7" t="s">
        <v>1299</v>
      </c>
      <c r="E130" s="30"/>
      <c r="F130" s="30"/>
      <c r="G130" s="7" t="s">
        <v>1481</v>
      </c>
      <c r="H130" s="30"/>
      <c r="I130" s="76" t="s">
        <v>1483</v>
      </c>
      <c r="J130" s="30">
        <v>20</v>
      </c>
      <c r="K130" s="30" t="s">
        <v>1156</v>
      </c>
      <c r="L130" s="25">
        <v>150</v>
      </c>
      <c r="M130" s="26">
        <f t="shared" si="3"/>
        <v>3000</v>
      </c>
      <c r="N130" s="25"/>
      <c r="O130" s="27">
        <f t="shared" si="2"/>
        <v>0</v>
      </c>
      <c r="P130" s="76" t="s">
        <v>1304</v>
      </c>
      <c r="Q130" s="7" t="s">
        <v>1161</v>
      </c>
      <c r="R130" s="689"/>
      <c r="S130" s="689"/>
      <c r="T130" s="690"/>
      <c r="U130" s="690"/>
      <c r="V130" s="708"/>
      <c r="W130" s="7"/>
      <c r="X130" s="683"/>
      <c r="Y130" s="30">
        <v>1006</v>
      </c>
      <c r="Z130" s="29"/>
      <c r="AA130" s="7"/>
      <c r="AB130" s="7"/>
      <c r="AC130" s="7"/>
    </row>
    <row r="131" spans="1:31" s="31" customFormat="1" ht="14.1" customHeight="1" x14ac:dyDescent="0.25">
      <c r="A131" s="30">
        <v>2025</v>
      </c>
      <c r="B131" s="30" t="s">
        <v>1030</v>
      </c>
      <c r="C131" s="7" t="s">
        <v>957</v>
      </c>
      <c r="D131" s="7" t="s">
        <v>1299</v>
      </c>
      <c r="E131" s="30"/>
      <c r="F131" s="30"/>
      <c r="G131" s="7" t="s">
        <v>1481</v>
      </c>
      <c r="H131" s="30"/>
      <c r="I131" s="76" t="s">
        <v>1484</v>
      </c>
      <c r="J131" s="30">
        <v>20</v>
      </c>
      <c r="K131" s="30" t="s">
        <v>1335</v>
      </c>
      <c r="L131" s="25">
        <v>150</v>
      </c>
      <c r="M131" s="26">
        <f t="shared" si="3"/>
        <v>3000</v>
      </c>
      <c r="N131" s="25"/>
      <c r="O131" s="27">
        <f t="shared" si="2"/>
        <v>0</v>
      </c>
      <c r="P131" s="76" t="s">
        <v>1304</v>
      </c>
      <c r="Q131" s="7" t="s">
        <v>1161</v>
      </c>
      <c r="R131" s="689"/>
      <c r="S131" s="689"/>
      <c r="T131" s="690"/>
      <c r="U131" s="690"/>
      <c r="V131" s="708"/>
      <c r="W131" s="7"/>
      <c r="X131" s="683"/>
      <c r="Y131" s="30">
        <v>1006</v>
      </c>
      <c r="Z131" s="29"/>
      <c r="AA131" s="7"/>
      <c r="AB131" s="7"/>
      <c r="AC131" s="7"/>
    </row>
    <row r="132" spans="1:31" s="31" customFormat="1" ht="18" customHeight="1" x14ac:dyDescent="0.25">
      <c r="A132" s="30">
        <v>2025</v>
      </c>
      <c r="B132" s="30" t="s">
        <v>1030</v>
      </c>
      <c r="C132" s="7" t="s">
        <v>957</v>
      </c>
      <c r="D132" s="7" t="s">
        <v>1299</v>
      </c>
      <c r="E132" s="30"/>
      <c r="F132" s="30"/>
      <c r="G132" s="7" t="s">
        <v>1481</v>
      </c>
      <c r="H132" s="30"/>
      <c r="I132" s="76" t="s">
        <v>1485</v>
      </c>
      <c r="J132" s="30">
        <v>1</v>
      </c>
      <c r="K132" s="30" t="s">
        <v>1232</v>
      </c>
      <c r="L132" s="25">
        <v>5000</v>
      </c>
      <c r="M132" s="26">
        <f t="shared" si="3"/>
        <v>5000</v>
      </c>
      <c r="N132" s="25"/>
      <c r="O132" s="27">
        <f t="shared" ref="O132:O196" si="4">SUM(J132*N132)</f>
        <v>0</v>
      </c>
      <c r="P132" s="76" t="s">
        <v>1304</v>
      </c>
      <c r="Q132" s="7" t="s">
        <v>1161</v>
      </c>
      <c r="R132" s="689"/>
      <c r="S132" s="689"/>
      <c r="T132" s="690"/>
      <c r="U132" s="690"/>
      <c r="V132" s="708"/>
      <c r="W132" s="7"/>
      <c r="X132" s="683"/>
      <c r="Y132" s="30">
        <v>1006</v>
      </c>
      <c r="Z132" s="29"/>
      <c r="AA132" s="7"/>
      <c r="AB132" s="7"/>
      <c r="AC132" s="7"/>
    </row>
    <row r="133" spans="1:31" s="31" customFormat="1" x14ac:dyDescent="0.25">
      <c r="A133" s="30">
        <v>2025</v>
      </c>
      <c r="B133" s="30" t="s">
        <v>1030</v>
      </c>
      <c r="C133" s="7" t="s">
        <v>957</v>
      </c>
      <c r="D133" s="7" t="s">
        <v>1299</v>
      </c>
      <c r="E133" s="30"/>
      <c r="F133" s="30"/>
      <c r="G133" s="7" t="s">
        <v>1481</v>
      </c>
      <c r="H133" s="30"/>
      <c r="I133" s="76" t="s">
        <v>1486</v>
      </c>
      <c r="J133" s="30">
        <v>2</v>
      </c>
      <c r="K133" s="30" t="s">
        <v>1232</v>
      </c>
      <c r="L133" s="25">
        <v>7000</v>
      </c>
      <c r="M133" s="26">
        <f t="shared" si="3"/>
        <v>14000</v>
      </c>
      <c r="N133" s="25"/>
      <c r="O133" s="27">
        <f t="shared" si="4"/>
        <v>0</v>
      </c>
      <c r="P133" s="76" t="s">
        <v>1304</v>
      </c>
      <c r="Q133" s="7" t="s">
        <v>1161</v>
      </c>
      <c r="R133" s="689"/>
      <c r="S133" s="689"/>
      <c r="T133" s="690"/>
      <c r="U133" s="690"/>
      <c r="V133" s="708"/>
      <c r="W133" s="7"/>
      <c r="X133" s="683"/>
      <c r="Y133" s="30">
        <v>1006</v>
      </c>
      <c r="Z133" s="29"/>
      <c r="AA133" s="7"/>
      <c r="AB133" s="7"/>
      <c r="AC133" s="7"/>
    </row>
    <row r="134" spans="1:31" s="31" customFormat="1" x14ac:dyDescent="0.25">
      <c r="A134" s="30">
        <v>2025</v>
      </c>
      <c r="B134" s="30" t="s">
        <v>1030</v>
      </c>
      <c r="C134" s="7" t="s">
        <v>957</v>
      </c>
      <c r="D134" s="7" t="s">
        <v>1299</v>
      </c>
      <c r="E134" s="30"/>
      <c r="F134" s="30"/>
      <c r="G134" s="7" t="s">
        <v>1481</v>
      </c>
      <c r="H134" s="30"/>
      <c r="I134" s="76" t="s">
        <v>1487</v>
      </c>
      <c r="J134" s="30">
        <v>10</v>
      </c>
      <c r="K134" s="30" t="s">
        <v>1156</v>
      </c>
      <c r="L134" s="25">
        <v>100</v>
      </c>
      <c r="M134" s="26">
        <f t="shared" ref="M134:M198" si="5">SUM(J134*L134)</f>
        <v>1000</v>
      </c>
      <c r="N134" s="25"/>
      <c r="O134" s="27">
        <f t="shared" si="4"/>
        <v>0</v>
      </c>
      <c r="P134" s="76" t="s">
        <v>1304</v>
      </c>
      <c r="Q134" s="7" t="s">
        <v>1161</v>
      </c>
      <c r="R134" s="689"/>
      <c r="S134" s="689"/>
      <c r="T134" s="690"/>
      <c r="U134" s="689"/>
      <c r="V134" s="708"/>
      <c r="W134" s="7"/>
      <c r="X134" s="683"/>
      <c r="Y134" s="30">
        <v>1006</v>
      </c>
      <c r="Z134" s="29"/>
      <c r="AA134" s="7"/>
      <c r="AB134" s="7"/>
      <c r="AC134" s="7"/>
    </row>
    <row r="135" spans="1:31" s="31" customFormat="1" ht="18" customHeight="1" x14ac:dyDescent="0.25">
      <c r="A135" s="30">
        <v>2025</v>
      </c>
      <c r="B135" s="30" t="s">
        <v>1030</v>
      </c>
      <c r="C135" s="7" t="s">
        <v>957</v>
      </c>
      <c r="D135" s="7" t="s">
        <v>1299</v>
      </c>
      <c r="E135" s="30"/>
      <c r="F135" s="30"/>
      <c r="G135" s="7" t="s">
        <v>1481</v>
      </c>
      <c r="H135" s="30"/>
      <c r="I135" s="76" t="s">
        <v>1488</v>
      </c>
      <c r="J135" s="30">
        <v>5</v>
      </c>
      <c r="K135" s="30" t="s">
        <v>1335</v>
      </c>
      <c r="L135" s="25">
        <v>300</v>
      </c>
      <c r="M135" s="26">
        <f t="shared" si="5"/>
        <v>1500</v>
      </c>
      <c r="N135" s="25"/>
      <c r="O135" s="27">
        <f t="shared" si="4"/>
        <v>0</v>
      </c>
      <c r="P135" s="76" t="s">
        <v>1304</v>
      </c>
      <c r="Q135" s="7" t="s">
        <v>1161</v>
      </c>
      <c r="R135" s="689"/>
      <c r="S135" s="689"/>
      <c r="T135" s="690"/>
      <c r="U135" s="689"/>
      <c r="V135" s="708"/>
      <c r="W135" s="7"/>
      <c r="X135" s="683"/>
      <c r="Y135" s="30">
        <v>1006</v>
      </c>
      <c r="Z135" s="29"/>
      <c r="AA135" s="7"/>
      <c r="AB135" s="7"/>
      <c r="AC135" s="7"/>
    </row>
    <row r="136" spans="1:31" s="31" customFormat="1" ht="28.2" customHeight="1" x14ac:dyDescent="0.25">
      <c r="A136" s="23">
        <v>2025</v>
      </c>
      <c r="B136" s="23" t="s">
        <v>1030</v>
      </c>
      <c r="C136" s="176" t="s">
        <v>957</v>
      </c>
      <c r="D136" s="176" t="s">
        <v>1299</v>
      </c>
      <c r="E136" s="182">
        <v>162</v>
      </c>
      <c r="F136" s="669" t="s">
        <v>1643</v>
      </c>
      <c r="G136" s="176" t="s">
        <v>1489</v>
      </c>
      <c r="H136" s="182"/>
      <c r="I136" s="187" t="s">
        <v>1490</v>
      </c>
      <c r="J136" s="182">
        <v>5</v>
      </c>
      <c r="K136" s="182" t="s">
        <v>1232</v>
      </c>
      <c r="L136" s="188">
        <v>1500</v>
      </c>
      <c r="M136" s="12">
        <f t="shared" si="5"/>
        <v>7500</v>
      </c>
      <c r="N136" s="5">
        <v>1900</v>
      </c>
      <c r="O136" s="9">
        <f t="shared" si="4"/>
        <v>9500</v>
      </c>
      <c r="P136" s="187" t="s">
        <v>1493</v>
      </c>
      <c r="Q136" s="176" t="s">
        <v>1492</v>
      </c>
      <c r="R136" s="688" t="s">
        <v>1663</v>
      </c>
      <c r="S136" s="688" t="s">
        <v>1676</v>
      </c>
      <c r="T136" s="687" t="s">
        <v>1717</v>
      </c>
      <c r="U136" s="688" t="s">
        <v>1771</v>
      </c>
      <c r="V136" s="691" t="s">
        <v>1812</v>
      </c>
      <c r="W136" s="176" t="s">
        <v>656</v>
      </c>
      <c r="X136" s="438" t="s">
        <v>1874</v>
      </c>
      <c r="Y136" s="182" t="s">
        <v>560</v>
      </c>
      <c r="Z136" s="190" t="s">
        <v>1875</v>
      </c>
      <c r="AA136" s="176" t="s">
        <v>32</v>
      </c>
      <c r="AB136" s="176" t="s">
        <v>1776</v>
      </c>
      <c r="AC136" s="4" t="s">
        <v>1741</v>
      </c>
      <c r="AD136" s="155" t="s">
        <v>1297</v>
      </c>
      <c r="AE136" s="732" t="s">
        <v>1876</v>
      </c>
    </row>
    <row r="137" spans="1:31" s="31" customFormat="1" ht="15.6" customHeight="1" x14ac:dyDescent="0.25">
      <c r="A137" s="23">
        <v>2025</v>
      </c>
      <c r="B137" s="23" t="s">
        <v>1030</v>
      </c>
      <c r="C137" s="176" t="s">
        <v>957</v>
      </c>
      <c r="D137" s="176" t="s">
        <v>1299</v>
      </c>
      <c r="E137" s="182"/>
      <c r="F137" s="182"/>
      <c r="G137" s="176" t="s">
        <v>1489</v>
      </c>
      <c r="H137" s="182"/>
      <c r="I137" s="187" t="s">
        <v>1491</v>
      </c>
      <c r="J137" s="182">
        <v>10</v>
      </c>
      <c r="K137" s="182" t="s">
        <v>1156</v>
      </c>
      <c r="L137" s="188">
        <v>650</v>
      </c>
      <c r="M137" s="12">
        <f t="shared" si="5"/>
        <v>6500</v>
      </c>
      <c r="N137" s="5">
        <v>440</v>
      </c>
      <c r="O137" s="9">
        <f t="shared" si="4"/>
        <v>4400</v>
      </c>
      <c r="P137" s="187" t="s">
        <v>1493</v>
      </c>
      <c r="Q137" s="176" t="s">
        <v>1492</v>
      </c>
      <c r="R137" s="688" t="s">
        <v>1663</v>
      </c>
      <c r="S137" s="688" t="s">
        <v>1676</v>
      </c>
      <c r="T137" s="687" t="s">
        <v>1717</v>
      </c>
      <c r="U137" s="688" t="s">
        <v>1771</v>
      </c>
      <c r="V137" s="691" t="s">
        <v>1812</v>
      </c>
      <c r="W137" s="176" t="s">
        <v>656</v>
      </c>
      <c r="X137" s="438" t="s">
        <v>1874</v>
      </c>
      <c r="Y137" s="182" t="s">
        <v>560</v>
      </c>
      <c r="Z137" s="190" t="s">
        <v>1875</v>
      </c>
      <c r="AA137" s="176" t="s">
        <v>32</v>
      </c>
      <c r="AB137" s="176" t="s">
        <v>1776</v>
      </c>
      <c r="AC137" s="4" t="s">
        <v>1741</v>
      </c>
      <c r="AD137" s="155" t="s">
        <v>1297</v>
      </c>
      <c r="AE137" s="155" t="s">
        <v>1876</v>
      </c>
    </row>
    <row r="138" spans="1:31" s="155" customFormat="1" ht="14.1" customHeight="1" x14ac:dyDescent="0.25">
      <c r="A138" s="23">
        <v>2025</v>
      </c>
      <c r="B138" s="23" t="s">
        <v>1030</v>
      </c>
      <c r="C138" s="176" t="s">
        <v>957</v>
      </c>
      <c r="D138" s="176" t="s">
        <v>1299</v>
      </c>
      <c r="E138" s="182">
        <v>162</v>
      </c>
      <c r="F138" s="182"/>
      <c r="G138" s="176" t="s">
        <v>1494</v>
      </c>
      <c r="H138" s="182"/>
      <c r="I138" s="187" t="s">
        <v>1496</v>
      </c>
      <c r="J138" s="182">
        <v>5</v>
      </c>
      <c r="K138" s="182" t="s">
        <v>1156</v>
      </c>
      <c r="L138" s="188">
        <v>250</v>
      </c>
      <c r="M138" s="12">
        <f t="shared" si="5"/>
        <v>1250</v>
      </c>
      <c r="N138" s="5">
        <v>270</v>
      </c>
      <c r="O138" s="9">
        <f t="shared" si="4"/>
        <v>1350</v>
      </c>
      <c r="P138" s="187" t="s">
        <v>1516</v>
      </c>
      <c r="Q138" s="176" t="s">
        <v>1202</v>
      </c>
      <c r="R138" s="688" t="s">
        <v>1663</v>
      </c>
      <c r="S138" s="688" t="s">
        <v>1676</v>
      </c>
      <c r="T138" s="687" t="s">
        <v>1717</v>
      </c>
      <c r="U138" s="688" t="s">
        <v>1801</v>
      </c>
      <c r="V138" s="691" t="s">
        <v>1889</v>
      </c>
      <c r="W138" s="176" t="s">
        <v>705</v>
      </c>
      <c r="X138" s="438" t="s">
        <v>1890</v>
      </c>
      <c r="Y138" s="182" t="s">
        <v>1201</v>
      </c>
      <c r="Z138" s="190" t="s">
        <v>1891</v>
      </c>
      <c r="AA138" s="176" t="s">
        <v>32</v>
      </c>
      <c r="AB138" s="176" t="s">
        <v>1776</v>
      </c>
      <c r="AC138" s="4" t="s">
        <v>1742</v>
      </c>
      <c r="AD138" s="155" t="s">
        <v>1297</v>
      </c>
      <c r="AE138" s="155" t="s">
        <v>1892</v>
      </c>
    </row>
    <row r="139" spans="1:31" s="155" customFormat="1" ht="14.1" customHeight="1" x14ac:dyDescent="0.25">
      <c r="A139" s="23">
        <v>2025</v>
      </c>
      <c r="B139" s="182" t="s">
        <v>1030</v>
      </c>
      <c r="C139" s="176" t="s">
        <v>957</v>
      </c>
      <c r="D139" s="176" t="s">
        <v>1299</v>
      </c>
      <c r="E139" s="182">
        <v>162</v>
      </c>
      <c r="F139" s="182"/>
      <c r="G139" s="176" t="s">
        <v>1494</v>
      </c>
      <c r="H139" s="182"/>
      <c r="I139" s="187" t="s">
        <v>1495</v>
      </c>
      <c r="J139" s="182">
        <v>5</v>
      </c>
      <c r="K139" s="182" t="s">
        <v>1156</v>
      </c>
      <c r="L139" s="188">
        <v>70</v>
      </c>
      <c r="M139" s="12">
        <f t="shared" si="5"/>
        <v>350</v>
      </c>
      <c r="N139" s="188">
        <v>90</v>
      </c>
      <c r="O139" s="9">
        <f t="shared" si="4"/>
        <v>450</v>
      </c>
      <c r="P139" s="187" t="s">
        <v>1516</v>
      </c>
      <c r="Q139" s="176" t="s">
        <v>1202</v>
      </c>
      <c r="R139" s="688" t="s">
        <v>1663</v>
      </c>
      <c r="S139" s="688" t="s">
        <v>1676</v>
      </c>
      <c r="T139" s="687" t="s">
        <v>1717</v>
      </c>
      <c r="U139" s="688" t="s">
        <v>1801</v>
      </c>
      <c r="V139" s="691" t="s">
        <v>1889</v>
      </c>
      <c r="W139" s="176" t="s">
        <v>705</v>
      </c>
      <c r="X139" s="438" t="s">
        <v>1890</v>
      </c>
      <c r="Y139" s="182" t="s">
        <v>1201</v>
      </c>
      <c r="Z139" s="190" t="s">
        <v>1891</v>
      </c>
      <c r="AA139" s="176" t="s">
        <v>32</v>
      </c>
      <c r="AB139" s="176" t="s">
        <v>1776</v>
      </c>
      <c r="AC139" s="4" t="s">
        <v>1742</v>
      </c>
    </row>
    <row r="140" spans="1:31" s="155" customFormat="1" ht="14.1" customHeight="1" x14ac:dyDescent="0.25">
      <c r="A140" s="23">
        <v>2025</v>
      </c>
      <c r="B140" s="182" t="s">
        <v>1030</v>
      </c>
      <c r="C140" s="176" t="s">
        <v>957</v>
      </c>
      <c r="D140" s="176" t="s">
        <v>1299</v>
      </c>
      <c r="E140" s="182">
        <v>162</v>
      </c>
      <c r="F140" s="182"/>
      <c r="G140" s="176" t="s">
        <v>1494</v>
      </c>
      <c r="H140" s="182"/>
      <c r="I140" s="187" t="s">
        <v>1497</v>
      </c>
      <c r="J140" s="182">
        <v>5</v>
      </c>
      <c r="K140" s="182" t="s">
        <v>1512</v>
      </c>
      <c r="L140" s="188">
        <v>200</v>
      </c>
      <c r="M140" s="12">
        <f t="shared" si="5"/>
        <v>1000</v>
      </c>
      <c r="N140" s="188">
        <v>160</v>
      </c>
      <c r="O140" s="9">
        <f t="shared" si="4"/>
        <v>800</v>
      </c>
      <c r="P140" s="187" t="s">
        <v>1516</v>
      </c>
      <c r="Q140" s="176" t="s">
        <v>1202</v>
      </c>
      <c r="R140" s="688" t="s">
        <v>1663</v>
      </c>
      <c r="S140" s="688" t="s">
        <v>1676</v>
      </c>
      <c r="T140" s="687" t="s">
        <v>1717</v>
      </c>
      <c r="U140" s="688" t="s">
        <v>1801</v>
      </c>
      <c r="V140" s="691" t="s">
        <v>1889</v>
      </c>
      <c r="W140" s="176" t="s">
        <v>705</v>
      </c>
      <c r="X140" s="438" t="s">
        <v>1890</v>
      </c>
      <c r="Y140" s="182" t="s">
        <v>1201</v>
      </c>
      <c r="Z140" s="190" t="s">
        <v>1891</v>
      </c>
      <c r="AA140" s="176" t="s">
        <v>32</v>
      </c>
      <c r="AB140" s="176" t="s">
        <v>1776</v>
      </c>
      <c r="AC140" s="4" t="s">
        <v>1742</v>
      </c>
    </row>
    <row r="141" spans="1:31" s="155" customFormat="1" ht="14.1" customHeight="1" x14ac:dyDescent="0.25">
      <c r="A141" s="23">
        <v>2025</v>
      </c>
      <c r="B141" s="182" t="s">
        <v>1030</v>
      </c>
      <c r="C141" s="176" t="s">
        <v>957</v>
      </c>
      <c r="D141" s="176" t="s">
        <v>1299</v>
      </c>
      <c r="E141" s="182">
        <v>162</v>
      </c>
      <c r="F141" s="182"/>
      <c r="G141" s="176" t="s">
        <v>1494</v>
      </c>
      <c r="H141" s="182"/>
      <c r="I141" s="187" t="s">
        <v>1498</v>
      </c>
      <c r="J141" s="182">
        <v>1</v>
      </c>
      <c r="K141" s="182" t="s">
        <v>1032</v>
      </c>
      <c r="L141" s="188">
        <v>2500</v>
      </c>
      <c r="M141" s="12">
        <f t="shared" si="5"/>
        <v>2500</v>
      </c>
      <c r="N141" s="188">
        <v>2400</v>
      </c>
      <c r="O141" s="9">
        <f t="shared" si="4"/>
        <v>2400</v>
      </c>
      <c r="P141" s="187" t="s">
        <v>1516</v>
      </c>
      <c r="Q141" s="176" t="s">
        <v>1202</v>
      </c>
      <c r="R141" s="688" t="s">
        <v>1663</v>
      </c>
      <c r="S141" s="688" t="s">
        <v>1676</v>
      </c>
      <c r="T141" s="687" t="s">
        <v>1717</v>
      </c>
      <c r="U141" s="688" t="s">
        <v>1801</v>
      </c>
      <c r="V141" s="691" t="s">
        <v>1889</v>
      </c>
      <c r="W141" s="176" t="s">
        <v>705</v>
      </c>
      <c r="X141" s="438" t="s">
        <v>1890</v>
      </c>
      <c r="Y141" s="182" t="s">
        <v>1201</v>
      </c>
      <c r="Z141" s="190" t="s">
        <v>1891</v>
      </c>
      <c r="AA141" s="176" t="s">
        <v>32</v>
      </c>
      <c r="AB141" s="176" t="s">
        <v>1776</v>
      </c>
      <c r="AC141" s="4" t="s">
        <v>1742</v>
      </c>
    </row>
    <row r="142" spans="1:31" s="155" customFormat="1" ht="14.1" customHeight="1" x14ac:dyDescent="0.25">
      <c r="A142" s="23">
        <v>2025</v>
      </c>
      <c r="B142" s="182" t="s">
        <v>1030</v>
      </c>
      <c r="C142" s="176" t="s">
        <v>957</v>
      </c>
      <c r="D142" s="176" t="s">
        <v>1299</v>
      </c>
      <c r="E142" s="182">
        <v>162</v>
      </c>
      <c r="F142" s="182"/>
      <c r="G142" s="176" t="s">
        <v>1494</v>
      </c>
      <c r="H142" s="182"/>
      <c r="I142" s="187" t="s">
        <v>1499</v>
      </c>
      <c r="J142" s="182">
        <v>5</v>
      </c>
      <c r="K142" s="182" t="s">
        <v>1393</v>
      </c>
      <c r="L142" s="188">
        <v>400</v>
      </c>
      <c r="M142" s="12">
        <f t="shared" si="5"/>
        <v>2000</v>
      </c>
      <c r="N142" s="188">
        <v>400</v>
      </c>
      <c r="O142" s="9">
        <f t="shared" si="4"/>
        <v>2000</v>
      </c>
      <c r="P142" s="187" t="s">
        <v>1516</v>
      </c>
      <c r="Q142" s="176" t="s">
        <v>1202</v>
      </c>
      <c r="R142" s="688" t="s">
        <v>1663</v>
      </c>
      <c r="S142" s="688" t="s">
        <v>1676</v>
      </c>
      <c r="T142" s="687" t="s">
        <v>1717</v>
      </c>
      <c r="U142" s="688" t="s">
        <v>1801</v>
      </c>
      <c r="V142" s="691" t="s">
        <v>1889</v>
      </c>
      <c r="W142" s="176" t="s">
        <v>705</v>
      </c>
      <c r="X142" s="438" t="s">
        <v>1890</v>
      </c>
      <c r="Y142" s="182" t="s">
        <v>1201</v>
      </c>
      <c r="Z142" s="190" t="s">
        <v>1891</v>
      </c>
      <c r="AA142" s="176" t="s">
        <v>32</v>
      </c>
      <c r="AB142" s="176" t="s">
        <v>1776</v>
      </c>
      <c r="AC142" s="4" t="s">
        <v>1742</v>
      </c>
    </row>
    <row r="143" spans="1:31" ht="14.1" customHeight="1" x14ac:dyDescent="0.25">
      <c r="A143" s="23">
        <v>2025</v>
      </c>
      <c r="B143" s="23" t="s">
        <v>1030</v>
      </c>
      <c r="C143" s="176" t="s">
        <v>957</v>
      </c>
      <c r="D143" s="176" t="s">
        <v>1299</v>
      </c>
      <c r="E143" s="182">
        <v>162</v>
      </c>
      <c r="F143" s="182"/>
      <c r="G143" s="176" t="s">
        <v>1494</v>
      </c>
      <c r="H143" s="23"/>
      <c r="I143" s="187" t="s">
        <v>1500</v>
      </c>
      <c r="J143" s="182">
        <v>5</v>
      </c>
      <c r="K143" s="182" t="s">
        <v>1393</v>
      </c>
      <c r="L143" s="188">
        <v>400</v>
      </c>
      <c r="M143" s="12">
        <f t="shared" si="5"/>
        <v>2000</v>
      </c>
      <c r="N143" s="5">
        <v>360</v>
      </c>
      <c r="O143" s="9">
        <f t="shared" si="4"/>
        <v>1800</v>
      </c>
      <c r="P143" s="187" t="s">
        <v>1516</v>
      </c>
      <c r="Q143" s="176" t="s">
        <v>1202</v>
      </c>
      <c r="R143" s="688" t="s">
        <v>1663</v>
      </c>
      <c r="S143" s="688" t="s">
        <v>1676</v>
      </c>
      <c r="T143" s="687" t="s">
        <v>1717</v>
      </c>
      <c r="U143" s="688" t="s">
        <v>1801</v>
      </c>
      <c r="V143" s="691" t="s">
        <v>1889</v>
      </c>
      <c r="W143" s="176" t="s">
        <v>705</v>
      </c>
      <c r="X143" s="438" t="s">
        <v>1890</v>
      </c>
      <c r="Y143" s="182" t="s">
        <v>1201</v>
      </c>
      <c r="Z143" s="190" t="s">
        <v>1891</v>
      </c>
      <c r="AA143" s="176" t="s">
        <v>32</v>
      </c>
      <c r="AB143" s="176" t="s">
        <v>1776</v>
      </c>
      <c r="AC143" s="4" t="s">
        <v>1742</v>
      </c>
    </row>
    <row r="144" spans="1:31" s="155" customFormat="1" ht="15.6" customHeight="1" x14ac:dyDescent="0.25">
      <c r="A144" s="182">
        <v>2025</v>
      </c>
      <c r="B144" s="182" t="s">
        <v>1030</v>
      </c>
      <c r="C144" s="176" t="s">
        <v>957</v>
      </c>
      <c r="D144" s="176" t="s">
        <v>1299</v>
      </c>
      <c r="E144" s="182">
        <v>162</v>
      </c>
      <c r="F144" s="182"/>
      <c r="G144" s="176" t="s">
        <v>1494</v>
      </c>
      <c r="H144" s="182"/>
      <c r="I144" s="187" t="s">
        <v>1501</v>
      </c>
      <c r="J144" s="182">
        <v>10</v>
      </c>
      <c r="K144" s="182" t="s">
        <v>1160</v>
      </c>
      <c r="L144" s="188">
        <v>250</v>
      </c>
      <c r="M144" s="214">
        <f t="shared" si="5"/>
        <v>2500</v>
      </c>
      <c r="N144" s="188">
        <v>340</v>
      </c>
      <c r="O144" s="218">
        <f t="shared" si="4"/>
        <v>3400</v>
      </c>
      <c r="P144" s="187" t="s">
        <v>1516</v>
      </c>
      <c r="Q144" s="176" t="s">
        <v>1202</v>
      </c>
      <c r="R144" s="688" t="s">
        <v>1663</v>
      </c>
      <c r="S144" s="688" t="s">
        <v>1676</v>
      </c>
      <c r="T144" s="687" t="s">
        <v>1717</v>
      </c>
      <c r="U144" s="688" t="s">
        <v>1801</v>
      </c>
      <c r="V144" s="691" t="s">
        <v>1889</v>
      </c>
      <c r="W144" s="176" t="s">
        <v>705</v>
      </c>
      <c r="X144" s="438" t="s">
        <v>1890</v>
      </c>
      <c r="Y144" s="182" t="s">
        <v>1201</v>
      </c>
      <c r="Z144" s="190" t="s">
        <v>1891</v>
      </c>
      <c r="AA144" s="176" t="s">
        <v>32</v>
      </c>
      <c r="AB144" s="176" t="s">
        <v>1776</v>
      </c>
      <c r="AC144" s="4" t="s">
        <v>1742</v>
      </c>
    </row>
    <row r="145" spans="1:32" x14ac:dyDescent="0.25">
      <c r="A145" s="23">
        <v>2025</v>
      </c>
      <c r="B145" s="23" t="s">
        <v>1030</v>
      </c>
      <c r="C145" s="176" t="s">
        <v>957</v>
      </c>
      <c r="D145" s="176" t="s">
        <v>1299</v>
      </c>
      <c r="E145" s="182">
        <v>162</v>
      </c>
      <c r="F145" s="23"/>
      <c r="G145" s="176" t="s">
        <v>1494</v>
      </c>
      <c r="H145" s="23"/>
      <c r="I145" s="187" t="s">
        <v>1502</v>
      </c>
      <c r="J145" s="182">
        <v>5</v>
      </c>
      <c r="K145" s="182" t="s">
        <v>1160</v>
      </c>
      <c r="L145" s="188">
        <v>400</v>
      </c>
      <c r="M145" s="12">
        <f t="shared" si="5"/>
        <v>2000</v>
      </c>
      <c r="N145" s="5">
        <v>750</v>
      </c>
      <c r="O145" s="9">
        <f t="shared" si="4"/>
        <v>3750</v>
      </c>
      <c r="P145" s="187" t="s">
        <v>1516</v>
      </c>
      <c r="Q145" s="176" t="s">
        <v>1202</v>
      </c>
      <c r="R145" s="688" t="s">
        <v>1663</v>
      </c>
      <c r="S145" s="688" t="s">
        <v>1676</v>
      </c>
      <c r="T145" s="687" t="s">
        <v>1717</v>
      </c>
      <c r="U145" s="688" t="s">
        <v>1801</v>
      </c>
      <c r="V145" s="691" t="s">
        <v>1889</v>
      </c>
      <c r="W145" s="176" t="s">
        <v>705</v>
      </c>
      <c r="X145" s="438" t="s">
        <v>1890</v>
      </c>
      <c r="Y145" s="182" t="s">
        <v>1201</v>
      </c>
      <c r="Z145" s="190" t="s">
        <v>1891</v>
      </c>
      <c r="AA145" s="176" t="s">
        <v>32</v>
      </c>
      <c r="AB145" s="176" t="s">
        <v>1776</v>
      </c>
      <c r="AC145" s="4" t="s">
        <v>1742</v>
      </c>
    </row>
    <row r="146" spans="1:32" x14ac:dyDescent="0.25">
      <c r="A146" s="23">
        <v>2025</v>
      </c>
      <c r="B146" s="23" t="s">
        <v>1030</v>
      </c>
      <c r="C146" s="176" t="s">
        <v>957</v>
      </c>
      <c r="D146" s="176" t="s">
        <v>1299</v>
      </c>
      <c r="E146" s="182">
        <v>162</v>
      </c>
      <c r="F146" s="23"/>
      <c r="G146" s="176" t="s">
        <v>1494</v>
      </c>
      <c r="H146" s="23"/>
      <c r="I146" s="187" t="s">
        <v>1503</v>
      </c>
      <c r="J146" s="182">
        <v>5</v>
      </c>
      <c r="K146" s="182" t="s">
        <v>1513</v>
      </c>
      <c r="L146" s="188">
        <v>250</v>
      </c>
      <c r="M146" s="12">
        <f t="shared" si="5"/>
        <v>1250</v>
      </c>
      <c r="N146" s="5">
        <v>250</v>
      </c>
      <c r="O146" s="9">
        <f t="shared" si="4"/>
        <v>1250</v>
      </c>
      <c r="P146" s="187" t="s">
        <v>1516</v>
      </c>
      <c r="Q146" s="176" t="s">
        <v>1202</v>
      </c>
      <c r="R146" s="688" t="s">
        <v>1663</v>
      </c>
      <c r="S146" s="688" t="s">
        <v>1676</v>
      </c>
      <c r="T146" s="687" t="s">
        <v>1717</v>
      </c>
      <c r="U146" s="688" t="s">
        <v>1801</v>
      </c>
      <c r="V146" s="691" t="s">
        <v>1889</v>
      </c>
      <c r="W146" s="176" t="s">
        <v>705</v>
      </c>
      <c r="X146" s="438" t="s">
        <v>1890</v>
      </c>
      <c r="Y146" s="182" t="s">
        <v>1201</v>
      </c>
      <c r="Z146" s="190" t="s">
        <v>1891</v>
      </c>
      <c r="AA146" s="176" t="s">
        <v>32</v>
      </c>
      <c r="AB146" s="176" t="s">
        <v>1776</v>
      </c>
      <c r="AC146" s="4" t="s">
        <v>1742</v>
      </c>
    </row>
    <row r="147" spans="1:32" x14ac:dyDescent="0.25">
      <c r="A147" s="23">
        <v>2025</v>
      </c>
      <c r="B147" s="23" t="s">
        <v>1030</v>
      </c>
      <c r="C147" s="176" t="s">
        <v>957</v>
      </c>
      <c r="D147" s="176" t="s">
        <v>1299</v>
      </c>
      <c r="E147" s="182">
        <v>162</v>
      </c>
      <c r="F147" s="23"/>
      <c r="G147" s="176" t="s">
        <v>1494</v>
      </c>
      <c r="H147" s="23"/>
      <c r="I147" s="187" t="s">
        <v>1504</v>
      </c>
      <c r="J147" s="182">
        <v>5</v>
      </c>
      <c r="K147" s="182" t="s">
        <v>1156</v>
      </c>
      <c r="L147" s="188">
        <v>100</v>
      </c>
      <c r="M147" s="12">
        <f t="shared" si="5"/>
        <v>500</v>
      </c>
      <c r="N147" s="5">
        <v>400</v>
      </c>
      <c r="O147" s="9">
        <f t="shared" si="4"/>
        <v>2000</v>
      </c>
      <c r="P147" s="187" t="s">
        <v>1516</v>
      </c>
      <c r="Q147" s="176" t="s">
        <v>1202</v>
      </c>
      <c r="R147" s="688" t="s">
        <v>1663</v>
      </c>
      <c r="S147" s="688" t="s">
        <v>1676</v>
      </c>
      <c r="T147" s="687" t="s">
        <v>1717</v>
      </c>
      <c r="U147" s="688" t="s">
        <v>1801</v>
      </c>
      <c r="V147" s="691" t="s">
        <v>1889</v>
      </c>
      <c r="W147" s="176" t="s">
        <v>705</v>
      </c>
      <c r="X147" s="438" t="s">
        <v>1890</v>
      </c>
      <c r="Y147" s="182" t="s">
        <v>1201</v>
      </c>
      <c r="Z147" s="190" t="s">
        <v>1891</v>
      </c>
      <c r="AA147" s="176" t="s">
        <v>32</v>
      </c>
      <c r="AB147" s="176" t="s">
        <v>1776</v>
      </c>
      <c r="AC147" s="4" t="s">
        <v>1742</v>
      </c>
    </row>
    <row r="148" spans="1:32" x14ac:dyDescent="0.25">
      <c r="A148" s="23">
        <v>2025</v>
      </c>
      <c r="B148" s="23" t="s">
        <v>1030</v>
      </c>
      <c r="C148" s="176" t="s">
        <v>957</v>
      </c>
      <c r="D148" s="176" t="s">
        <v>1299</v>
      </c>
      <c r="E148" s="182">
        <v>162</v>
      </c>
      <c r="F148" s="23"/>
      <c r="G148" s="176" t="s">
        <v>1494</v>
      </c>
      <c r="H148" s="23"/>
      <c r="I148" s="187" t="s">
        <v>1505</v>
      </c>
      <c r="J148" s="182">
        <v>5</v>
      </c>
      <c r="K148" s="182" t="s">
        <v>1335</v>
      </c>
      <c r="L148" s="466">
        <v>330</v>
      </c>
      <c r="M148" s="12">
        <f t="shared" si="5"/>
        <v>1650</v>
      </c>
      <c r="N148" s="5">
        <v>240</v>
      </c>
      <c r="O148" s="9">
        <f t="shared" si="4"/>
        <v>1200</v>
      </c>
      <c r="P148" s="187" t="s">
        <v>1516</v>
      </c>
      <c r="Q148" s="176" t="s">
        <v>1202</v>
      </c>
      <c r="R148" s="688" t="s">
        <v>1663</v>
      </c>
      <c r="S148" s="688" t="s">
        <v>1676</v>
      </c>
      <c r="T148" s="687" t="s">
        <v>1717</v>
      </c>
      <c r="U148" s="688" t="s">
        <v>1801</v>
      </c>
      <c r="V148" s="691" t="s">
        <v>1889</v>
      </c>
      <c r="W148" s="176" t="s">
        <v>705</v>
      </c>
      <c r="X148" s="438" t="s">
        <v>1890</v>
      </c>
      <c r="Y148" s="182" t="s">
        <v>1201</v>
      </c>
      <c r="Z148" s="190" t="s">
        <v>1891</v>
      </c>
      <c r="AA148" s="176" t="s">
        <v>32</v>
      </c>
      <c r="AB148" s="176" t="s">
        <v>1776</v>
      </c>
      <c r="AC148" s="4" t="s">
        <v>1742</v>
      </c>
    </row>
    <row r="149" spans="1:32" x14ac:dyDescent="0.25">
      <c r="A149" s="23">
        <v>2025</v>
      </c>
      <c r="B149" s="23" t="s">
        <v>1030</v>
      </c>
      <c r="C149" s="176" t="s">
        <v>957</v>
      </c>
      <c r="D149" s="176" t="s">
        <v>1299</v>
      </c>
      <c r="E149" s="182">
        <v>162</v>
      </c>
      <c r="F149" s="23"/>
      <c r="G149" s="176" t="s">
        <v>1494</v>
      </c>
      <c r="H149" s="23"/>
      <c r="I149" s="187" t="s">
        <v>1506</v>
      </c>
      <c r="J149" s="182">
        <v>2</v>
      </c>
      <c r="K149" s="182" t="s">
        <v>1156</v>
      </c>
      <c r="L149" s="466">
        <v>1000</v>
      </c>
      <c r="M149" s="12">
        <f t="shared" si="5"/>
        <v>2000</v>
      </c>
      <c r="N149" s="5">
        <v>1500</v>
      </c>
      <c r="O149" s="9">
        <f t="shared" si="4"/>
        <v>3000</v>
      </c>
      <c r="P149" s="187" t="s">
        <v>1516</v>
      </c>
      <c r="Q149" s="176" t="s">
        <v>1202</v>
      </c>
      <c r="R149" s="688" t="s">
        <v>1663</v>
      </c>
      <c r="S149" s="688" t="s">
        <v>1676</v>
      </c>
      <c r="T149" s="687" t="s">
        <v>1717</v>
      </c>
      <c r="U149" s="688" t="s">
        <v>1801</v>
      </c>
      <c r="V149" s="691" t="s">
        <v>1889</v>
      </c>
      <c r="W149" s="176" t="s">
        <v>705</v>
      </c>
      <c r="X149" s="438" t="s">
        <v>1890</v>
      </c>
      <c r="Y149" s="182" t="s">
        <v>1201</v>
      </c>
      <c r="Z149" s="190" t="s">
        <v>1891</v>
      </c>
      <c r="AA149" s="176" t="s">
        <v>32</v>
      </c>
      <c r="AB149" s="176" t="s">
        <v>1776</v>
      </c>
      <c r="AC149" s="4" t="s">
        <v>1742</v>
      </c>
    </row>
    <row r="150" spans="1:32" ht="13.95" customHeight="1" x14ac:dyDescent="0.25">
      <c r="A150" s="23">
        <v>2025</v>
      </c>
      <c r="B150" s="23" t="s">
        <v>1030</v>
      </c>
      <c r="C150" s="176" t="s">
        <v>957</v>
      </c>
      <c r="D150" s="176" t="s">
        <v>1299</v>
      </c>
      <c r="E150" s="182">
        <v>162</v>
      </c>
      <c r="F150" s="23"/>
      <c r="G150" s="176" t="s">
        <v>1494</v>
      </c>
      <c r="H150" s="23"/>
      <c r="I150" s="187" t="s">
        <v>1507</v>
      </c>
      <c r="J150" s="23">
        <v>10</v>
      </c>
      <c r="K150" s="182" t="s">
        <v>1303</v>
      </c>
      <c r="L150" s="466">
        <v>430</v>
      </c>
      <c r="M150" s="12">
        <f t="shared" si="5"/>
        <v>4300</v>
      </c>
      <c r="N150" s="5">
        <v>300</v>
      </c>
      <c r="O150" s="9">
        <f t="shared" si="4"/>
        <v>3000</v>
      </c>
      <c r="P150" s="187" t="s">
        <v>1516</v>
      </c>
      <c r="Q150" s="176" t="s">
        <v>1202</v>
      </c>
      <c r="R150" s="688" t="s">
        <v>1663</v>
      </c>
      <c r="S150" s="688" t="s">
        <v>1676</v>
      </c>
      <c r="T150" s="687" t="s">
        <v>1717</v>
      </c>
      <c r="U150" s="688" t="s">
        <v>1801</v>
      </c>
      <c r="V150" s="691" t="s">
        <v>1889</v>
      </c>
      <c r="W150" s="176" t="s">
        <v>705</v>
      </c>
      <c r="X150" s="438" t="s">
        <v>1890</v>
      </c>
      <c r="Y150" s="182" t="s">
        <v>1201</v>
      </c>
      <c r="Z150" s="190" t="s">
        <v>1891</v>
      </c>
      <c r="AA150" s="176" t="s">
        <v>32</v>
      </c>
      <c r="AB150" s="176" t="s">
        <v>1776</v>
      </c>
      <c r="AC150" s="4" t="s">
        <v>1742</v>
      </c>
    </row>
    <row r="151" spans="1:32" s="31" customFormat="1" ht="14.1" customHeight="1" x14ac:dyDescent="0.25">
      <c r="A151" s="23">
        <v>2025</v>
      </c>
      <c r="B151" s="23" t="s">
        <v>1030</v>
      </c>
      <c r="C151" s="176" t="s">
        <v>957</v>
      </c>
      <c r="D151" s="176" t="s">
        <v>1299</v>
      </c>
      <c r="E151" s="182">
        <v>162</v>
      </c>
      <c r="F151" s="30"/>
      <c r="G151" s="176" t="s">
        <v>1494</v>
      </c>
      <c r="H151" s="23"/>
      <c r="I151" s="187" t="s">
        <v>1508</v>
      </c>
      <c r="J151" s="182">
        <v>14</v>
      </c>
      <c r="K151" s="182" t="s">
        <v>1156</v>
      </c>
      <c r="L151" s="466">
        <v>250</v>
      </c>
      <c r="M151" s="12">
        <f t="shared" si="5"/>
        <v>3500</v>
      </c>
      <c r="N151" s="5">
        <v>500</v>
      </c>
      <c r="O151" s="9">
        <f t="shared" si="4"/>
        <v>7000</v>
      </c>
      <c r="P151" s="187" t="s">
        <v>1516</v>
      </c>
      <c r="Q151" s="176" t="s">
        <v>1202</v>
      </c>
      <c r="R151" s="688" t="s">
        <v>1663</v>
      </c>
      <c r="S151" s="688" t="s">
        <v>1676</v>
      </c>
      <c r="T151" s="687" t="s">
        <v>1717</v>
      </c>
      <c r="U151" s="688" t="s">
        <v>1801</v>
      </c>
      <c r="V151" s="691" t="s">
        <v>1889</v>
      </c>
      <c r="W151" s="176" t="s">
        <v>705</v>
      </c>
      <c r="X151" s="438" t="s">
        <v>1890</v>
      </c>
      <c r="Y151" s="182" t="s">
        <v>1201</v>
      </c>
      <c r="Z151" s="190" t="s">
        <v>1891</v>
      </c>
      <c r="AA151" s="176" t="s">
        <v>32</v>
      </c>
      <c r="AB151" s="176" t="s">
        <v>1776</v>
      </c>
      <c r="AC151" s="4" t="s">
        <v>1742</v>
      </c>
    </row>
    <row r="152" spans="1:32" s="31" customFormat="1" ht="14.1" customHeight="1" x14ac:dyDescent="0.25">
      <c r="A152" s="23">
        <v>2025</v>
      </c>
      <c r="B152" s="23" t="s">
        <v>1030</v>
      </c>
      <c r="C152" s="176" t="s">
        <v>957</v>
      </c>
      <c r="D152" s="176" t="s">
        <v>1299</v>
      </c>
      <c r="E152" s="182">
        <v>162</v>
      </c>
      <c r="F152" s="30"/>
      <c r="G152" s="176" t="s">
        <v>1494</v>
      </c>
      <c r="H152" s="23"/>
      <c r="I152" s="187" t="s">
        <v>1565</v>
      </c>
      <c r="J152" s="182">
        <v>10</v>
      </c>
      <c r="K152" s="182" t="s">
        <v>1156</v>
      </c>
      <c r="L152" s="466">
        <v>220</v>
      </c>
      <c r="M152" s="12">
        <f t="shared" si="5"/>
        <v>2200</v>
      </c>
      <c r="N152" s="5">
        <v>80</v>
      </c>
      <c r="O152" s="9">
        <f t="shared" si="4"/>
        <v>800</v>
      </c>
      <c r="P152" s="187" t="s">
        <v>1516</v>
      </c>
      <c r="Q152" s="176" t="s">
        <v>1202</v>
      </c>
      <c r="R152" s="688" t="s">
        <v>1663</v>
      </c>
      <c r="S152" s="688" t="s">
        <v>1676</v>
      </c>
      <c r="T152" s="687" t="s">
        <v>1717</v>
      </c>
      <c r="U152" s="688" t="s">
        <v>1801</v>
      </c>
      <c r="V152" s="691" t="s">
        <v>1889</v>
      </c>
      <c r="W152" s="176" t="s">
        <v>705</v>
      </c>
      <c r="X152" s="438" t="s">
        <v>1890</v>
      </c>
      <c r="Y152" s="182" t="s">
        <v>1201</v>
      </c>
      <c r="Z152" s="190" t="s">
        <v>1891</v>
      </c>
      <c r="AA152" s="176" t="s">
        <v>32</v>
      </c>
      <c r="AB152" s="176" t="s">
        <v>1776</v>
      </c>
      <c r="AC152" s="4" t="s">
        <v>1742</v>
      </c>
    </row>
    <row r="153" spans="1:32" s="31" customFormat="1" ht="14.1" customHeight="1" x14ac:dyDescent="0.25">
      <c r="A153" s="23">
        <v>2025</v>
      </c>
      <c r="B153" s="23" t="s">
        <v>1030</v>
      </c>
      <c r="C153" s="176" t="s">
        <v>957</v>
      </c>
      <c r="D153" s="176" t="s">
        <v>1299</v>
      </c>
      <c r="E153" s="182">
        <v>162</v>
      </c>
      <c r="F153" s="30"/>
      <c r="G153" s="176" t="s">
        <v>1494</v>
      </c>
      <c r="H153" s="23"/>
      <c r="I153" s="187" t="s">
        <v>1509</v>
      </c>
      <c r="J153" s="182">
        <v>5</v>
      </c>
      <c r="K153" s="182" t="s">
        <v>1514</v>
      </c>
      <c r="L153" s="466">
        <v>1500</v>
      </c>
      <c r="M153" s="12">
        <f t="shared" si="5"/>
        <v>7500</v>
      </c>
      <c r="N153" s="5">
        <v>110</v>
      </c>
      <c r="O153" s="9">
        <f t="shared" si="4"/>
        <v>550</v>
      </c>
      <c r="P153" s="187" t="s">
        <v>1516</v>
      </c>
      <c r="Q153" s="176" t="s">
        <v>1202</v>
      </c>
      <c r="R153" s="688" t="s">
        <v>1663</v>
      </c>
      <c r="S153" s="688" t="s">
        <v>1676</v>
      </c>
      <c r="T153" s="687" t="s">
        <v>1717</v>
      </c>
      <c r="U153" s="688" t="s">
        <v>1801</v>
      </c>
      <c r="V153" s="691" t="s">
        <v>1889</v>
      </c>
      <c r="W153" s="176" t="s">
        <v>705</v>
      </c>
      <c r="X153" s="438" t="s">
        <v>1890</v>
      </c>
      <c r="Y153" s="182" t="s">
        <v>1201</v>
      </c>
      <c r="Z153" s="190" t="s">
        <v>1891</v>
      </c>
      <c r="AA153" s="176" t="s">
        <v>32</v>
      </c>
      <c r="AB153" s="176" t="s">
        <v>1776</v>
      </c>
      <c r="AC153" s="4" t="s">
        <v>1742</v>
      </c>
    </row>
    <row r="154" spans="1:32" s="31" customFormat="1" ht="14.1" customHeight="1" x14ac:dyDescent="0.25">
      <c r="A154" s="23">
        <v>2025</v>
      </c>
      <c r="B154" s="23" t="s">
        <v>1030</v>
      </c>
      <c r="C154" s="176" t="s">
        <v>957</v>
      </c>
      <c r="D154" s="176" t="s">
        <v>1299</v>
      </c>
      <c r="E154" s="182">
        <v>162</v>
      </c>
      <c r="F154" s="30"/>
      <c r="G154" s="176" t="s">
        <v>1494</v>
      </c>
      <c r="H154" s="23"/>
      <c r="I154" s="187" t="s">
        <v>1510</v>
      </c>
      <c r="J154" s="182">
        <v>10</v>
      </c>
      <c r="K154" s="182" t="s">
        <v>1515</v>
      </c>
      <c r="L154" s="5">
        <v>70</v>
      </c>
      <c r="M154" s="12">
        <f t="shared" si="5"/>
        <v>700</v>
      </c>
      <c r="N154" s="5">
        <v>100</v>
      </c>
      <c r="O154" s="9">
        <f t="shared" si="4"/>
        <v>1000</v>
      </c>
      <c r="P154" s="187" t="s">
        <v>1516</v>
      </c>
      <c r="Q154" s="176" t="s">
        <v>1202</v>
      </c>
      <c r="R154" s="688" t="s">
        <v>1663</v>
      </c>
      <c r="S154" s="688" t="s">
        <v>1676</v>
      </c>
      <c r="T154" s="687" t="s">
        <v>1717</v>
      </c>
      <c r="U154" s="688" t="s">
        <v>1801</v>
      </c>
      <c r="V154" s="691" t="s">
        <v>1889</v>
      </c>
      <c r="W154" s="176" t="s">
        <v>705</v>
      </c>
      <c r="X154" s="438" t="s">
        <v>1890</v>
      </c>
      <c r="Y154" s="182" t="s">
        <v>1201</v>
      </c>
      <c r="Z154" s="190" t="s">
        <v>1891</v>
      </c>
      <c r="AA154" s="176" t="s">
        <v>32</v>
      </c>
      <c r="AB154" s="176" t="s">
        <v>1776</v>
      </c>
      <c r="AC154" s="4" t="s">
        <v>1742</v>
      </c>
      <c r="AD154" s="155"/>
      <c r="AE154" s="155"/>
    </row>
    <row r="155" spans="1:32" s="31" customFormat="1" ht="16.95" customHeight="1" x14ac:dyDescent="0.25">
      <c r="A155" s="23">
        <v>2025</v>
      </c>
      <c r="B155" s="23" t="s">
        <v>1030</v>
      </c>
      <c r="C155" s="176" t="s">
        <v>957</v>
      </c>
      <c r="D155" s="176" t="s">
        <v>1299</v>
      </c>
      <c r="E155" s="182">
        <v>162</v>
      </c>
      <c r="F155" s="30"/>
      <c r="G155" s="176" t="s">
        <v>1494</v>
      </c>
      <c r="H155" s="23"/>
      <c r="I155" s="187" t="s">
        <v>1511</v>
      </c>
      <c r="J155" s="182">
        <v>10</v>
      </c>
      <c r="K155" s="182" t="s">
        <v>1515</v>
      </c>
      <c r="L155" s="188">
        <v>80</v>
      </c>
      <c r="M155" s="12">
        <f t="shared" si="5"/>
        <v>800</v>
      </c>
      <c r="N155" s="5">
        <v>150</v>
      </c>
      <c r="O155" s="9">
        <f t="shared" si="4"/>
        <v>1500</v>
      </c>
      <c r="P155" s="187" t="s">
        <v>1516</v>
      </c>
      <c r="Q155" s="176" t="s">
        <v>1202</v>
      </c>
      <c r="R155" s="688" t="s">
        <v>1663</v>
      </c>
      <c r="S155" s="688" t="s">
        <v>1676</v>
      </c>
      <c r="T155" s="687" t="s">
        <v>1717</v>
      </c>
      <c r="U155" s="688" t="s">
        <v>1801</v>
      </c>
      <c r="V155" s="691" t="s">
        <v>1889</v>
      </c>
      <c r="W155" s="176" t="s">
        <v>1642</v>
      </c>
      <c r="X155" s="438" t="s">
        <v>1890</v>
      </c>
      <c r="Y155" s="182" t="s">
        <v>1201</v>
      </c>
      <c r="Z155" s="190" t="s">
        <v>1891</v>
      </c>
      <c r="AA155" s="176" t="s">
        <v>32</v>
      </c>
      <c r="AB155" s="176" t="s">
        <v>1776</v>
      </c>
      <c r="AC155" s="4" t="s">
        <v>1742</v>
      </c>
      <c r="AD155" s="155"/>
      <c r="AE155" s="155"/>
    </row>
    <row r="156" spans="1:32" s="155" customFormat="1" ht="27.6" customHeight="1" x14ac:dyDescent="0.25">
      <c r="A156" s="23">
        <v>2025</v>
      </c>
      <c r="B156" s="23" t="s">
        <v>1030</v>
      </c>
      <c r="C156" s="176" t="s">
        <v>957</v>
      </c>
      <c r="D156" s="176" t="s">
        <v>1299</v>
      </c>
      <c r="E156" s="182">
        <v>162</v>
      </c>
      <c r="F156" s="182"/>
      <c r="G156" s="176" t="s">
        <v>1517</v>
      </c>
      <c r="H156" s="23"/>
      <c r="I156" s="187" t="s">
        <v>1518</v>
      </c>
      <c r="J156" s="182">
        <v>1</v>
      </c>
      <c r="K156" s="182" t="s">
        <v>1158</v>
      </c>
      <c r="L156" s="188">
        <v>500</v>
      </c>
      <c r="M156" s="12">
        <f t="shared" si="5"/>
        <v>500</v>
      </c>
      <c r="N156" s="5">
        <v>1440</v>
      </c>
      <c r="O156" s="9">
        <f t="shared" si="4"/>
        <v>1440</v>
      </c>
      <c r="P156" s="187" t="s">
        <v>1540</v>
      </c>
      <c r="Q156" s="176" t="s">
        <v>1198</v>
      </c>
      <c r="R156" s="688" t="s">
        <v>1663</v>
      </c>
      <c r="S156" s="688" t="s">
        <v>1676</v>
      </c>
      <c r="T156" s="687" t="s">
        <v>1717</v>
      </c>
      <c r="U156" s="687" t="s">
        <v>1771</v>
      </c>
      <c r="V156" s="687" t="s">
        <v>1851</v>
      </c>
      <c r="W156" s="176" t="s">
        <v>28</v>
      </c>
      <c r="X156" s="687" t="s">
        <v>1852</v>
      </c>
      <c r="Y156" s="182" t="s">
        <v>1197</v>
      </c>
      <c r="Z156" s="190" t="s">
        <v>1849</v>
      </c>
      <c r="AA156" s="176" t="s">
        <v>32</v>
      </c>
      <c r="AB156" s="176" t="s">
        <v>1776</v>
      </c>
      <c r="AC156" s="4" t="s">
        <v>1743</v>
      </c>
      <c r="AD156" s="155" t="s">
        <v>1545</v>
      </c>
      <c r="AE156" s="155" t="s">
        <v>1853</v>
      </c>
    </row>
    <row r="157" spans="1:32" s="155" customFormat="1" ht="25.95" customHeight="1" x14ac:dyDescent="0.25">
      <c r="A157" s="23">
        <v>2025</v>
      </c>
      <c r="B157" s="23" t="s">
        <v>1030</v>
      </c>
      <c r="C157" s="176" t="s">
        <v>957</v>
      </c>
      <c r="D157" s="176" t="s">
        <v>1299</v>
      </c>
      <c r="E157" s="182">
        <v>162</v>
      </c>
      <c r="F157" s="182"/>
      <c r="G157" s="176" t="s">
        <v>1517</v>
      </c>
      <c r="H157" s="23"/>
      <c r="I157" s="187" t="s">
        <v>1519</v>
      </c>
      <c r="J157" s="182">
        <v>12</v>
      </c>
      <c r="K157" s="182" t="s">
        <v>1156</v>
      </c>
      <c r="L157" s="188">
        <v>80</v>
      </c>
      <c r="M157" s="12">
        <f t="shared" si="5"/>
        <v>960</v>
      </c>
      <c r="N157" s="5">
        <v>95</v>
      </c>
      <c r="O157" s="9">
        <f t="shared" si="4"/>
        <v>1140</v>
      </c>
      <c r="P157" s="187" t="s">
        <v>1540</v>
      </c>
      <c r="Q157" s="176" t="s">
        <v>1198</v>
      </c>
      <c r="R157" s="688" t="s">
        <v>1663</v>
      </c>
      <c r="S157" s="688" t="s">
        <v>1676</v>
      </c>
      <c r="T157" s="687" t="s">
        <v>1717</v>
      </c>
      <c r="U157" s="687" t="s">
        <v>1771</v>
      </c>
      <c r="V157" s="687" t="s">
        <v>1851</v>
      </c>
      <c r="W157" s="176" t="s">
        <v>28</v>
      </c>
      <c r="X157" s="687" t="s">
        <v>1852</v>
      </c>
      <c r="Y157" s="182" t="s">
        <v>1197</v>
      </c>
      <c r="Z157" s="190" t="s">
        <v>1849</v>
      </c>
      <c r="AA157" s="176" t="s">
        <v>32</v>
      </c>
      <c r="AB157" s="176" t="s">
        <v>1776</v>
      </c>
      <c r="AC157" s="4" t="s">
        <v>1743</v>
      </c>
    </row>
    <row r="158" spans="1:32" s="129" customFormat="1" ht="28.2" customHeight="1" x14ac:dyDescent="0.25">
      <c r="A158" s="23">
        <v>2025</v>
      </c>
      <c r="B158" s="23" t="s">
        <v>1030</v>
      </c>
      <c r="C158" s="176" t="s">
        <v>957</v>
      </c>
      <c r="D158" s="176" t="s">
        <v>1299</v>
      </c>
      <c r="E158" s="182">
        <v>162</v>
      </c>
      <c r="F158" s="128"/>
      <c r="G158" s="176" t="s">
        <v>1517</v>
      </c>
      <c r="H158" s="23"/>
      <c r="I158" s="187" t="s">
        <v>1537</v>
      </c>
      <c r="J158" s="182">
        <v>20</v>
      </c>
      <c r="K158" s="182" t="s">
        <v>1156</v>
      </c>
      <c r="L158" s="188">
        <v>50</v>
      </c>
      <c r="M158" s="12">
        <f t="shared" si="5"/>
        <v>1000</v>
      </c>
      <c r="N158" s="5">
        <v>15</v>
      </c>
      <c r="O158" s="9">
        <f t="shared" si="4"/>
        <v>300</v>
      </c>
      <c r="P158" s="187" t="s">
        <v>1540</v>
      </c>
      <c r="Q158" s="176" t="s">
        <v>1198</v>
      </c>
      <c r="R158" s="688" t="s">
        <v>1663</v>
      </c>
      <c r="S158" s="688" t="s">
        <v>1676</v>
      </c>
      <c r="T158" s="687" t="s">
        <v>1717</v>
      </c>
      <c r="U158" s="687" t="s">
        <v>1771</v>
      </c>
      <c r="V158" s="687" t="s">
        <v>1851</v>
      </c>
      <c r="W158" s="176" t="s">
        <v>28</v>
      </c>
      <c r="X158" s="687" t="s">
        <v>1852</v>
      </c>
      <c r="Y158" s="182" t="s">
        <v>1197</v>
      </c>
      <c r="Z158" s="190" t="s">
        <v>1849</v>
      </c>
      <c r="AA158" s="176" t="s">
        <v>32</v>
      </c>
      <c r="AB158" s="176" t="s">
        <v>1776</v>
      </c>
      <c r="AC158" s="4" t="s">
        <v>1743</v>
      </c>
      <c r="AD158" s="155"/>
      <c r="AE158" s="155"/>
      <c r="AF158" s="369"/>
    </row>
    <row r="159" spans="1:32" s="129" customFormat="1" ht="28.2" customHeight="1" x14ac:dyDescent="0.25">
      <c r="A159" s="23">
        <v>2025</v>
      </c>
      <c r="B159" s="23" t="s">
        <v>1030</v>
      </c>
      <c r="C159" s="176" t="s">
        <v>957</v>
      </c>
      <c r="D159" s="176" t="s">
        <v>1299</v>
      </c>
      <c r="E159" s="182">
        <v>162</v>
      </c>
      <c r="F159" s="128"/>
      <c r="G159" s="176" t="s">
        <v>1517</v>
      </c>
      <c r="H159" s="23"/>
      <c r="I159" s="187" t="s">
        <v>1538</v>
      </c>
      <c r="J159" s="182">
        <v>3</v>
      </c>
      <c r="K159" s="182" t="s">
        <v>1156</v>
      </c>
      <c r="L159" s="188">
        <v>135</v>
      </c>
      <c r="M159" s="12">
        <f t="shared" si="5"/>
        <v>405</v>
      </c>
      <c r="N159" s="5">
        <v>280</v>
      </c>
      <c r="O159" s="9">
        <f t="shared" si="4"/>
        <v>840</v>
      </c>
      <c r="P159" s="187" t="s">
        <v>1540</v>
      </c>
      <c r="Q159" s="176" t="s">
        <v>1198</v>
      </c>
      <c r="R159" s="688" t="s">
        <v>1663</v>
      </c>
      <c r="S159" s="688" t="s">
        <v>1676</v>
      </c>
      <c r="T159" s="687" t="s">
        <v>1717</v>
      </c>
      <c r="U159" s="687" t="s">
        <v>1771</v>
      </c>
      <c r="V159" s="687" t="s">
        <v>1851</v>
      </c>
      <c r="W159" s="176" t="s">
        <v>28</v>
      </c>
      <c r="X159" s="687" t="s">
        <v>1852</v>
      </c>
      <c r="Y159" s="182" t="s">
        <v>1197</v>
      </c>
      <c r="Z159" s="190" t="s">
        <v>1849</v>
      </c>
      <c r="AA159" s="176" t="s">
        <v>32</v>
      </c>
      <c r="AB159" s="176" t="s">
        <v>1776</v>
      </c>
      <c r="AC159" s="4" t="s">
        <v>1743</v>
      </c>
      <c r="AD159" s="155"/>
      <c r="AE159" s="155"/>
      <c r="AF159" s="369"/>
    </row>
    <row r="160" spans="1:32" s="129" customFormat="1" ht="21.6" customHeight="1" x14ac:dyDescent="0.25">
      <c r="A160" s="23">
        <v>2025</v>
      </c>
      <c r="B160" s="23" t="s">
        <v>1030</v>
      </c>
      <c r="C160" s="176" t="s">
        <v>957</v>
      </c>
      <c r="D160" s="176" t="s">
        <v>1299</v>
      </c>
      <c r="E160" s="182">
        <v>162</v>
      </c>
      <c r="F160" s="128"/>
      <c r="G160" s="176" t="s">
        <v>1517</v>
      </c>
      <c r="H160" s="23"/>
      <c r="I160" s="187" t="s">
        <v>1567</v>
      </c>
      <c r="J160" s="182">
        <v>6</v>
      </c>
      <c r="K160" s="182" t="s">
        <v>1156</v>
      </c>
      <c r="L160" s="188">
        <v>645</v>
      </c>
      <c r="M160" s="12">
        <f t="shared" si="5"/>
        <v>3870</v>
      </c>
      <c r="N160" s="5">
        <v>550</v>
      </c>
      <c r="O160" s="9">
        <f t="shared" si="4"/>
        <v>3300</v>
      </c>
      <c r="P160" s="187" t="s">
        <v>1540</v>
      </c>
      <c r="Q160" s="176" t="s">
        <v>1198</v>
      </c>
      <c r="R160" s="688" t="s">
        <v>1663</v>
      </c>
      <c r="S160" s="688" t="s">
        <v>1676</v>
      </c>
      <c r="T160" s="687" t="s">
        <v>1717</v>
      </c>
      <c r="U160" s="687" t="s">
        <v>1771</v>
      </c>
      <c r="V160" s="687" t="s">
        <v>1851</v>
      </c>
      <c r="W160" s="176" t="s">
        <v>28</v>
      </c>
      <c r="X160" s="687" t="s">
        <v>1852</v>
      </c>
      <c r="Y160" s="182" t="s">
        <v>1197</v>
      </c>
      <c r="Z160" s="190" t="s">
        <v>1849</v>
      </c>
      <c r="AA160" s="176" t="s">
        <v>32</v>
      </c>
      <c r="AB160" s="176" t="s">
        <v>1776</v>
      </c>
      <c r="AC160" s="4" t="s">
        <v>1743</v>
      </c>
    </row>
    <row r="161" spans="1:31" ht="13.5" customHeight="1" x14ac:dyDescent="0.25">
      <c r="A161" s="23">
        <v>2025</v>
      </c>
      <c r="B161" s="23" t="s">
        <v>1030</v>
      </c>
      <c r="C161" s="176" t="s">
        <v>957</v>
      </c>
      <c r="D161" s="176" t="s">
        <v>1299</v>
      </c>
      <c r="E161" s="182">
        <v>162</v>
      </c>
      <c r="F161" s="128"/>
      <c r="G161" s="176" t="s">
        <v>1517</v>
      </c>
      <c r="H161" s="23"/>
      <c r="I161" s="187" t="s">
        <v>1520</v>
      </c>
      <c r="J161" s="182">
        <v>6</v>
      </c>
      <c r="K161" s="182" t="s">
        <v>1156</v>
      </c>
      <c r="L161" s="188">
        <v>645</v>
      </c>
      <c r="M161" s="12">
        <f t="shared" si="5"/>
        <v>3870</v>
      </c>
      <c r="N161" s="5">
        <v>550</v>
      </c>
      <c r="O161" s="9">
        <f t="shared" si="4"/>
        <v>3300</v>
      </c>
      <c r="P161" s="187" t="s">
        <v>1540</v>
      </c>
      <c r="Q161" s="176" t="s">
        <v>1198</v>
      </c>
      <c r="R161" s="688" t="s">
        <v>1663</v>
      </c>
      <c r="S161" s="688" t="s">
        <v>1676</v>
      </c>
      <c r="T161" s="687" t="s">
        <v>1717</v>
      </c>
      <c r="U161" s="687" t="s">
        <v>1771</v>
      </c>
      <c r="V161" s="687" t="s">
        <v>1851</v>
      </c>
      <c r="W161" s="176" t="s">
        <v>28</v>
      </c>
      <c r="X161" s="687" t="s">
        <v>1852</v>
      </c>
      <c r="Y161" s="182" t="s">
        <v>1197</v>
      </c>
      <c r="Z161" s="190" t="s">
        <v>1849</v>
      </c>
      <c r="AA161" s="176" t="s">
        <v>32</v>
      </c>
      <c r="AB161" s="176" t="s">
        <v>1776</v>
      </c>
      <c r="AC161" s="4" t="s">
        <v>1743</v>
      </c>
    </row>
    <row r="162" spans="1:31" ht="14.1" customHeight="1" x14ac:dyDescent="0.25">
      <c r="A162" s="23">
        <v>2025</v>
      </c>
      <c r="B162" s="23" t="s">
        <v>1030</v>
      </c>
      <c r="C162" s="176" t="s">
        <v>957</v>
      </c>
      <c r="D162" s="176" t="s">
        <v>1299</v>
      </c>
      <c r="E162" s="182">
        <v>162</v>
      </c>
      <c r="F162" s="128"/>
      <c r="G162" s="176" t="s">
        <v>1517</v>
      </c>
      <c r="H162" s="23"/>
      <c r="I162" s="187" t="s">
        <v>1521</v>
      </c>
      <c r="J162" s="182">
        <v>6</v>
      </c>
      <c r="K162" s="182" t="s">
        <v>1156</v>
      </c>
      <c r="L162" s="188">
        <v>645</v>
      </c>
      <c r="M162" s="12">
        <f t="shared" si="5"/>
        <v>3870</v>
      </c>
      <c r="N162" s="5">
        <v>550</v>
      </c>
      <c r="O162" s="9">
        <f t="shared" si="4"/>
        <v>3300</v>
      </c>
      <c r="P162" s="187" t="s">
        <v>1540</v>
      </c>
      <c r="Q162" s="176" t="s">
        <v>1198</v>
      </c>
      <c r="R162" s="688" t="s">
        <v>1663</v>
      </c>
      <c r="S162" s="688" t="s">
        <v>1676</v>
      </c>
      <c r="T162" s="687" t="s">
        <v>1717</v>
      </c>
      <c r="U162" s="687" t="s">
        <v>1771</v>
      </c>
      <c r="V162" s="687" t="s">
        <v>1851</v>
      </c>
      <c r="W162" s="176" t="s">
        <v>28</v>
      </c>
      <c r="X162" s="687" t="s">
        <v>1852</v>
      </c>
      <c r="Y162" s="182" t="s">
        <v>1197</v>
      </c>
      <c r="Z162" s="190" t="s">
        <v>1849</v>
      </c>
      <c r="AA162" s="176" t="s">
        <v>32</v>
      </c>
      <c r="AB162" s="176" t="s">
        <v>1776</v>
      </c>
      <c r="AC162" s="4" t="s">
        <v>1743</v>
      </c>
    </row>
    <row r="163" spans="1:31" x14ac:dyDescent="0.25">
      <c r="A163" s="23">
        <v>2025</v>
      </c>
      <c r="B163" s="23" t="s">
        <v>1030</v>
      </c>
      <c r="C163" s="176" t="s">
        <v>957</v>
      </c>
      <c r="D163" s="176" t="s">
        <v>1299</v>
      </c>
      <c r="E163" s="182">
        <v>162</v>
      </c>
      <c r="F163" s="128"/>
      <c r="G163" s="176" t="s">
        <v>1517</v>
      </c>
      <c r="H163" s="23"/>
      <c r="I163" s="187" t="s">
        <v>1522</v>
      </c>
      <c r="J163" s="182">
        <v>6</v>
      </c>
      <c r="K163" s="182" t="s">
        <v>1156</v>
      </c>
      <c r="L163" s="188">
        <v>645</v>
      </c>
      <c r="M163" s="12">
        <f t="shared" si="5"/>
        <v>3870</v>
      </c>
      <c r="N163" s="5">
        <v>550</v>
      </c>
      <c r="O163" s="9">
        <f t="shared" si="4"/>
        <v>3300</v>
      </c>
      <c r="P163" s="187" t="s">
        <v>1540</v>
      </c>
      <c r="Q163" s="176" t="s">
        <v>1198</v>
      </c>
      <c r="R163" s="688" t="s">
        <v>1663</v>
      </c>
      <c r="S163" s="688" t="s">
        <v>1676</v>
      </c>
      <c r="T163" s="687" t="s">
        <v>1717</v>
      </c>
      <c r="U163" s="687" t="s">
        <v>1771</v>
      </c>
      <c r="V163" s="687" t="s">
        <v>1851</v>
      </c>
      <c r="W163" s="176" t="s">
        <v>28</v>
      </c>
      <c r="X163" s="687" t="s">
        <v>1852</v>
      </c>
      <c r="Y163" s="182" t="s">
        <v>1197</v>
      </c>
      <c r="Z163" s="190" t="s">
        <v>1849</v>
      </c>
      <c r="AA163" s="176" t="s">
        <v>32</v>
      </c>
      <c r="AB163" s="176" t="s">
        <v>1776</v>
      </c>
      <c r="AC163" s="4" t="s">
        <v>1743</v>
      </c>
    </row>
    <row r="164" spans="1:31" x14ac:dyDescent="0.25">
      <c r="A164" s="23">
        <v>2025</v>
      </c>
      <c r="B164" s="23" t="s">
        <v>1030</v>
      </c>
      <c r="C164" s="176" t="s">
        <v>957</v>
      </c>
      <c r="D164" s="176" t="s">
        <v>1299</v>
      </c>
      <c r="E164" s="182">
        <v>162</v>
      </c>
      <c r="F164" s="128"/>
      <c r="G164" s="176" t="s">
        <v>1517</v>
      </c>
      <c r="H164" s="23"/>
      <c r="I164" s="187" t="s">
        <v>1523</v>
      </c>
      <c r="J164" s="182">
        <v>5</v>
      </c>
      <c r="K164" s="182" t="s">
        <v>1512</v>
      </c>
      <c r="L164" s="188">
        <v>50</v>
      </c>
      <c r="M164" s="12">
        <f t="shared" si="5"/>
        <v>250</v>
      </c>
      <c r="N164" s="5">
        <v>45</v>
      </c>
      <c r="O164" s="9">
        <f t="shared" si="4"/>
        <v>225</v>
      </c>
      <c r="P164" s="187" t="s">
        <v>1540</v>
      </c>
      <c r="Q164" s="176" t="s">
        <v>1198</v>
      </c>
      <c r="R164" s="688" t="s">
        <v>1663</v>
      </c>
      <c r="S164" s="688" t="s">
        <v>1676</v>
      </c>
      <c r="T164" s="687" t="s">
        <v>1717</v>
      </c>
      <c r="U164" s="687" t="s">
        <v>1771</v>
      </c>
      <c r="V164" s="687" t="s">
        <v>1851</v>
      </c>
      <c r="W164" s="176" t="s">
        <v>28</v>
      </c>
      <c r="X164" s="687" t="s">
        <v>1852</v>
      </c>
      <c r="Y164" s="182" t="s">
        <v>1197</v>
      </c>
      <c r="Z164" s="190" t="s">
        <v>1849</v>
      </c>
      <c r="AA164" s="176" t="s">
        <v>32</v>
      </c>
      <c r="AB164" s="176" t="s">
        <v>1776</v>
      </c>
      <c r="AC164" s="4" t="s">
        <v>1743</v>
      </c>
    </row>
    <row r="165" spans="1:31" x14ac:dyDescent="0.25">
      <c r="A165" s="23">
        <v>2025</v>
      </c>
      <c r="B165" s="23" t="s">
        <v>1030</v>
      </c>
      <c r="C165" s="176" t="s">
        <v>957</v>
      </c>
      <c r="D165" s="176" t="s">
        <v>1299</v>
      </c>
      <c r="E165" s="182">
        <v>162</v>
      </c>
      <c r="F165" s="23"/>
      <c r="G165" s="176" t="s">
        <v>1517</v>
      </c>
      <c r="H165" s="23"/>
      <c r="I165" s="187" t="s">
        <v>1524</v>
      </c>
      <c r="J165" s="182">
        <v>5</v>
      </c>
      <c r="K165" s="182" t="s">
        <v>1158</v>
      </c>
      <c r="L165" s="188">
        <v>100</v>
      </c>
      <c r="M165" s="12">
        <f t="shared" si="5"/>
        <v>500</v>
      </c>
      <c r="N165" s="5">
        <v>80</v>
      </c>
      <c r="O165" s="9">
        <f t="shared" si="4"/>
        <v>400</v>
      </c>
      <c r="P165" s="187" t="s">
        <v>1540</v>
      </c>
      <c r="Q165" s="176" t="s">
        <v>1198</v>
      </c>
      <c r="R165" s="688" t="s">
        <v>1663</v>
      </c>
      <c r="S165" s="688" t="s">
        <v>1676</v>
      </c>
      <c r="T165" s="687" t="s">
        <v>1717</v>
      </c>
      <c r="U165" s="687" t="s">
        <v>1771</v>
      </c>
      <c r="V165" s="687" t="s">
        <v>1851</v>
      </c>
      <c r="W165" s="176" t="s">
        <v>28</v>
      </c>
      <c r="X165" s="687" t="s">
        <v>1852</v>
      </c>
      <c r="Y165" s="182" t="s">
        <v>1197</v>
      </c>
      <c r="Z165" s="190" t="s">
        <v>1849</v>
      </c>
      <c r="AA165" s="176" t="s">
        <v>32</v>
      </c>
      <c r="AB165" s="176" t="s">
        <v>1776</v>
      </c>
      <c r="AC165" s="4" t="s">
        <v>1743</v>
      </c>
    </row>
    <row r="166" spans="1:31" x14ac:dyDescent="0.25">
      <c r="A166" s="23">
        <v>2025</v>
      </c>
      <c r="B166" s="23" t="s">
        <v>1030</v>
      </c>
      <c r="C166" s="176" t="s">
        <v>957</v>
      </c>
      <c r="D166" s="176" t="s">
        <v>1299</v>
      </c>
      <c r="E166" s="182">
        <v>162</v>
      </c>
      <c r="F166" s="23"/>
      <c r="G166" s="176" t="s">
        <v>1517</v>
      </c>
      <c r="H166" s="23"/>
      <c r="I166" s="187" t="s">
        <v>1566</v>
      </c>
      <c r="J166" s="182">
        <v>3</v>
      </c>
      <c r="K166" s="182" t="s">
        <v>1335</v>
      </c>
      <c r="L166" s="188">
        <v>500</v>
      </c>
      <c r="M166" s="12">
        <f t="shared" si="5"/>
        <v>1500</v>
      </c>
      <c r="N166" s="5">
        <v>250</v>
      </c>
      <c r="O166" s="9">
        <f t="shared" si="4"/>
        <v>750</v>
      </c>
      <c r="P166" s="187" t="s">
        <v>1540</v>
      </c>
      <c r="Q166" s="176" t="s">
        <v>1198</v>
      </c>
      <c r="R166" s="688" t="s">
        <v>1663</v>
      </c>
      <c r="S166" s="688" t="s">
        <v>1676</v>
      </c>
      <c r="T166" s="687" t="s">
        <v>1717</v>
      </c>
      <c r="U166" s="687" t="s">
        <v>1771</v>
      </c>
      <c r="V166" s="687" t="s">
        <v>1851</v>
      </c>
      <c r="W166" s="176" t="s">
        <v>28</v>
      </c>
      <c r="X166" s="687" t="s">
        <v>1852</v>
      </c>
      <c r="Y166" s="182" t="s">
        <v>1197</v>
      </c>
      <c r="Z166" s="190" t="s">
        <v>1849</v>
      </c>
      <c r="AA166" s="176" t="s">
        <v>32</v>
      </c>
      <c r="AB166" s="176" t="s">
        <v>1776</v>
      </c>
      <c r="AC166" s="4" t="s">
        <v>1743</v>
      </c>
    </row>
    <row r="167" spans="1:31" x14ac:dyDescent="0.25">
      <c r="A167" s="23">
        <v>2025</v>
      </c>
      <c r="B167" s="23" t="s">
        <v>1030</v>
      </c>
      <c r="C167" s="176" t="s">
        <v>957</v>
      </c>
      <c r="D167" s="176" t="s">
        <v>1299</v>
      </c>
      <c r="E167" s="182">
        <v>162</v>
      </c>
      <c r="F167" s="23"/>
      <c r="G167" s="176" t="s">
        <v>1517</v>
      </c>
      <c r="H167" s="23"/>
      <c r="I167" s="187" t="s">
        <v>1525</v>
      </c>
      <c r="J167" s="182">
        <v>1</v>
      </c>
      <c r="K167" s="182" t="s">
        <v>1335</v>
      </c>
      <c r="L167" s="188">
        <v>1650</v>
      </c>
      <c r="M167" s="12">
        <f t="shared" si="5"/>
        <v>1650</v>
      </c>
      <c r="N167" s="5">
        <v>1500</v>
      </c>
      <c r="O167" s="9">
        <f t="shared" si="4"/>
        <v>1500</v>
      </c>
      <c r="P167" s="187" t="s">
        <v>1540</v>
      </c>
      <c r="Q167" s="176" t="s">
        <v>1198</v>
      </c>
      <c r="R167" s="688" t="s">
        <v>1663</v>
      </c>
      <c r="S167" s="688" t="s">
        <v>1676</v>
      </c>
      <c r="T167" s="687" t="s">
        <v>1717</v>
      </c>
      <c r="U167" s="687" t="s">
        <v>1771</v>
      </c>
      <c r="V167" s="687" t="s">
        <v>1851</v>
      </c>
      <c r="W167" s="176" t="s">
        <v>28</v>
      </c>
      <c r="X167" s="687" t="s">
        <v>1852</v>
      </c>
      <c r="Y167" s="182" t="s">
        <v>1197</v>
      </c>
      <c r="Z167" s="190" t="s">
        <v>1849</v>
      </c>
      <c r="AA167" s="176" t="s">
        <v>32</v>
      </c>
      <c r="AB167" s="176" t="s">
        <v>1776</v>
      </c>
      <c r="AC167" s="4" t="s">
        <v>1743</v>
      </c>
    </row>
    <row r="168" spans="1:31" x14ac:dyDescent="0.25">
      <c r="A168" s="23">
        <v>2025</v>
      </c>
      <c r="B168" s="23" t="s">
        <v>1030</v>
      </c>
      <c r="C168" s="176" t="s">
        <v>957</v>
      </c>
      <c r="D168" s="176" t="s">
        <v>1299</v>
      </c>
      <c r="E168" s="182">
        <v>162</v>
      </c>
      <c r="F168" s="23"/>
      <c r="G168" s="176" t="s">
        <v>1517</v>
      </c>
      <c r="H168" s="23"/>
      <c r="I168" s="187" t="s">
        <v>1526</v>
      </c>
      <c r="J168" s="182">
        <v>10</v>
      </c>
      <c r="K168" s="182" t="s">
        <v>1335</v>
      </c>
      <c r="L168" s="188">
        <v>100</v>
      </c>
      <c r="M168" s="12">
        <f t="shared" si="5"/>
        <v>1000</v>
      </c>
      <c r="N168" s="5">
        <v>40</v>
      </c>
      <c r="O168" s="9">
        <f t="shared" si="4"/>
        <v>400</v>
      </c>
      <c r="P168" s="187" t="s">
        <v>1540</v>
      </c>
      <c r="Q168" s="176" t="s">
        <v>1198</v>
      </c>
      <c r="R168" s="688" t="s">
        <v>1663</v>
      </c>
      <c r="S168" s="688" t="s">
        <v>1676</v>
      </c>
      <c r="T168" s="687" t="s">
        <v>1717</v>
      </c>
      <c r="U168" s="687" t="s">
        <v>1771</v>
      </c>
      <c r="V168" s="687" t="s">
        <v>1851</v>
      </c>
      <c r="W168" s="176" t="s">
        <v>28</v>
      </c>
      <c r="X168" s="687" t="s">
        <v>1852</v>
      </c>
      <c r="Y168" s="182" t="s">
        <v>1197</v>
      </c>
      <c r="Z168" s="190" t="s">
        <v>1849</v>
      </c>
      <c r="AA168" s="176" t="s">
        <v>32</v>
      </c>
      <c r="AB168" s="176" t="s">
        <v>1776</v>
      </c>
      <c r="AC168" s="4" t="s">
        <v>1743</v>
      </c>
    </row>
    <row r="169" spans="1:31" x14ac:dyDescent="0.25">
      <c r="A169" s="23">
        <v>2025</v>
      </c>
      <c r="B169" s="23" t="s">
        <v>1030</v>
      </c>
      <c r="C169" s="176" t="s">
        <v>957</v>
      </c>
      <c r="D169" s="176" t="s">
        <v>1299</v>
      </c>
      <c r="E169" s="182">
        <v>162</v>
      </c>
      <c r="F169" s="23"/>
      <c r="G169" s="176" t="s">
        <v>1517</v>
      </c>
      <c r="H169" s="23"/>
      <c r="I169" s="187" t="s">
        <v>1527</v>
      </c>
      <c r="J169" s="182">
        <v>15</v>
      </c>
      <c r="K169" s="182" t="s">
        <v>1335</v>
      </c>
      <c r="L169" s="188">
        <v>80</v>
      </c>
      <c r="M169" s="12">
        <f t="shared" si="5"/>
        <v>1200</v>
      </c>
      <c r="N169" s="5">
        <v>45</v>
      </c>
      <c r="O169" s="9">
        <f t="shared" si="4"/>
        <v>675</v>
      </c>
      <c r="P169" s="187" t="s">
        <v>1540</v>
      </c>
      <c r="Q169" s="176" t="s">
        <v>1198</v>
      </c>
      <c r="R169" s="688" t="s">
        <v>1663</v>
      </c>
      <c r="S169" s="688" t="s">
        <v>1676</v>
      </c>
      <c r="T169" s="687" t="s">
        <v>1717</v>
      </c>
      <c r="U169" s="687" t="s">
        <v>1771</v>
      </c>
      <c r="V169" s="687" t="s">
        <v>1851</v>
      </c>
      <c r="W169" s="176" t="s">
        <v>28</v>
      </c>
      <c r="X169" s="687" t="s">
        <v>1852</v>
      </c>
      <c r="Y169" s="182" t="s">
        <v>1197</v>
      </c>
      <c r="Z169" s="190" t="s">
        <v>1849</v>
      </c>
      <c r="AA169" s="176" t="s">
        <v>32</v>
      </c>
      <c r="AB169" s="176" t="s">
        <v>1776</v>
      </c>
      <c r="AC169" s="4" t="s">
        <v>1743</v>
      </c>
    </row>
    <row r="170" spans="1:31" ht="27.6" x14ac:dyDescent="0.25">
      <c r="A170" s="23">
        <v>2025</v>
      </c>
      <c r="B170" s="23" t="s">
        <v>1030</v>
      </c>
      <c r="C170" s="176" t="s">
        <v>957</v>
      </c>
      <c r="D170" s="176" t="s">
        <v>1299</v>
      </c>
      <c r="E170" s="182">
        <v>162</v>
      </c>
      <c r="F170" s="23"/>
      <c r="G170" s="176" t="s">
        <v>1517</v>
      </c>
      <c r="H170" s="23"/>
      <c r="I170" s="187" t="s">
        <v>1528</v>
      </c>
      <c r="J170" s="182">
        <v>4</v>
      </c>
      <c r="K170" s="182" t="s">
        <v>1335</v>
      </c>
      <c r="L170" s="188">
        <v>350</v>
      </c>
      <c r="M170" s="12">
        <f t="shared" si="5"/>
        <v>1400</v>
      </c>
      <c r="N170" s="5">
        <v>280</v>
      </c>
      <c r="O170" s="9">
        <f t="shared" si="4"/>
        <v>1120</v>
      </c>
      <c r="P170" s="187" t="s">
        <v>1540</v>
      </c>
      <c r="Q170" s="176" t="s">
        <v>1198</v>
      </c>
      <c r="R170" s="688" t="s">
        <v>1663</v>
      </c>
      <c r="S170" s="688" t="s">
        <v>1676</v>
      </c>
      <c r="T170" s="687" t="s">
        <v>1717</v>
      </c>
      <c r="U170" s="687" t="s">
        <v>1771</v>
      </c>
      <c r="V170" s="687" t="s">
        <v>1851</v>
      </c>
      <c r="W170" s="176" t="s">
        <v>28</v>
      </c>
      <c r="X170" s="687" t="s">
        <v>1852</v>
      </c>
      <c r="Y170" s="182" t="s">
        <v>1197</v>
      </c>
      <c r="Z170" s="190" t="s">
        <v>1849</v>
      </c>
      <c r="AA170" s="176" t="s">
        <v>32</v>
      </c>
      <c r="AB170" s="176" t="s">
        <v>1776</v>
      </c>
      <c r="AC170" s="4" t="s">
        <v>1743</v>
      </c>
    </row>
    <row r="171" spans="1:31" x14ac:dyDescent="0.25">
      <c r="A171" s="23">
        <v>2025</v>
      </c>
      <c r="B171" s="23" t="s">
        <v>1030</v>
      </c>
      <c r="C171" s="176" t="s">
        <v>957</v>
      </c>
      <c r="D171" s="176" t="s">
        <v>1299</v>
      </c>
      <c r="E171" s="182">
        <v>162</v>
      </c>
      <c r="F171" s="23"/>
      <c r="G171" s="176" t="s">
        <v>1517</v>
      </c>
      <c r="H171" s="23"/>
      <c r="I171" s="187" t="s">
        <v>1529</v>
      </c>
      <c r="J171" s="182">
        <v>3</v>
      </c>
      <c r="K171" s="182" t="s">
        <v>1335</v>
      </c>
      <c r="L171" s="188">
        <v>180</v>
      </c>
      <c r="M171" s="12">
        <f t="shared" si="5"/>
        <v>540</v>
      </c>
      <c r="N171" s="5">
        <v>65</v>
      </c>
      <c r="O171" s="9">
        <f t="shared" si="4"/>
        <v>195</v>
      </c>
      <c r="P171" s="187" t="s">
        <v>1540</v>
      </c>
      <c r="Q171" s="176" t="s">
        <v>1198</v>
      </c>
      <c r="R171" s="688" t="s">
        <v>1663</v>
      </c>
      <c r="S171" s="688" t="s">
        <v>1676</v>
      </c>
      <c r="T171" s="687" t="s">
        <v>1717</v>
      </c>
      <c r="U171" s="687" t="s">
        <v>1771</v>
      </c>
      <c r="V171" s="687" t="s">
        <v>1851</v>
      </c>
      <c r="W171" s="176" t="s">
        <v>28</v>
      </c>
      <c r="X171" s="687" t="s">
        <v>1852</v>
      </c>
      <c r="Y171" s="182" t="s">
        <v>1197</v>
      </c>
      <c r="Z171" s="190" t="s">
        <v>1849</v>
      </c>
      <c r="AA171" s="176" t="s">
        <v>32</v>
      </c>
      <c r="AB171" s="176" t="s">
        <v>1776</v>
      </c>
      <c r="AC171" s="4" t="s">
        <v>1743</v>
      </c>
    </row>
    <row r="172" spans="1:31" x14ac:dyDescent="0.25">
      <c r="A172" s="23">
        <v>2025</v>
      </c>
      <c r="B172" s="23" t="s">
        <v>1030</v>
      </c>
      <c r="C172" s="176" t="s">
        <v>957</v>
      </c>
      <c r="D172" s="176" t="s">
        <v>1299</v>
      </c>
      <c r="E172" s="182">
        <v>162</v>
      </c>
      <c r="F172" s="23"/>
      <c r="G172" s="176" t="s">
        <v>1517</v>
      </c>
      <c r="H172" s="23"/>
      <c r="I172" s="187" t="s">
        <v>1530</v>
      </c>
      <c r="J172" s="182">
        <v>1</v>
      </c>
      <c r="K172" s="182" t="s">
        <v>1158</v>
      </c>
      <c r="L172" s="188">
        <v>1200</v>
      </c>
      <c r="M172" s="12">
        <f t="shared" si="5"/>
        <v>1200</v>
      </c>
      <c r="N172" s="5">
        <v>800</v>
      </c>
      <c r="O172" s="9">
        <f t="shared" si="4"/>
        <v>800</v>
      </c>
      <c r="P172" s="187" t="s">
        <v>1540</v>
      </c>
      <c r="Q172" s="176" t="s">
        <v>1198</v>
      </c>
      <c r="R172" s="688" t="s">
        <v>1663</v>
      </c>
      <c r="S172" s="688" t="s">
        <v>1676</v>
      </c>
      <c r="T172" s="687" t="s">
        <v>1717</v>
      </c>
      <c r="U172" s="687" t="s">
        <v>1771</v>
      </c>
      <c r="V172" s="687" t="s">
        <v>1851</v>
      </c>
      <c r="W172" s="176" t="s">
        <v>28</v>
      </c>
      <c r="X172" s="687" t="s">
        <v>1852</v>
      </c>
      <c r="Y172" s="182" t="s">
        <v>1197</v>
      </c>
      <c r="Z172" s="190" t="s">
        <v>1849</v>
      </c>
      <c r="AA172" s="176" t="s">
        <v>32</v>
      </c>
      <c r="AB172" s="176" t="s">
        <v>1776</v>
      </c>
      <c r="AC172" s="4" t="s">
        <v>1743</v>
      </c>
    </row>
    <row r="173" spans="1:31" x14ac:dyDescent="0.25">
      <c r="A173" s="23">
        <v>2025</v>
      </c>
      <c r="B173" s="23" t="s">
        <v>1030</v>
      </c>
      <c r="C173" s="176" t="s">
        <v>957</v>
      </c>
      <c r="D173" s="176" t="s">
        <v>1299</v>
      </c>
      <c r="E173" s="182">
        <v>162</v>
      </c>
      <c r="F173" s="23"/>
      <c r="G173" s="176" t="s">
        <v>1517</v>
      </c>
      <c r="H173" s="23"/>
      <c r="I173" s="187" t="s">
        <v>1531</v>
      </c>
      <c r="J173" s="182">
        <v>1</v>
      </c>
      <c r="K173" s="182" t="s">
        <v>1158</v>
      </c>
      <c r="L173" s="188">
        <v>1500</v>
      </c>
      <c r="M173" s="12">
        <f t="shared" si="5"/>
        <v>1500</v>
      </c>
      <c r="N173" s="5">
        <v>1200</v>
      </c>
      <c r="O173" s="9">
        <f t="shared" si="4"/>
        <v>1200</v>
      </c>
      <c r="P173" s="187" t="s">
        <v>1540</v>
      </c>
      <c r="Q173" s="176" t="s">
        <v>1198</v>
      </c>
      <c r="R173" s="688" t="s">
        <v>1663</v>
      </c>
      <c r="S173" s="688" t="s">
        <v>1676</v>
      </c>
      <c r="T173" s="687" t="s">
        <v>1717</v>
      </c>
      <c r="U173" s="687" t="s">
        <v>1771</v>
      </c>
      <c r="V173" s="687" t="s">
        <v>1851</v>
      </c>
      <c r="W173" s="176" t="s">
        <v>28</v>
      </c>
      <c r="X173" s="687" t="s">
        <v>1852</v>
      </c>
      <c r="Y173" s="182" t="s">
        <v>1197</v>
      </c>
      <c r="Z173" s="190" t="s">
        <v>1849</v>
      </c>
      <c r="AA173" s="176" t="s">
        <v>32</v>
      </c>
      <c r="AB173" s="176" t="s">
        <v>1776</v>
      </c>
      <c r="AC173" s="4" t="s">
        <v>1743</v>
      </c>
    </row>
    <row r="174" spans="1:31" x14ac:dyDescent="0.25">
      <c r="A174" s="23">
        <v>2025</v>
      </c>
      <c r="B174" s="23" t="s">
        <v>1030</v>
      </c>
      <c r="C174" s="176" t="s">
        <v>957</v>
      </c>
      <c r="D174" s="176" t="s">
        <v>1299</v>
      </c>
      <c r="E174" s="182">
        <v>162</v>
      </c>
      <c r="F174" s="23"/>
      <c r="G174" s="176" t="s">
        <v>1517</v>
      </c>
      <c r="H174" s="23"/>
      <c r="I174" s="187" t="s">
        <v>1532</v>
      </c>
      <c r="J174" s="182">
        <v>6</v>
      </c>
      <c r="K174" s="182" t="s">
        <v>1156</v>
      </c>
      <c r="L174" s="188">
        <v>350</v>
      </c>
      <c r="M174" s="12">
        <f t="shared" si="5"/>
        <v>2100</v>
      </c>
      <c r="N174" s="5">
        <v>185</v>
      </c>
      <c r="O174" s="9">
        <f t="shared" si="4"/>
        <v>1110</v>
      </c>
      <c r="P174" s="187" t="s">
        <v>1540</v>
      </c>
      <c r="Q174" s="176" t="s">
        <v>1198</v>
      </c>
      <c r="R174" s="688" t="s">
        <v>1663</v>
      </c>
      <c r="S174" s="688" t="s">
        <v>1676</v>
      </c>
      <c r="T174" s="687" t="s">
        <v>1717</v>
      </c>
      <c r="U174" s="687" t="s">
        <v>1771</v>
      </c>
      <c r="V174" s="687" t="s">
        <v>1851</v>
      </c>
      <c r="W174" s="176" t="s">
        <v>28</v>
      </c>
      <c r="X174" s="687" t="s">
        <v>1852</v>
      </c>
      <c r="Y174" s="182" t="s">
        <v>1197</v>
      </c>
      <c r="Z174" s="190" t="s">
        <v>1849</v>
      </c>
      <c r="AA174" s="176" t="s">
        <v>32</v>
      </c>
      <c r="AB174" s="176" t="s">
        <v>1776</v>
      </c>
      <c r="AC174" s="4" t="s">
        <v>1743</v>
      </c>
    </row>
    <row r="175" spans="1:31" x14ac:dyDescent="0.25">
      <c r="A175" s="23">
        <v>2025</v>
      </c>
      <c r="B175" s="23" t="s">
        <v>1030</v>
      </c>
      <c r="C175" s="176" t="s">
        <v>957</v>
      </c>
      <c r="D175" s="176" t="s">
        <v>1299</v>
      </c>
      <c r="E175" s="182">
        <v>162</v>
      </c>
      <c r="F175" s="23"/>
      <c r="G175" s="176" t="s">
        <v>1517</v>
      </c>
      <c r="H175" s="23"/>
      <c r="I175" s="187" t="s">
        <v>1534</v>
      </c>
      <c r="J175" s="182">
        <v>1</v>
      </c>
      <c r="K175" s="182" t="s">
        <v>1158</v>
      </c>
      <c r="L175" s="188">
        <v>750</v>
      </c>
      <c r="M175" s="12">
        <f t="shared" si="5"/>
        <v>750</v>
      </c>
      <c r="N175" s="5">
        <v>660</v>
      </c>
      <c r="O175" s="9">
        <f t="shared" si="4"/>
        <v>660</v>
      </c>
      <c r="P175" s="187" t="s">
        <v>1540</v>
      </c>
      <c r="Q175" s="176" t="s">
        <v>1198</v>
      </c>
      <c r="R175" s="688" t="s">
        <v>1663</v>
      </c>
      <c r="S175" s="688" t="s">
        <v>1676</v>
      </c>
      <c r="T175" s="687" t="s">
        <v>1717</v>
      </c>
      <c r="U175" s="687" t="s">
        <v>1771</v>
      </c>
      <c r="V175" s="687" t="s">
        <v>1851</v>
      </c>
      <c r="W175" s="176" t="s">
        <v>28</v>
      </c>
      <c r="X175" s="687" t="s">
        <v>1852</v>
      </c>
      <c r="Y175" s="182" t="s">
        <v>1197</v>
      </c>
      <c r="Z175" s="190" t="s">
        <v>1849</v>
      </c>
      <c r="AA175" s="176" t="s">
        <v>32</v>
      </c>
      <c r="AB175" s="176" t="s">
        <v>1776</v>
      </c>
      <c r="AC175" s="4" t="s">
        <v>1743</v>
      </c>
    </row>
    <row r="176" spans="1:31" s="31" customFormat="1" ht="14.1" customHeight="1" x14ac:dyDescent="0.25">
      <c r="A176" s="23">
        <v>2025</v>
      </c>
      <c r="B176" s="23" t="s">
        <v>1030</v>
      </c>
      <c r="C176" s="176" t="s">
        <v>957</v>
      </c>
      <c r="D176" s="176" t="s">
        <v>1299</v>
      </c>
      <c r="E176" s="182">
        <v>162</v>
      </c>
      <c r="F176" s="23"/>
      <c r="G176" s="176" t="s">
        <v>1517</v>
      </c>
      <c r="H176" s="23"/>
      <c r="I176" s="187" t="s">
        <v>1533</v>
      </c>
      <c r="J176" s="182">
        <v>1</v>
      </c>
      <c r="K176" s="182" t="s">
        <v>1158</v>
      </c>
      <c r="L176" s="188">
        <v>1000</v>
      </c>
      <c r="M176" s="12">
        <f t="shared" si="5"/>
        <v>1000</v>
      </c>
      <c r="N176" s="5">
        <v>660</v>
      </c>
      <c r="O176" s="9">
        <f t="shared" si="4"/>
        <v>660</v>
      </c>
      <c r="P176" s="187" t="s">
        <v>1540</v>
      </c>
      <c r="Q176" s="176" t="s">
        <v>1198</v>
      </c>
      <c r="R176" s="688" t="s">
        <v>1663</v>
      </c>
      <c r="S176" s="688" t="s">
        <v>1676</v>
      </c>
      <c r="T176" s="687" t="s">
        <v>1717</v>
      </c>
      <c r="U176" s="687" t="s">
        <v>1771</v>
      </c>
      <c r="V176" s="687" t="s">
        <v>1851</v>
      </c>
      <c r="W176" s="176" t="s">
        <v>28</v>
      </c>
      <c r="X176" s="687" t="s">
        <v>1852</v>
      </c>
      <c r="Y176" s="182" t="s">
        <v>1197</v>
      </c>
      <c r="Z176" s="190" t="s">
        <v>1849</v>
      </c>
      <c r="AA176" s="176" t="s">
        <v>32</v>
      </c>
      <c r="AB176" s="176" t="s">
        <v>1776</v>
      </c>
      <c r="AC176" s="4" t="s">
        <v>1743</v>
      </c>
      <c r="AD176" s="155"/>
      <c r="AE176" s="155"/>
    </row>
    <row r="177" spans="1:31" s="31" customFormat="1" ht="14.1" customHeight="1" x14ac:dyDescent="0.25">
      <c r="A177" s="23">
        <v>2025</v>
      </c>
      <c r="B177" s="23" t="s">
        <v>1030</v>
      </c>
      <c r="C177" s="176" t="s">
        <v>957</v>
      </c>
      <c r="D177" s="176" t="s">
        <v>1299</v>
      </c>
      <c r="E177" s="182">
        <v>162</v>
      </c>
      <c r="F177" s="23"/>
      <c r="G177" s="176" t="s">
        <v>1517</v>
      </c>
      <c r="H177" s="23"/>
      <c r="I177" s="187" t="s">
        <v>1535</v>
      </c>
      <c r="J177" s="182">
        <v>4</v>
      </c>
      <c r="K177" s="182" t="s">
        <v>1539</v>
      </c>
      <c r="L177" s="188">
        <v>500</v>
      </c>
      <c r="M177" s="12">
        <f t="shared" si="5"/>
        <v>2000</v>
      </c>
      <c r="N177" s="5">
        <v>650</v>
      </c>
      <c r="O177" s="9">
        <f t="shared" si="4"/>
        <v>2600</v>
      </c>
      <c r="P177" s="187" t="s">
        <v>1540</v>
      </c>
      <c r="Q177" s="176" t="s">
        <v>1198</v>
      </c>
      <c r="R177" s="688" t="s">
        <v>1663</v>
      </c>
      <c r="S177" s="688" t="s">
        <v>1676</v>
      </c>
      <c r="T177" s="687" t="s">
        <v>1717</v>
      </c>
      <c r="U177" s="687" t="s">
        <v>1771</v>
      </c>
      <c r="V177" s="687" t="s">
        <v>1851</v>
      </c>
      <c r="W177" s="176" t="s">
        <v>28</v>
      </c>
      <c r="X177" s="687" t="s">
        <v>1852</v>
      </c>
      <c r="Y177" s="182" t="s">
        <v>1197</v>
      </c>
      <c r="Z177" s="190" t="s">
        <v>1849</v>
      </c>
      <c r="AA177" s="176" t="s">
        <v>32</v>
      </c>
      <c r="AB177" s="176" t="s">
        <v>1776</v>
      </c>
      <c r="AC177" s="4" t="s">
        <v>1743</v>
      </c>
      <c r="AD177" s="155"/>
    </row>
    <row r="178" spans="1:31" s="31" customFormat="1" ht="16.95" customHeight="1" x14ac:dyDescent="0.25">
      <c r="A178" s="23">
        <v>2025</v>
      </c>
      <c r="B178" s="23" t="s">
        <v>1030</v>
      </c>
      <c r="C178" s="176" t="s">
        <v>957</v>
      </c>
      <c r="D178" s="176" t="s">
        <v>1299</v>
      </c>
      <c r="E178" s="182">
        <v>162</v>
      </c>
      <c r="F178" s="23"/>
      <c r="G178" s="176" t="s">
        <v>1517</v>
      </c>
      <c r="H178" s="23"/>
      <c r="I178" s="187" t="s">
        <v>1536</v>
      </c>
      <c r="J178" s="182">
        <v>4</v>
      </c>
      <c r="K178" s="182" t="s">
        <v>1539</v>
      </c>
      <c r="L178" s="188">
        <v>500</v>
      </c>
      <c r="M178" s="12">
        <f t="shared" si="5"/>
        <v>2000</v>
      </c>
      <c r="N178" s="5">
        <v>650</v>
      </c>
      <c r="O178" s="9">
        <f t="shared" si="4"/>
        <v>2600</v>
      </c>
      <c r="P178" s="187" t="s">
        <v>1540</v>
      </c>
      <c r="Q178" s="176" t="s">
        <v>1198</v>
      </c>
      <c r="R178" s="688" t="s">
        <v>1663</v>
      </c>
      <c r="S178" s="688" t="s">
        <v>1676</v>
      </c>
      <c r="T178" s="687" t="s">
        <v>1717</v>
      </c>
      <c r="U178" s="687" t="s">
        <v>1771</v>
      </c>
      <c r="V178" s="687" t="s">
        <v>1851</v>
      </c>
      <c r="W178" s="176" t="s">
        <v>28</v>
      </c>
      <c r="X178" s="687" t="s">
        <v>1852</v>
      </c>
      <c r="Y178" s="182" t="s">
        <v>1197</v>
      </c>
      <c r="Z178" s="190" t="s">
        <v>1849</v>
      </c>
      <c r="AA178" s="176" t="s">
        <v>32</v>
      </c>
      <c r="AB178" s="176" t="s">
        <v>1776</v>
      </c>
      <c r="AC178" s="4" t="s">
        <v>1743</v>
      </c>
      <c r="AD178" s="155"/>
    </row>
    <row r="179" spans="1:31" s="31" customFormat="1" ht="26.4" customHeight="1" x14ac:dyDescent="0.25">
      <c r="A179" s="23">
        <v>2025</v>
      </c>
      <c r="B179" s="23" t="s">
        <v>1030</v>
      </c>
      <c r="C179" s="4" t="s">
        <v>1541</v>
      </c>
      <c r="D179" s="176" t="s">
        <v>1542</v>
      </c>
      <c r="E179" s="182">
        <v>101</v>
      </c>
      <c r="F179" s="23"/>
      <c r="G179" s="176" t="s">
        <v>1543</v>
      </c>
      <c r="H179" s="23"/>
      <c r="I179" s="187" t="s">
        <v>1544</v>
      </c>
      <c r="J179" s="182">
        <v>1</v>
      </c>
      <c r="K179" s="182" t="s">
        <v>1232</v>
      </c>
      <c r="L179" s="188">
        <v>10000</v>
      </c>
      <c r="M179" s="12">
        <f t="shared" si="5"/>
        <v>10000</v>
      </c>
      <c r="N179" s="5">
        <v>5700</v>
      </c>
      <c r="O179" s="9">
        <f t="shared" si="4"/>
        <v>5700</v>
      </c>
      <c r="P179" s="187" t="s">
        <v>1550</v>
      </c>
      <c r="Q179" s="176" t="s">
        <v>1031</v>
      </c>
      <c r="R179" s="688" t="s">
        <v>1748</v>
      </c>
      <c r="S179" s="688" t="s">
        <v>1749</v>
      </c>
      <c r="T179" s="687" t="s">
        <v>1749</v>
      </c>
      <c r="U179" s="688" t="s">
        <v>1781</v>
      </c>
      <c r="V179" s="687" t="s">
        <v>1782</v>
      </c>
      <c r="W179" s="176" t="s">
        <v>210</v>
      </c>
      <c r="X179" s="687" t="s">
        <v>1782</v>
      </c>
      <c r="Y179" s="182" t="s">
        <v>1112</v>
      </c>
      <c r="Z179" s="190" t="s">
        <v>1775</v>
      </c>
      <c r="AA179" s="182" t="s">
        <v>32</v>
      </c>
      <c r="AB179" s="182" t="s">
        <v>1776</v>
      </c>
      <c r="AC179" s="4" t="s">
        <v>1783</v>
      </c>
      <c r="AD179" s="155" t="s">
        <v>1545</v>
      </c>
      <c r="AE179" s="155" t="s">
        <v>1784</v>
      </c>
    </row>
    <row r="180" spans="1:31" s="31" customFormat="1" ht="26.4" customHeight="1" x14ac:dyDescent="0.25">
      <c r="A180" s="23">
        <v>2025</v>
      </c>
      <c r="B180" s="23" t="s">
        <v>1030</v>
      </c>
      <c r="C180" s="4" t="s">
        <v>1541</v>
      </c>
      <c r="D180" s="176" t="s">
        <v>1542</v>
      </c>
      <c r="E180" s="182">
        <v>101</v>
      </c>
      <c r="F180" s="23"/>
      <c r="G180" s="176" t="s">
        <v>1543</v>
      </c>
      <c r="H180" s="23"/>
      <c r="I180" s="187" t="s">
        <v>1546</v>
      </c>
      <c r="J180" s="182">
        <v>1</v>
      </c>
      <c r="K180" s="182" t="s">
        <v>1232</v>
      </c>
      <c r="L180" s="188">
        <v>13000</v>
      </c>
      <c r="M180" s="12">
        <f t="shared" si="5"/>
        <v>13000</v>
      </c>
      <c r="N180" s="5">
        <v>9470</v>
      </c>
      <c r="O180" s="9">
        <f t="shared" si="4"/>
        <v>9470</v>
      </c>
      <c r="P180" s="187" t="s">
        <v>1550</v>
      </c>
      <c r="Q180" s="176" t="s">
        <v>1031</v>
      </c>
      <c r="R180" s="688" t="s">
        <v>1748</v>
      </c>
      <c r="S180" s="688" t="s">
        <v>1749</v>
      </c>
      <c r="T180" s="687" t="s">
        <v>1749</v>
      </c>
      <c r="U180" s="688" t="s">
        <v>1781</v>
      </c>
      <c r="V180" s="687" t="s">
        <v>1782</v>
      </c>
      <c r="W180" s="176" t="s">
        <v>210</v>
      </c>
      <c r="X180" s="687" t="s">
        <v>1782</v>
      </c>
      <c r="Y180" s="182" t="s">
        <v>1112</v>
      </c>
      <c r="Z180" s="190" t="s">
        <v>1775</v>
      </c>
      <c r="AA180" s="182" t="s">
        <v>32</v>
      </c>
      <c r="AB180" s="182" t="s">
        <v>1776</v>
      </c>
      <c r="AC180" s="4" t="s">
        <v>1783</v>
      </c>
      <c r="AD180" s="155"/>
    </row>
    <row r="181" spans="1:31" s="31" customFormat="1" ht="31.95" customHeight="1" x14ac:dyDescent="0.25">
      <c r="A181" s="23">
        <v>2025</v>
      </c>
      <c r="B181" s="23" t="s">
        <v>1030</v>
      </c>
      <c r="C181" s="4" t="s">
        <v>1541</v>
      </c>
      <c r="D181" s="176" t="s">
        <v>1542</v>
      </c>
      <c r="E181" s="182">
        <v>101</v>
      </c>
      <c r="F181" s="23"/>
      <c r="G181" s="176" t="s">
        <v>1543</v>
      </c>
      <c r="H181" s="23"/>
      <c r="I181" s="187" t="s">
        <v>1547</v>
      </c>
      <c r="J181" s="182">
        <v>1</v>
      </c>
      <c r="K181" s="182" t="s">
        <v>1032</v>
      </c>
      <c r="L181" s="188">
        <v>800</v>
      </c>
      <c r="M181" s="12">
        <f t="shared" si="5"/>
        <v>800</v>
      </c>
      <c r="N181" s="5">
        <v>400</v>
      </c>
      <c r="O181" s="9">
        <f t="shared" si="4"/>
        <v>400</v>
      </c>
      <c r="P181" s="187" t="s">
        <v>1550</v>
      </c>
      <c r="Q181" s="176" t="s">
        <v>1031</v>
      </c>
      <c r="R181" s="688" t="s">
        <v>1748</v>
      </c>
      <c r="S181" s="688" t="s">
        <v>1749</v>
      </c>
      <c r="T181" s="687" t="s">
        <v>1749</v>
      </c>
      <c r="U181" s="688" t="s">
        <v>1781</v>
      </c>
      <c r="V181" s="687" t="s">
        <v>1782</v>
      </c>
      <c r="W181" s="176" t="s">
        <v>210</v>
      </c>
      <c r="X181" s="687" t="s">
        <v>1782</v>
      </c>
      <c r="Y181" s="182" t="s">
        <v>1112</v>
      </c>
      <c r="Z181" s="190" t="s">
        <v>1775</v>
      </c>
      <c r="AA181" s="182" t="s">
        <v>32</v>
      </c>
      <c r="AB181" s="182" t="s">
        <v>1776</v>
      </c>
      <c r="AC181" s="4" t="s">
        <v>1783</v>
      </c>
      <c r="AD181" s="155"/>
    </row>
    <row r="182" spans="1:31" s="31" customFormat="1" ht="30" customHeight="1" x14ac:dyDescent="0.25">
      <c r="A182" s="23">
        <v>2025</v>
      </c>
      <c r="B182" s="23" t="s">
        <v>1030</v>
      </c>
      <c r="C182" s="4" t="s">
        <v>1541</v>
      </c>
      <c r="D182" s="176" t="s">
        <v>1542</v>
      </c>
      <c r="E182" s="182">
        <v>101</v>
      </c>
      <c r="F182" s="23"/>
      <c r="G182" s="176" t="s">
        <v>1543</v>
      </c>
      <c r="H182" s="23"/>
      <c r="I182" s="187" t="s">
        <v>1548</v>
      </c>
      <c r="J182" s="182">
        <v>1</v>
      </c>
      <c r="K182" s="182" t="s">
        <v>1032</v>
      </c>
      <c r="L182" s="188">
        <v>700</v>
      </c>
      <c r="M182" s="12">
        <f t="shared" si="5"/>
        <v>700</v>
      </c>
      <c r="N182" s="5">
        <v>745</v>
      </c>
      <c r="O182" s="9">
        <f t="shared" si="4"/>
        <v>745</v>
      </c>
      <c r="P182" s="187" t="s">
        <v>1550</v>
      </c>
      <c r="Q182" s="176" t="s">
        <v>1031</v>
      </c>
      <c r="R182" s="688" t="s">
        <v>1748</v>
      </c>
      <c r="S182" s="688" t="s">
        <v>1749</v>
      </c>
      <c r="T182" s="687" t="s">
        <v>1749</v>
      </c>
      <c r="U182" s="688" t="s">
        <v>1781</v>
      </c>
      <c r="V182" s="687" t="s">
        <v>1782</v>
      </c>
      <c r="W182" s="176" t="s">
        <v>210</v>
      </c>
      <c r="X182" s="687" t="s">
        <v>1782</v>
      </c>
      <c r="Y182" s="182" t="s">
        <v>1112</v>
      </c>
      <c r="Z182" s="190" t="s">
        <v>1775</v>
      </c>
      <c r="AA182" s="182" t="s">
        <v>32</v>
      </c>
      <c r="AB182" s="182" t="s">
        <v>1776</v>
      </c>
      <c r="AC182" s="4" t="s">
        <v>1783</v>
      </c>
      <c r="AD182" s="155"/>
    </row>
    <row r="183" spans="1:31" s="31" customFormat="1" ht="28.95" customHeight="1" x14ac:dyDescent="0.25">
      <c r="A183" s="23">
        <v>2025</v>
      </c>
      <c r="B183" s="23" t="s">
        <v>1030</v>
      </c>
      <c r="C183" s="4" t="s">
        <v>1541</v>
      </c>
      <c r="D183" s="176" t="s">
        <v>1542</v>
      </c>
      <c r="E183" s="182">
        <v>101</v>
      </c>
      <c r="F183" s="23"/>
      <c r="G183" s="176" t="s">
        <v>1543</v>
      </c>
      <c r="H183" s="23"/>
      <c r="I183" s="187" t="s">
        <v>1549</v>
      </c>
      <c r="J183" s="182">
        <v>1</v>
      </c>
      <c r="K183" s="182" t="s">
        <v>1032</v>
      </c>
      <c r="L183" s="188">
        <v>700</v>
      </c>
      <c r="M183" s="12">
        <f t="shared" si="5"/>
        <v>700</v>
      </c>
      <c r="N183" s="5">
        <v>620</v>
      </c>
      <c r="O183" s="9">
        <f t="shared" si="4"/>
        <v>620</v>
      </c>
      <c r="P183" s="187" t="s">
        <v>1550</v>
      </c>
      <c r="Q183" s="176" t="s">
        <v>1031</v>
      </c>
      <c r="R183" s="688" t="s">
        <v>1748</v>
      </c>
      <c r="S183" s="688" t="s">
        <v>1749</v>
      </c>
      <c r="T183" s="687" t="s">
        <v>1749</v>
      </c>
      <c r="U183" s="688" t="s">
        <v>1781</v>
      </c>
      <c r="V183" s="687" t="s">
        <v>1782</v>
      </c>
      <c r="W183" s="176" t="s">
        <v>210</v>
      </c>
      <c r="X183" s="687" t="s">
        <v>1782</v>
      </c>
      <c r="Y183" s="23" t="s">
        <v>1112</v>
      </c>
      <c r="Z183" s="190" t="s">
        <v>1775</v>
      </c>
      <c r="AA183" s="182" t="s">
        <v>32</v>
      </c>
      <c r="AB183" s="182" t="s">
        <v>1776</v>
      </c>
      <c r="AC183" s="4" t="s">
        <v>1783</v>
      </c>
      <c r="AD183" s="155"/>
      <c r="AE183" s="155"/>
    </row>
    <row r="184" spans="1:31" s="31" customFormat="1" ht="43.95" customHeight="1" x14ac:dyDescent="0.25">
      <c r="A184" s="23">
        <v>2025</v>
      </c>
      <c r="B184" s="23" t="s">
        <v>1030</v>
      </c>
      <c r="C184" s="4" t="s">
        <v>1541</v>
      </c>
      <c r="D184" s="176" t="s">
        <v>1542</v>
      </c>
      <c r="E184" s="182">
        <v>101</v>
      </c>
      <c r="F184" s="54"/>
      <c r="G184" s="4" t="s">
        <v>1551</v>
      </c>
      <c r="H184" s="23"/>
      <c r="I184" s="187" t="s">
        <v>1552</v>
      </c>
      <c r="J184" s="182">
        <v>1</v>
      </c>
      <c r="K184" s="182" t="s">
        <v>1232</v>
      </c>
      <c r="L184" s="188">
        <v>4000</v>
      </c>
      <c r="M184" s="12">
        <f t="shared" si="5"/>
        <v>4000</v>
      </c>
      <c r="N184" s="5">
        <v>4245</v>
      </c>
      <c r="O184" s="9">
        <f t="shared" si="4"/>
        <v>4245</v>
      </c>
      <c r="P184" s="187" t="s">
        <v>1559</v>
      </c>
      <c r="Q184" s="176" t="s">
        <v>1031</v>
      </c>
      <c r="R184" s="688" t="s">
        <v>1771</v>
      </c>
      <c r="S184" s="688" t="s">
        <v>1769</v>
      </c>
      <c r="T184" s="687" t="s">
        <v>1785</v>
      </c>
      <c r="U184" s="687" t="s">
        <v>1781</v>
      </c>
      <c r="V184" s="687" t="s">
        <v>1786</v>
      </c>
      <c r="W184" s="176" t="s">
        <v>210</v>
      </c>
      <c r="X184" s="687" t="s">
        <v>1786</v>
      </c>
      <c r="Y184" s="182" t="s">
        <v>1112</v>
      </c>
      <c r="Z184" s="190" t="s">
        <v>1775</v>
      </c>
      <c r="AA184" s="182" t="s">
        <v>32</v>
      </c>
      <c r="AB184" s="182" t="s">
        <v>1776</v>
      </c>
      <c r="AC184" s="4" t="s">
        <v>1787</v>
      </c>
      <c r="AD184" s="177" t="s">
        <v>1545</v>
      </c>
      <c r="AE184" s="155" t="s">
        <v>1788</v>
      </c>
    </row>
    <row r="185" spans="1:31" ht="44.4" customHeight="1" x14ac:dyDescent="0.25">
      <c r="A185" s="23">
        <v>2025</v>
      </c>
      <c r="B185" s="23" t="s">
        <v>1030</v>
      </c>
      <c r="C185" s="4" t="s">
        <v>1541</v>
      </c>
      <c r="D185" s="176" t="s">
        <v>1542</v>
      </c>
      <c r="E185" s="182">
        <v>101</v>
      </c>
      <c r="F185" s="54"/>
      <c r="G185" s="4" t="s">
        <v>1551</v>
      </c>
      <c r="H185" s="23"/>
      <c r="I185" s="11" t="s">
        <v>1553</v>
      </c>
      <c r="J185" s="182">
        <v>1</v>
      </c>
      <c r="K185" s="182" t="s">
        <v>1232</v>
      </c>
      <c r="L185" s="188">
        <v>3000</v>
      </c>
      <c r="M185" s="12">
        <f t="shared" si="5"/>
        <v>3000</v>
      </c>
      <c r="N185" s="5">
        <v>1860</v>
      </c>
      <c r="O185" s="9">
        <f t="shared" si="4"/>
        <v>1860</v>
      </c>
      <c r="P185" s="187" t="s">
        <v>1559</v>
      </c>
      <c r="Q185" s="176" t="s">
        <v>1031</v>
      </c>
      <c r="R185" s="688" t="s">
        <v>1771</v>
      </c>
      <c r="S185" s="688" t="s">
        <v>1769</v>
      </c>
      <c r="T185" s="687" t="s">
        <v>1785</v>
      </c>
      <c r="U185" s="687" t="s">
        <v>1781</v>
      </c>
      <c r="V185" s="687" t="s">
        <v>1786</v>
      </c>
      <c r="W185" s="176" t="s">
        <v>210</v>
      </c>
      <c r="X185" s="687" t="s">
        <v>1786</v>
      </c>
      <c r="Y185" s="23" t="s">
        <v>1112</v>
      </c>
      <c r="Z185" s="190" t="s">
        <v>1775</v>
      </c>
      <c r="AA185" s="182" t="s">
        <v>32</v>
      </c>
      <c r="AB185" s="182" t="s">
        <v>1776</v>
      </c>
      <c r="AC185" s="4" t="s">
        <v>1787</v>
      </c>
    </row>
    <row r="186" spans="1:31" ht="14.1" customHeight="1" x14ac:dyDescent="0.25">
      <c r="A186" s="23">
        <v>2025</v>
      </c>
      <c r="B186" s="23" t="s">
        <v>1030</v>
      </c>
      <c r="C186" s="4" t="s">
        <v>1541</v>
      </c>
      <c r="D186" s="176" t="s">
        <v>1542</v>
      </c>
      <c r="E186" s="182">
        <v>101</v>
      </c>
      <c r="F186" s="54"/>
      <c r="G186" s="4" t="s">
        <v>1551</v>
      </c>
      <c r="H186" s="23"/>
      <c r="I186" s="11" t="s">
        <v>1554</v>
      </c>
      <c r="J186" s="182">
        <v>6</v>
      </c>
      <c r="K186" s="182" t="s">
        <v>1393</v>
      </c>
      <c r="L186" s="188">
        <v>1500</v>
      </c>
      <c r="M186" s="12">
        <f t="shared" si="5"/>
        <v>9000</v>
      </c>
      <c r="N186" s="5">
        <v>1110</v>
      </c>
      <c r="O186" s="9">
        <f t="shared" si="4"/>
        <v>6660</v>
      </c>
      <c r="P186" s="187" t="s">
        <v>1559</v>
      </c>
      <c r="Q186" s="176" t="s">
        <v>1031</v>
      </c>
      <c r="R186" s="688" t="s">
        <v>1771</v>
      </c>
      <c r="S186" s="688" t="s">
        <v>1769</v>
      </c>
      <c r="T186" s="687" t="s">
        <v>1785</v>
      </c>
      <c r="U186" s="687" t="s">
        <v>1781</v>
      </c>
      <c r="V186" s="687" t="s">
        <v>1786</v>
      </c>
      <c r="W186" s="176" t="s">
        <v>210</v>
      </c>
      <c r="X186" s="687" t="s">
        <v>1786</v>
      </c>
      <c r="Y186" s="182" t="s">
        <v>1112</v>
      </c>
      <c r="Z186" s="190" t="s">
        <v>1775</v>
      </c>
      <c r="AA186" s="182" t="s">
        <v>32</v>
      </c>
      <c r="AB186" s="182" t="s">
        <v>1776</v>
      </c>
      <c r="AC186" s="4" t="s">
        <v>1787</v>
      </c>
    </row>
    <row r="187" spans="1:31" ht="27.6" x14ac:dyDescent="0.25">
      <c r="A187" s="23">
        <v>2025</v>
      </c>
      <c r="B187" s="23" t="s">
        <v>1030</v>
      </c>
      <c r="C187" s="4" t="s">
        <v>1541</v>
      </c>
      <c r="D187" s="176" t="s">
        <v>1542</v>
      </c>
      <c r="E187" s="182">
        <v>101</v>
      </c>
      <c r="F187" s="54"/>
      <c r="G187" s="4" t="s">
        <v>1551</v>
      </c>
      <c r="H187" s="23"/>
      <c r="I187" s="11" t="s">
        <v>1555</v>
      </c>
      <c r="J187" s="23">
        <v>4</v>
      </c>
      <c r="K187" s="23" t="s">
        <v>1156</v>
      </c>
      <c r="L187" s="5">
        <v>500</v>
      </c>
      <c r="M187" s="12">
        <f t="shared" si="5"/>
        <v>2000</v>
      </c>
      <c r="N187" s="5">
        <v>100</v>
      </c>
      <c r="O187" s="9">
        <f t="shared" si="4"/>
        <v>400</v>
      </c>
      <c r="P187" s="187" t="s">
        <v>1559</v>
      </c>
      <c r="Q187" s="176" t="s">
        <v>1031</v>
      </c>
      <c r="R187" s="688" t="s">
        <v>1771</v>
      </c>
      <c r="S187" s="688" t="s">
        <v>1769</v>
      </c>
      <c r="T187" s="687" t="s">
        <v>1785</v>
      </c>
      <c r="U187" s="687" t="s">
        <v>1781</v>
      </c>
      <c r="V187" s="687" t="s">
        <v>1786</v>
      </c>
      <c r="W187" s="176" t="s">
        <v>210</v>
      </c>
      <c r="X187" s="687" t="s">
        <v>1786</v>
      </c>
      <c r="Y187" s="23" t="s">
        <v>1112</v>
      </c>
      <c r="Z187" s="190" t="s">
        <v>1775</v>
      </c>
      <c r="AA187" s="182" t="s">
        <v>32</v>
      </c>
      <c r="AB187" s="182" t="s">
        <v>1776</v>
      </c>
      <c r="AC187" s="4" t="s">
        <v>1787</v>
      </c>
    </row>
    <row r="188" spans="1:31" ht="27.6" x14ac:dyDescent="0.25">
      <c r="A188" s="23">
        <v>2025</v>
      </c>
      <c r="B188" s="23" t="s">
        <v>1030</v>
      </c>
      <c r="C188" s="4" t="s">
        <v>1541</v>
      </c>
      <c r="D188" s="176" t="s">
        <v>1542</v>
      </c>
      <c r="E188" s="182">
        <v>101</v>
      </c>
      <c r="F188" s="23"/>
      <c r="G188" s="4" t="s">
        <v>1551</v>
      </c>
      <c r="H188" s="23"/>
      <c r="I188" s="11" t="s">
        <v>1556</v>
      </c>
      <c r="J188" s="23">
        <v>2</v>
      </c>
      <c r="K188" s="23" t="s">
        <v>1156</v>
      </c>
      <c r="L188" s="5">
        <v>1000</v>
      </c>
      <c r="M188" s="12">
        <f t="shared" si="5"/>
        <v>2000</v>
      </c>
      <c r="N188" s="5">
        <v>260</v>
      </c>
      <c r="O188" s="9">
        <f t="shared" si="4"/>
        <v>520</v>
      </c>
      <c r="P188" s="187" t="s">
        <v>1559</v>
      </c>
      <c r="Q188" s="176" t="s">
        <v>1031</v>
      </c>
      <c r="R188" s="688" t="s">
        <v>1771</v>
      </c>
      <c r="S188" s="688" t="s">
        <v>1769</v>
      </c>
      <c r="T188" s="687" t="s">
        <v>1785</v>
      </c>
      <c r="U188" s="687" t="s">
        <v>1781</v>
      </c>
      <c r="V188" s="687" t="s">
        <v>1786</v>
      </c>
      <c r="W188" s="176" t="s">
        <v>210</v>
      </c>
      <c r="X188" s="687" t="s">
        <v>1786</v>
      </c>
      <c r="Y188" s="182" t="s">
        <v>1112</v>
      </c>
      <c r="Z188" s="190" t="s">
        <v>1775</v>
      </c>
      <c r="AA188" s="182" t="s">
        <v>32</v>
      </c>
      <c r="AB188" s="182" t="s">
        <v>1776</v>
      </c>
      <c r="AC188" s="4" t="s">
        <v>1787</v>
      </c>
    </row>
    <row r="189" spans="1:31" ht="27.6" x14ac:dyDescent="0.25">
      <c r="A189" s="23">
        <v>2025</v>
      </c>
      <c r="B189" s="23" t="s">
        <v>1030</v>
      </c>
      <c r="C189" s="4" t="s">
        <v>1541</v>
      </c>
      <c r="D189" s="176" t="s">
        <v>1542</v>
      </c>
      <c r="E189" s="182">
        <v>101</v>
      </c>
      <c r="F189" s="23"/>
      <c r="G189" s="4" t="s">
        <v>1551</v>
      </c>
      <c r="H189" s="23"/>
      <c r="I189" s="11" t="s">
        <v>1557</v>
      </c>
      <c r="J189" s="23">
        <v>2</v>
      </c>
      <c r="K189" s="23" t="s">
        <v>1156</v>
      </c>
      <c r="L189" s="5">
        <v>2000</v>
      </c>
      <c r="M189" s="12">
        <f t="shared" si="5"/>
        <v>4000</v>
      </c>
      <c r="N189" s="5">
        <v>1035</v>
      </c>
      <c r="O189" s="9">
        <f t="shared" si="4"/>
        <v>2070</v>
      </c>
      <c r="P189" s="187" t="s">
        <v>1559</v>
      </c>
      <c r="Q189" s="176" t="s">
        <v>1031</v>
      </c>
      <c r="R189" s="688" t="s">
        <v>1771</v>
      </c>
      <c r="S189" s="688" t="s">
        <v>1769</v>
      </c>
      <c r="T189" s="687" t="s">
        <v>1785</v>
      </c>
      <c r="U189" s="687" t="s">
        <v>1781</v>
      </c>
      <c r="V189" s="687" t="s">
        <v>1786</v>
      </c>
      <c r="W189" s="176" t="s">
        <v>210</v>
      </c>
      <c r="X189" s="687" t="s">
        <v>1786</v>
      </c>
      <c r="Y189" s="23" t="s">
        <v>1112</v>
      </c>
      <c r="Z189" s="190" t="s">
        <v>1775</v>
      </c>
      <c r="AA189" s="182" t="s">
        <v>32</v>
      </c>
      <c r="AB189" s="182" t="s">
        <v>1776</v>
      </c>
      <c r="AC189" s="4" t="s">
        <v>1787</v>
      </c>
    </row>
    <row r="190" spans="1:31" ht="30" customHeight="1" x14ac:dyDescent="0.25">
      <c r="A190" s="23">
        <v>2025</v>
      </c>
      <c r="B190" s="23" t="s">
        <v>1030</v>
      </c>
      <c r="C190" s="4" t="s">
        <v>1541</v>
      </c>
      <c r="D190" s="176" t="s">
        <v>1542</v>
      </c>
      <c r="E190" s="182">
        <v>101</v>
      </c>
      <c r="F190" s="23"/>
      <c r="G190" s="4" t="s">
        <v>1551</v>
      </c>
      <c r="H190" s="23"/>
      <c r="I190" s="11" t="s">
        <v>1558</v>
      </c>
      <c r="J190" s="23">
        <v>1</v>
      </c>
      <c r="K190" s="23" t="s">
        <v>1232</v>
      </c>
      <c r="L190" s="5">
        <v>23000</v>
      </c>
      <c r="M190" s="12">
        <f t="shared" si="5"/>
        <v>23000</v>
      </c>
      <c r="N190" s="5">
        <v>30240</v>
      </c>
      <c r="O190" s="9">
        <f t="shared" si="4"/>
        <v>30240</v>
      </c>
      <c r="P190" s="187" t="s">
        <v>1559</v>
      </c>
      <c r="Q190" s="176" t="s">
        <v>1031</v>
      </c>
      <c r="R190" s="688" t="s">
        <v>1771</v>
      </c>
      <c r="S190" s="688" t="s">
        <v>1769</v>
      </c>
      <c r="T190" s="687" t="s">
        <v>1785</v>
      </c>
      <c r="U190" s="687" t="s">
        <v>1781</v>
      </c>
      <c r="V190" s="687" t="s">
        <v>1786</v>
      </c>
      <c r="W190" s="176" t="s">
        <v>210</v>
      </c>
      <c r="X190" s="687" t="s">
        <v>1786</v>
      </c>
      <c r="Y190" s="182" t="s">
        <v>1112</v>
      </c>
      <c r="Z190" s="190" t="s">
        <v>1775</v>
      </c>
      <c r="AA190" s="182" t="s">
        <v>32</v>
      </c>
      <c r="AB190" s="182" t="s">
        <v>1776</v>
      </c>
      <c r="AC190" s="4" t="s">
        <v>1787</v>
      </c>
    </row>
    <row r="191" spans="1:31" ht="21.6" customHeight="1" x14ac:dyDescent="0.25">
      <c r="A191" s="23">
        <v>2025</v>
      </c>
      <c r="B191" s="23" t="s">
        <v>1030</v>
      </c>
      <c r="C191" s="4" t="s">
        <v>1211</v>
      </c>
      <c r="D191" s="4" t="s">
        <v>1212</v>
      </c>
      <c r="E191" s="23">
        <v>101</v>
      </c>
      <c r="F191" s="23"/>
      <c r="G191" s="4" t="s">
        <v>1573</v>
      </c>
      <c r="H191" s="23"/>
      <c r="I191" s="11" t="s">
        <v>1416</v>
      </c>
      <c r="J191" s="23">
        <v>10</v>
      </c>
      <c r="K191" s="23" t="s">
        <v>1156</v>
      </c>
      <c r="L191" s="5">
        <v>1200</v>
      </c>
      <c r="M191" s="12">
        <f t="shared" si="5"/>
        <v>12000</v>
      </c>
      <c r="N191" s="5">
        <v>1125</v>
      </c>
      <c r="O191" s="9">
        <f t="shared" si="4"/>
        <v>11250</v>
      </c>
      <c r="P191" s="187" t="s">
        <v>1417</v>
      </c>
      <c r="Q191" s="176" t="s">
        <v>1157</v>
      </c>
      <c r="R191" s="688" t="s">
        <v>1662</v>
      </c>
      <c r="S191" s="688" t="s">
        <v>1676</v>
      </c>
      <c r="T191" s="687" t="s">
        <v>1717</v>
      </c>
      <c r="U191" s="687" t="s">
        <v>1801</v>
      </c>
      <c r="V191" s="687" t="s">
        <v>1750</v>
      </c>
      <c r="W191" s="176" t="s">
        <v>705</v>
      </c>
      <c r="X191" s="687" t="s">
        <v>1750</v>
      </c>
      <c r="Y191" s="23" t="s">
        <v>1071</v>
      </c>
      <c r="Z191" s="14" t="s">
        <v>1793</v>
      </c>
      <c r="AA191" s="182" t="s">
        <v>32</v>
      </c>
      <c r="AB191" s="182" t="s">
        <v>1776</v>
      </c>
      <c r="AC191" s="4" t="s">
        <v>1744</v>
      </c>
      <c r="AD191" s="1" t="s">
        <v>1298</v>
      </c>
      <c r="AE191" s="1" t="s">
        <v>1821</v>
      </c>
    </row>
    <row r="192" spans="1:31" ht="22.2" customHeight="1" x14ac:dyDescent="0.25">
      <c r="A192" s="23">
        <v>2025</v>
      </c>
      <c r="B192" s="23" t="s">
        <v>1030</v>
      </c>
      <c r="C192" s="4" t="s">
        <v>1211</v>
      </c>
      <c r="D192" s="4" t="s">
        <v>1212</v>
      </c>
      <c r="E192" s="23">
        <v>101</v>
      </c>
      <c r="F192" s="23"/>
      <c r="G192" s="4" t="s">
        <v>1573</v>
      </c>
      <c r="H192" s="23"/>
      <c r="I192" s="11" t="s">
        <v>1574</v>
      </c>
      <c r="J192" s="23">
        <v>1</v>
      </c>
      <c r="K192" s="23" t="s">
        <v>1032</v>
      </c>
      <c r="L192" s="5">
        <v>9850</v>
      </c>
      <c r="M192" s="12">
        <f t="shared" si="5"/>
        <v>9850</v>
      </c>
      <c r="N192" s="5">
        <v>9700</v>
      </c>
      <c r="O192" s="9">
        <f t="shared" si="4"/>
        <v>9700</v>
      </c>
      <c r="P192" s="187" t="s">
        <v>1417</v>
      </c>
      <c r="Q192" s="176" t="s">
        <v>1157</v>
      </c>
      <c r="R192" s="688" t="s">
        <v>1662</v>
      </c>
      <c r="S192" s="688" t="s">
        <v>1676</v>
      </c>
      <c r="T192" s="687" t="s">
        <v>1717</v>
      </c>
      <c r="U192" s="687" t="s">
        <v>1801</v>
      </c>
      <c r="V192" s="687" t="s">
        <v>1750</v>
      </c>
      <c r="W192" s="176" t="s">
        <v>705</v>
      </c>
      <c r="X192" s="687" t="s">
        <v>1750</v>
      </c>
      <c r="Y192" s="182" t="s">
        <v>1071</v>
      </c>
      <c r="Z192" s="14" t="s">
        <v>1793</v>
      </c>
      <c r="AA192" s="182" t="s">
        <v>32</v>
      </c>
      <c r="AB192" s="182" t="s">
        <v>1776</v>
      </c>
      <c r="AC192" s="4" t="s">
        <v>1744</v>
      </c>
    </row>
    <row r="193" spans="1:31" ht="71.400000000000006" customHeight="1" x14ac:dyDescent="0.25">
      <c r="A193" s="23">
        <v>2025</v>
      </c>
      <c r="B193" s="23" t="s">
        <v>1030</v>
      </c>
      <c r="C193" s="4" t="s">
        <v>957</v>
      </c>
      <c r="D193" s="4" t="s">
        <v>1471</v>
      </c>
      <c r="E193" s="23">
        <v>101</v>
      </c>
      <c r="F193" s="23"/>
      <c r="G193" s="4" t="s">
        <v>1575</v>
      </c>
      <c r="H193" s="23"/>
      <c r="I193" s="11" t="s">
        <v>1576</v>
      </c>
      <c r="J193" s="23">
        <v>28</v>
      </c>
      <c r="K193" s="23" t="s">
        <v>1156</v>
      </c>
      <c r="L193" s="5">
        <v>950</v>
      </c>
      <c r="M193" s="12">
        <f t="shared" si="5"/>
        <v>26600</v>
      </c>
      <c r="N193" s="5">
        <v>900</v>
      </c>
      <c r="O193" s="9">
        <f t="shared" si="4"/>
        <v>25200</v>
      </c>
      <c r="P193" s="4" t="s">
        <v>1475</v>
      </c>
      <c r="Q193" s="176" t="s">
        <v>1187</v>
      </c>
      <c r="R193" s="688" t="s">
        <v>1662</v>
      </c>
      <c r="S193" s="688" t="s">
        <v>1676</v>
      </c>
      <c r="T193" s="687" t="s">
        <v>1717</v>
      </c>
      <c r="U193" s="685" t="s">
        <v>1822</v>
      </c>
      <c r="V193" s="686" t="s">
        <v>1729</v>
      </c>
      <c r="W193" s="4" t="s">
        <v>1632</v>
      </c>
      <c r="X193" s="14" t="s">
        <v>1750</v>
      </c>
      <c r="Y193" s="23" t="s">
        <v>1185</v>
      </c>
      <c r="Z193" s="14" t="s">
        <v>1809</v>
      </c>
      <c r="AA193" s="182" t="s">
        <v>32</v>
      </c>
      <c r="AB193" s="182" t="s">
        <v>1776</v>
      </c>
      <c r="AC193" s="4" t="s">
        <v>1745</v>
      </c>
      <c r="AD193" s="1" t="s">
        <v>1297</v>
      </c>
      <c r="AE193" s="1" t="s">
        <v>1823</v>
      </c>
    </row>
    <row r="194" spans="1:31" ht="28.95" customHeight="1" x14ac:dyDescent="0.25">
      <c r="A194" s="23">
        <v>2025</v>
      </c>
      <c r="B194" s="23" t="s">
        <v>1030</v>
      </c>
      <c r="C194" s="4" t="s">
        <v>1577</v>
      </c>
      <c r="D194" s="4" t="s">
        <v>1578</v>
      </c>
      <c r="E194" s="23">
        <v>165</v>
      </c>
      <c r="F194" s="23"/>
      <c r="G194" s="4" t="s">
        <v>1579</v>
      </c>
      <c r="H194" s="23"/>
      <c r="I194" s="11" t="s">
        <v>1580</v>
      </c>
      <c r="J194" s="23">
        <v>5</v>
      </c>
      <c r="K194" s="23" t="s">
        <v>1156</v>
      </c>
      <c r="L194" s="5">
        <v>500</v>
      </c>
      <c r="M194" s="12">
        <f t="shared" si="5"/>
        <v>2500</v>
      </c>
      <c r="N194" s="5">
        <v>487</v>
      </c>
      <c r="O194" s="9">
        <f t="shared" si="4"/>
        <v>2435</v>
      </c>
      <c r="P194" s="11" t="s">
        <v>1584</v>
      </c>
      <c r="Q194" s="176" t="s">
        <v>1585</v>
      </c>
      <c r="R194" s="688" t="s">
        <v>1675</v>
      </c>
      <c r="S194" s="688" t="s">
        <v>1676</v>
      </c>
      <c r="T194" s="688" t="s">
        <v>1717</v>
      </c>
      <c r="U194" s="685" t="s">
        <v>1717</v>
      </c>
      <c r="V194" s="686" t="s">
        <v>1749</v>
      </c>
      <c r="W194" s="4" t="s">
        <v>455</v>
      </c>
      <c r="X194" s="14" t="s">
        <v>1750</v>
      </c>
      <c r="Y194" s="182">
        <v>1005</v>
      </c>
      <c r="Z194" s="14" t="s">
        <v>1793</v>
      </c>
      <c r="AA194" s="182" t="s">
        <v>32</v>
      </c>
      <c r="AB194" s="182" t="s">
        <v>1776</v>
      </c>
      <c r="AC194" s="4" t="s">
        <v>1746</v>
      </c>
      <c r="AD194" s="1" t="s">
        <v>1545</v>
      </c>
      <c r="AE194" s="1" t="s">
        <v>1824</v>
      </c>
    </row>
    <row r="195" spans="1:31" s="155" customFormat="1" ht="27.6" x14ac:dyDescent="0.3">
      <c r="A195" s="23">
        <v>2025</v>
      </c>
      <c r="B195" s="23" t="s">
        <v>1030</v>
      </c>
      <c r="C195" s="4" t="s">
        <v>1577</v>
      </c>
      <c r="D195" s="4" t="s">
        <v>1578</v>
      </c>
      <c r="E195" s="23">
        <v>165</v>
      </c>
      <c r="F195" s="23"/>
      <c r="G195" s="4" t="s">
        <v>1579</v>
      </c>
      <c r="H195" s="23"/>
      <c r="I195" s="187" t="s">
        <v>1586</v>
      </c>
      <c r="J195" s="322">
        <v>10</v>
      </c>
      <c r="K195" s="23" t="s">
        <v>1156</v>
      </c>
      <c r="L195" s="235">
        <v>180</v>
      </c>
      <c r="M195" s="12">
        <f t="shared" si="5"/>
        <v>1800</v>
      </c>
      <c r="N195" s="5">
        <v>194</v>
      </c>
      <c r="O195" s="9">
        <f t="shared" si="4"/>
        <v>1940</v>
      </c>
      <c r="P195" s="11" t="s">
        <v>1584</v>
      </c>
      <c r="Q195" s="176" t="s">
        <v>1585</v>
      </c>
      <c r="R195" s="688" t="s">
        <v>1675</v>
      </c>
      <c r="S195" s="688" t="s">
        <v>1676</v>
      </c>
      <c r="T195" s="688" t="s">
        <v>1717</v>
      </c>
      <c r="U195" s="685" t="s">
        <v>1717</v>
      </c>
      <c r="V195" s="686" t="s">
        <v>1749</v>
      </c>
      <c r="W195" s="4" t="s">
        <v>455</v>
      </c>
      <c r="X195" s="14" t="s">
        <v>1750</v>
      </c>
      <c r="Y195" s="182">
        <v>1005</v>
      </c>
      <c r="Z195" s="14" t="s">
        <v>1793</v>
      </c>
      <c r="AA195" s="182" t="s">
        <v>32</v>
      </c>
      <c r="AB195" s="182" t="s">
        <v>1776</v>
      </c>
      <c r="AC195" s="4" t="s">
        <v>1746</v>
      </c>
    </row>
    <row r="196" spans="1:31" s="155" customFormat="1" ht="18" customHeight="1" x14ac:dyDescent="0.3">
      <c r="A196" s="23">
        <v>2025</v>
      </c>
      <c r="B196" s="23" t="s">
        <v>1030</v>
      </c>
      <c r="C196" s="4" t="s">
        <v>1577</v>
      </c>
      <c r="D196" s="4" t="s">
        <v>1578</v>
      </c>
      <c r="E196" s="23">
        <v>165</v>
      </c>
      <c r="F196" s="23"/>
      <c r="G196" s="4" t="s">
        <v>1579</v>
      </c>
      <c r="H196" s="23"/>
      <c r="I196" s="187" t="s">
        <v>1581</v>
      </c>
      <c r="J196" s="322">
        <v>5</v>
      </c>
      <c r="K196" s="23" t="s">
        <v>1156</v>
      </c>
      <c r="L196" s="235">
        <v>160</v>
      </c>
      <c r="M196" s="12">
        <f t="shared" si="5"/>
        <v>800</v>
      </c>
      <c r="N196" s="5">
        <v>157</v>
      </c>
      <c r="O196" s="9">
        <f t="shared" si="4"/>
        <v>785</v>
      </c>
      <c r="P196" s="11" t="s">
        <v>1584</v>
      </c>
      <c r="Q196" s="176" t="s">
        <v>1585</v>
      </c>
      <c r="R196" s="688" t="s">
        <v>1675</v>
      </c>
      <c r="S196" s="688" t="s">
        <v>1676</v>
      </c>
      <c r="T196" s="688" t="s">
        <v>1717</v>
      </c>
      <c r="U196" s="685" t="s">
        <v>1717</v>
      </c>
      <c r="V196" s="686" t="s">
        <v>1749</v>
      </c>
      <c r="W196" s="4" t="s">
        <v>455</v>
      </c>
      <c r="X196" s="14" t="s">
        <v>1750</v>
      </c>
      <c r="Y196" s="182">
        <v>1005</v>
      </c>
      <c r="Z196" s="14" t="s">
        <v>1793</v>
      </c>
      <c r="AA196" s="182" t="s">
        <v>32</v>
      </c>
      <c r="AB196" s="182" t="s">
        <v>1776</v>
      </c>
      <c r="AC196" s="4" t="s">
        <v>1746</v>
      </c>
    </row>
    <row r="197" spans="1:31" ht="15" customHeight="1" x14ac:dyDescent="0.3">
      <c r="A197" s="23">
        <v>2025</v>
      </c>
      <c r="B197" s="23" t="s">
        <v>1030</v>
      </c>
      <c r="C197" s="4" t="s">
        <v>1577</v>
      </c>
      <c r="D197" s="4" t="s">
        <v>1578</v>
      </c>
      <c r="E197" s="23">
        <v>165</v>
      </c>
      <c r="F197" s="23"/>
      <c r="G197" s="4" t="s">
        <v>1579</v>
      </c>
      <c r="H197" s="23"/>
      <c r="I197" s="11" t="s">
        <v>1582</v>
      </c>
      <c r="J197" s="53">
        <v>10</v>
      </c>
      <c r="K197" s="23" t="s">
        <v>1156</v>
      </c>
      <c r="L197" s="85">
        <v>400</v>
      </c>
      <c r="M197" s="12">
        <f t="shared" si="5"/>
        <v>4000</v>
      </c>
      <c r="N197" s="5">
        <v>375</v>
      </c>
      <c r="O197" s="9">
        <f t="shared" ref="O197:O262" si="6">SUM(J197*N197)</f>
        <v>3750</v>
      </c>
      <c r="P197" s="11" t="s">
        <v>1584</v>
      </c>
      <c r="Q197" s="176" t="s">
        <v>1585</v>
      </c>
      <c r="R197" s="688" t="s">
        <v>1675</v>
      </c>
      <c r="S197" s="688" t="s">
        <v>1676</v>
      </c>
      <c r="T197" s="688" t="s">
        <v>1717</v>
      </c>
      <c r="U197" s="685" t="s">
        <v>1717</v>
      </c>
      <c r="V197" s="686" t="s">
        <v>1749</v>
      </c>
      <c r="W197" s="4" t="s">
        <v>455</v>
      </c>
      <c r="X197" s="14" t="s">
        <v>1750</v>
      </c>
      <c r="Y197" s="182">
        <v>1005</v>
      </c>
      <c r="Z197" s="14" t="s">
        <v>1793</v>
      </c>
      <c r="AA197" s="182" t="s">
        <v>32</v>
      </c>
      <c r="AB197" s="182" t="s">
        <v>1776</v>
      </c>
      <c r="AC197" s="4" t="s">
        <v>1746</v>
      </c>
    </row>
    <row r="198" spans="1:31" ht="16.2" customHeight="1" x14ac:dyDescent="0.3">
      <c r="A198" s="23">
        <v>2025</v>
      </c>
      <c r="B198" s="23" t="s">
        <v>1030</v>
      </c>
      <c r="C198" s="4" t="s">
        <v>1577</v>
      </c>
      <c r="D198" s="4" t="s">
        <v>1578</v>
      </c>
      <c r="E198" s="23"/>
      <c r="F198" s="23"/>
      <c r="G198" s="4" t="s">
        <v>1579</v>
      </c>
      <c r="H198" s="23"/>
      <c r="I198" s="11" t="s">
        <v>1583</v>
      </c>
      <c r="J198" s="53">
        <v>2</v>
      </c>
      <c r="K198" s="23" t="s">
        <v>1156</v>
      </c>
      <c r="L198" s="85">
        <v>1800</v>
      </c>
      <c r="M198" s="12">
        <f t="shared" si="5"/>
        <v>3600</v>
      </c>
      <c r="N198" s="5">
        <v>1721</v>
      </c>
      <c r="O198" s="9">
        <f t="shared" si="6"/>
        <v>3442</v>
      </c>
      <c r="P198" s="11" t="s">
        <v>1584</v>
      </c>
      <c r="Q198" s="176" t="s">
        <v>1585</v>
      </c>
      <c r="R198" s="688" t="s">
        <v>1675</v>
      </c>
      <c r="S198" s="688" t="s">
        <v>1676</v>
      </c>
      <c r="T198" s="688" t="s">
        <v>1717</v>
      </c>
      <c r="U198" s="685" t="s">
        <v>1717</v>
      </c>
      <c r="V198" s="686" t="s">
        <v>1749</v>
      </c>
      <c r="W198" s="4" t="s">
        <v>455</v>
      </c>
      <c r="X198" s="14" t="s">
        <v>1750</v>
      </c>
      <c r="Y198" s="182">
        <v>1005</v>
      </c>
      <c r="Z198" s="14" t="s">
        <v>1793</v>
      </c>
      <c r="AA198" s="182" t="s">
        <v>32</v>
      </c>
      <c r="AB198" s="182" t="s">
        <v>1776</v>
      </c>
      <c r="AC198" s="4" t="s">
        <v>1746</v>
      </c>
    </row>
    <row r="199" spans="1:31" s="31" customFormat="1" x14ac:dyDescent="0.25">
      <c r="A199" s="30">
        <v>2025</v>
      </c>
      <c r="B199" s="30" t="s">
        <v>1030</v>
      </c>
      <c r="C199" s="7" t="s">
        <v>123</v>
      </c>
      <c r="D199" s="7" t="s">
        <v>1587</v>
      </c>
      <c r="E199" s="30"/>
      <c r="F199" s="30"/>
      <c r="G199" s="7" t="s">
        <v>1588</v>
      </c>
      <c r="H199" s="30"/>
      <c r="I199" s="76" t="s">
        <v>1589</v>
      </c>
      <c r="J199" s="30">
        <v>20</v>
      </c>
      <c r="K199" s="30" t="s">
        <v>1156</v>
      </c>
      <c r="L199" s="25">
        <v>250</v>
      </c>
      <c r="M199" s="26">
        <f t="shared" ref="M199:M262" si="7">SUM(J199*L199)</f>
        <v>5000</v>
      </c>
      <c r="N199" s="25">
        <v>260</v>
      </c>
      <c r="O199" s="27">
        <f t="shared" si="6"/>
        <v>5200</v>
      </c>
      <c r="P199" s="76" t="s">
        <v>1596</v>
      </c>
      <c r="Q199" s="7" t="s">
        <v>1597</v>
      </c>
      <c r="R199" s="689"/>
      <c r="S199" s="689"/>
      <c r="T199" s="689"/>
      <c r="U199" s="689"/>
      <c r="V199" s="690"/>
      <c r="W199" s="7"/>
      <c r="X199" s="29"/>
      <c r="Y199" s="30" t="s">
        <v>1598</v>
      </c>
      <c r="Z199" s="29"/>
      <c r="AA199" s="7" t="s">
        <v>96</v>
      </c>
      <c r="AB199" s="7" t="s">
        <v>1572</v>
      </c>
      <c r="AC199" s="7"/>
      <c r="AD199" s="84" t="s">
        <v>1545</v>
      </c>
    </row>
    <row r="200" spans="1:31" s="31" customFormat="1" ht="13.95" customHeight="1" x14ac:dyDescent="0.25">
      <c r="A200" s="30">
        <v>2025</v>
      </c>
      <c r="B200" s="30" t="s">
        <v>1030</v>
      </c>
      <c r="C200" s="7" t="s">
        <v>123</v>
      </c>
      <c r="D200" s="7" t="s">
        <v>1587</v>
      </c>
      <c r="E200" s="30"/>
      <c r="F200" s="30"/>
      <c r="G200" s="7" t="s">
        <v>1588</v>
      </c>
      <c r="H200" s="30"/>
      <c r="I200" s="76" t="s">
        <v>1590</v>
      </c>
      <c r="J200" s="30">
        <v>20</v>
      </c>
      <c r="K200" s="30" t="s">
        <v>1594</v>
      </c>
      <c r="L200" s="25">
        <v>90</v>
      </c>
      <c r="M200" s="26">
        <f t="shared" si="7"/>
        <v>1800</v>
      </c>
      <c r="N200" s="25">
        <v>80</v>
      </c>
      <c r="O200" s="27">
        <f t="shared" si="6"/>
        <v>1600</v>
      </c>
      <c r="P200" s="76" t="s">
        <v>1596</v>
      </c>
      <c r="Q200" s="7" t="s">
        <v>1597</v>
      </c>
      <c r="R200" s="689"/>
      <c r="S200" s="689"/>
      <c r="T200" s="689"/>
      <c r="U200" s="690"/>
      <c r="V200" s="690"/>
      <c r="W200" s="7"/>
      <c r="X200" s="29"/>
      <c r="Y200" s="30" t="s">
        <v>1598</v>
      </c>
      <c r="Z200" s="29"/>
      <c r="AA200" s="7"/>
      <c r="AB200" s="7"/>
      <c r="AC200" s="7"/>
    </row>
    <row r="201" spans="1:31" s="31" customFormat="1" x14ac:dyDescent="0.25">
      <c r="A201" s="30">
        <v>2025</v>
      </c>
      <c r="B201" s="30" t="s">
        <v>1030</v>
      </c>
      <c r="C201" s="7" t="s">
        <v>123</v>
      </c>
      <c r="D201" s="7" t="s">
        <v>1587</v>
      </c>
      <c r="E201" s="30"/>
      <c r="F201" s="30"/>
      <c r="G201" s="7" t="s">
        <v>1588</v>
      </c>
      <c r="H201" s="30"/>
      <c r="I201" s="76" t="s">
        <v>1591</v>
      </c>
      <c r="J201" s="30">
        <v>10</v>
      </c>
      <c r="K201" s="30" t="s">
        <v>1594</v>
      </c>
      <c r="L201" s="25">
        <v>150</v>
      </c>
      <c r="M201" s="26">
        <f t="shared" si="7"/>
        <v>1500</v>
      </c>
      <c r="N201" s="25">
        <v>250</v>
      </c>
      <c r="O201" s="27">
        <f t="shared" si="6"/>
        <v>2500</v>
      </c>
      <c r="P201" s="76" t="s">
        <v>1596</v>
      </c>
      <c r="Q201" s="7" t="s">
        <v>1597</v>
      </c>
      <c r="R201" s="689"/>
      <c r="S201" s="689"/>
      <c r="T201" s="689"/>
      <c r="U201" s="690"/>
      <c r="V201" s="690"/>
      <c r="W201" s="7"/>
      <c r="X201" s="29"/>
      <c r="Y201" s="30" t="s">
        <v>1598</v>
      </c>
      <c r="Z201" s="29"/>
      <c r="AA201" s="7"/>
      <c r="AB201" s="7"/>
      <c r="AC201" s="7"/>
    </row>
    <row r="202" spans="1:31" s="31" customFormat="1" x14ac:dyDescent="0.25">
      <c r="A202" s="30">
        <v>2025</v>
      </c>
      <c r="B202" s="30" t="s">
        <v>1030</v>
      </c>
      <c r="C202" s="7" t="s">
        <v>123</v>
      </c>
      <c r="D202" s="7" t="s">
        <v>1587</v>
      </c>
      <c r="E202" s="30"/>
      <c r="F202" s="30"/>
      <c r="G202" s="7" t="s">
        <v>1588</v>
      </c>
      <c r="H202" s="30"/>
      <c r="I202" s="76" t="s">
        <v>1592</v>
      </c>
      <c r="J202" s="30">
        <v>2</v>
      </c>
      <c r="K202" s="30" t="s">
        <v>1595</v>
      </c>
      <c r="L202" s="25">
        <v>985</v>
      </c>
      <c r="M202" s="26">
        <f t="shared" si="7"/>
        <v>1970</v>
      </c>
      <c r="N202" s="25">
        <v>680</v>
      </c>
      <c r="O202" s="27">
        <f t="shared" si="6"/>
        <v>1360</v>
      </c>
      <c r="P202" s="76" t="s">
        <v>1596</v>
      </c>
      <c r="Q202" s="7" t="s">
        <v>1597</v>
      </c>
      <c r="R202" s="689"/>
      <c r="S202" s="689"/>
      <c r="T202" s="689"/>
      <c r="U202" s="690"/>
      <c r="V202" s="690"/>
      <c r="W202" s="7"/>
      <c r="X202" s="29"/>
      <c r="Y202" s="30" t="s">
        <v>1598</v>
      </c>
      <c r="Z202" s="29"/>
      <c r="AA202" s="7"/>
      <c r="AB202" s="7"/>
      <c r="AC202" s="7"/>
    </row>
    <row r="203" spans="1:31" s="31" customFormat="1" x14ac:dyDescent="0.25">
      <c r="A203" s="30">
        <v>2025</v>
      </c>
      <c r="B203" s="30" t="s">
        <v>1030</v>
      </c>
      <c r="C203" s="7" t="s">
        <v>123</v>
      </c>
      <c r="D203" s="7" t="s">
        <v>1587</v>
      </c>
      <c r="E203" s="30"/>
      <c r="F203" s="30"/>
      <c r="G203" s="7" t="s">
        <v>1588</v>
      </c>
      <c r="H203" s="30"/>
      <c r="I203" s="76" t="s">
        <v>1593</v>
      </c>
      <c r="J203" s="30">
        <v>2</v>
      </c>
      <c r="K203" s="30" t="s">
        <v>1233</v>
      </c>
      <c r="L203" s="25">
        <v>2000</v>
      </c>
      <c r="M203" s="26">
        <f t="shared" si="7"/>
        <v>4000</v>
      </c>
      <c r="N203" s="25">
        <v>1680</v>
      </c>
      <c r="O203" s="27">
        <f t="shared" si="6"/>
        <v>3360</v>
      </c>
      <c r="P203" s="76" t="s">
        <v>1596</v>
      </c>
      <c r="Q203" s="7" t="s">
        <v>1597</v>
      </c>
      <c r="R203" s="689"/>
      <c r="S203" s="689"/>
      <c r="T203" s="689"/>
      <c r="U203" s="690"/>
      <c r="V203" s="690"/>
      <c r="W203" s="7"/>
      <c r="X203" s="29"/>
      <c r="Y203" s="30" t="s">
        <v>1598</v>
      </c>
      <c r="Z203" s="29"/>
      <c r="AA203" s="7"/>
      <c r="AB203" s="7"/>
      <c r="AC203" s="7"/>
    </row>
    <row r="204" spans="1:31" s="155" customFormat="1" ht="14.4" customHeight="1" x14ac:dyDescent="0.25">
      <c r="A204" s="23">
        <v>2025</v>
      </c>
      <c r="B204" s="182" t="s">
        <v>1030</v>
      </c>
      <c r="C204" s="176" t="s">
        <v>802</v>
      </c>
      <c r="D204" s="176" t="s">
        <v>1599</v>
      </c>
      <c r="E204" s="23">
        <v>101</v>
      </c>
      <c r="F204" s="182"/>
      <c r="G204" s="176" t="s">
        <v>1600</v>
      </c>
      <c r="H204" s="23"/>
      <c r="I204" s="187" t="s">
        <v>1601</v>
      </c>
      <c r="J204" s="182">
        <v>1</v>
      </c>
      <c r="K204" s="182" t="s">
        <v>1032</v>
      </c>
      <c r="L204" s="188">
        <v>900</v>
      </c>
      <c r="M204" s="12">
        <f t="shared" si="7"/>
        <v>900</v>
      </c>
      <c r="N204" s="188">
        <v>780</v>
      </c>
      <c r="O204" s="9">
        <f t="shared" si="6"/>
        <v>780</v>
      </c>
      <c r="P204" s="187" t="s">
        <v>374</v>
      </c>
      <c r="Q204" s="176" t="s">
        <v>1615</v>
      </c>
      <c r="R204" s="688" t="s">
        <v>1748</v>
      </c>
      <c r="S204" s="688" t="s">
        <v>1749</v>
      </c>
      <c r="T204" s="688" t="s">
        <v>1749</v>
      </c>
      <c r="U204" s="687" t="s">
        <v>1781</v>
      </c>
      <c r="V204" s="687" t="s">
        <v>1825</v>
      </c>
      <c r="W204" s="176" t="s">
        <v>656</v>
      </c>
      <c r="X204" s="687" t="s">
        <v>1826</v>
      </c>
      <c r="Y204" s="182" t="s">
        <v>1103</v>
      </c>
      <c r="Z204" s="190" t="s">
        <v>1817</v>
      </c>
      <c r="AA204" s="182" t="s">
        <v>32</v>
      </c>
      <c r="AB204" s="182" t="s">
        <v>1776</v>
      </c>
      <c r="AC204" s="176" t="s">
        <v>1827</v>
      </c>
      <c r="AD204" s="155" t="s">
        <v>1545</v>
      </c>
      <c r="AE204" s="155" t="s">
        <v>1828</v>
      </c>
    </row>
    <row r="205" spans="1:31" s="155" customFormat="1" x14ac:dyDescent="0.25">
      <c r="A205" s="23">
        <v>2025</v>
      </c>
      <c r="B205" s="182" t="s">
        <v>1030</v>
      </c>
      <c r="C205" s="176" t="s">
        <v>802</v>
      </c>
      <c r="D205" s="176" t="s">
        <v>1599</v>
      </c>
      <c r="E205" s="23">
        <v>101</v>
      </c>
      <c r="F205" s="182"/>
      <c r="G205" s="176" t="s">
        <v>1600</v>
      </c>
      <c r="H205" s="23"/>
      <c r="I205" s="187" t="s">
        <v>1602</v>
      </c>
      <c r="J205" s="182">
        <v>1</v>
      </c>
      <c r="K205" s="182" t="s">
        <v>1158</v>
      </c>
      <c r="L205" s="188">
        <v>300</v>
      </c>
      <c r="M205" s="12">
        <f t="shared" si="7"/>
        <v>300</v>
      </c>
      <c r="N205" s="188">
        <v>350</v>
      </c>
      <c r="O205" s="9">
        <f t="shared" si="6"/>
        <v>350</v>
      </c>
      <c r="P205" s="187" t="s">
        <v>374</v>
      </c>
      <c r="Q205" s="176" t="s">
        <v>1615</v>
      </c>
      <c r="R205" s="688" t="s">
        <v>1748</v>
      </c>
      <c r="S205" s="688" t="s">
        <v>1749</v>
      </c>
      <c r="T205" s="688" t="s">
        <v>1749</v>
      </c>
      <c r="U205" s="687" t="s">
        <v>1781</v>
      </c>
      <c r="V205" s="687" t="s">
        <v>1825</v>
      </c>
      <c r="W205" s="176" t="s">
        <v>656</v>
      </c>
      <c r="X205" s="687" t="s">
        <v>1826</v>
      </c>
      <c r="Y205" s="182" t="s">
        <v>1103</v>
      </c>
      <c r="Z205" s="190" t="s">
        <v>1817</v>
      </c>
      <c r="AA205" s="182" t="s">
        <v>32</v>
      </c>
      <c r="AB205" s="182" t="s">
        <v>1776</v>
      </c>
      <c r="AC205" s="176" t="s">
        <v>1827</v>
      </c>
    </row>
    <row r="206" spans="1:31" s="155" customFormat="1" x14ac:dyDescent="0.25">
      <c r="A206" s="23">
        <v>2025</v>
      </c>
      <c r="B206" s="182" t="s">
        <v>1030</v>
      </c>
      <c r="C206" s="176" t="s">
        <v>802</v>
      </c>
      <c r="D206" s="176" t="s">
        <v>1599</v>
      </c>
      <c r="E206" s="23">
        <v>101</v>
      </c>
      <c r="F206" s="182"/>
      <c r="G206" s="176" t="s">
        <v>1600</v>
      </c>
      <c r="H206" s="23"/>
      <c r="I206" s="187" t="s">
        <v>1603</v>
      </c>
      <c r="J206" s="182">
        <v>2</v>
      </c>
      <c r="K206" s="182" t="s">
        <v>1335</v>
      </c>
      <c r="L206" s="188">
        <v>100</v>
      </c>
      <c r="M206" s="12">
        <f t="shared" si="7"/>
        <v>200</v>
      </c>
      <c r="N206" s="188">
        <v>150</v>
      </c>
      <c r="O206" s="9">
        <f t="shared" si="6"/>
        <v>300</v>
      </c>
      <c r="P206" s="187" t="s">
        <v>374</v>
      </c>
      <c r="Q206" s="176" t="s">
        <v>1615</v>
      </c>
      <c r="R206" s="688" t="s">
        <v>1748</v>
      </c>
      <c r="S206" s="688" t="s">
        <v>1749</v>
      </c>
      <c r="T206" s="688" t="s">
        <v>1749</v>
      </c>
      <c r="U206" s="687" t="s">
        <v>1781</v>
      </c>
      <c r="V206" s="687" t="s">
        <v>1825</v>
      </c>
      <c r="W206" s="176" t="s">
        <v>656</v>
      </c>
      <c r="X206" s="687" t="s">
        <v>1826</v>
      </c>
      <c r="Y206" s="182" t="s">
        <v>1103</v>
      </c>
      <c r="Z206" s="190" t="s">
        <v>1817</v>
      </c>
      <c r="AA206" s="182" t="s">
        <v>32</v>
      </c>
      <c r="AB206" s="182" t="s">
        <v>1776</v>
      </c>
      <c r="AC206" s="176" t="s">
        <v>1827</v>
      </c>
    </row>
    <row r="207" spans="1:31" s="155" customFormat="1" x14ac:dyDescent="0.25">
      <c r="A207" s="23">
        <v>2025</v>
      </c>
      <c r="B207" s="182" t="s">
        <v>1030</v>
      </c>
      <c r="C207" s="176" t="s">
        <v>802</v>
      </c>
      <c r="D207" s="176" t="s">
        <v>1599</v>
      </c>
      <c r="E207" s="23">
        <v>101</v>
      </c>
      <c r="F207" s="182"/>
      <c r="G207" s="176" t="s">
        <v>1600</v>
      </c>
      <c r="H207" s="23"/>
      <c r="I207" s="187" t="s">
        <v>1604</v>
      </c>
      <c r="J207" s="182">
        <v>1</v>
      </c>
      <c r="K207" s="182" t="s">
        <v>1335</v>
      </c>
      <c r="L207" s="188">
        <v>300</v>
      </c>
      <c r="M207" s="12">
        <f t="shared" si="7"/>
        <v>300</v>
      </c>
      <c r="N207" s="188">
        <v>500</v>
      </c>
      <c r="O207" s="9">
        <f t="shared" si="6"/>
        <v>500</v>
      </c>
      <c r="P207" s="187" t="s">
        <v>374</v>
      </c>
      <c r="Q207" s="176" t="s">
        <v>1615</v>
      </c>
      <c r="R207" s="688" t="s">
        <v>1748</v>
      </c>
      <c r="S207" s="688" t="s">
        <v>1749</v>
      </c>
      <c r="T207" s="688" t="s">
        <v>1749</v>
      </c>
      <c r="U207" s="687" t="s">
        <v>1781</v>
      </c>
      <c r="V207" s="687" t="s">
        <v>1825</v>
      </c>
      <c r="W207" s="176" t="s">
        <v>656</v>
      </c>
      <c r="X207" s="687" t="s">
        <v>1826</v>
      </c>
      <c r="Y207" s="182" t="s">
        <v>1103</v>
      </c>
      <c r="Z207" s="190" t="s">
        <v>1817</v>
      </c>
      <c r="AA207" s="182" t="s">
        <v>32</v>
      </c>
      <c r="AB207" s="182" t="s">
        <v>1776</v>
      </c>
      <c r="AC207" s="176" t="s">
        <v>1827</v>
      </c>
    </row>
    <row r="208" spans="1:31" s="155" customFormat="1" x14ac:dyDescent="0.25">
      <c r="A208" s="23">
        <v>2025</v>
      </c>
      <c r="B208" s="182" t="s">
        <v>1030</v>
      </c>
      <c r="C208" s="176" t="s">
        <v>802</v>
      </c>
      <c r="D208" s="176" t="s">
        <v>1599</v>
      </c>
      <c r="E208" s="23">
        <v>101</v>
      </c>
      <c r="F208" s="182"/>
      <c r="G208" s="176" t="s">
        <v>1600</v>
      </c>
      <c r="H208" s="23"/>
      <c r="I208" s="187" t="s">
        <v>1605</v>
      </c>
      <c r="J208" s="182">
        <v>2</v>
      </c>
      <c r="K208" s="182" t="s">
        <v>1156</v>
      </c>
      <c r="L208" s="188">
        <v>250</v>
      </c>
      <c r="M208" s="12">
        <f t="shared" si="7"/>
        <v>500</v>
      </c>
      <c r="N208" s="188">
        <v>380</v>
      </c>
      <c r="O208" s="9">
        <f t="shared" si="6"/>
        <v>760</v>
      </c>
      <c r="P208" s="187" t="s">
        <v>374</v>
      </c>
      <c r="Q208" s="176" t="s">
        <v>1615</v>
      </c>
      <c r="R208" s="688" t="s">
        <v>1748</v>
      </c>
      <c r="S208" s="688" t="s">
        <v>1749</v>
      </c>
      <c r="T208" s="688" t="s">
        <v>1749</v>
      </c>
      <c r="U208" s="687" t="s">
        <v>1781</v>
      </c>
      <c r="V208" s="687" t="s">
        <v>1825</v>
      </c>
      <c r="W208" s="176" t="s">
        <v>656</v>
      </c>
      <c r="X208" s="687" t="s">
        <v>1826</v>
      </c>
      <c r="Y208" s="182" t="s">
        <v>1103</v>
      </c>
      <c r="Z208" s="190" t="s">
        <v>1817</v>
      </c>
      <c r="AA208" s="182" t="s">
        <v>32</v>
      </c>
      <c r="AB208" s="182" t="s">
        <v>1776</v>
      </c>
      <c r="AC208" s="176" t="s">
        <v>1827</v>
      </c>
    </row>
    <row r="209" spans="1:31" s="155" customFormat="1" x14ac:dyDescent="0.25">
      <c r="A209" s="23">
        <v>2025</v>
      </c>
      <c r="B209" s="182" t="s">
        <v>1030</v>
      </c>
      <c r="C209" s="176" t="s">
        <v>802</v>
      </c>
      <c r="D209" s="176" t="s">
        <v>1599</v>
      </c>
      <c r="E209" s="23">
        <v>101</v>
      </c>
      <c r="F209" s="182"/>
      <c r="G209" s="176" t="s">
        <v>1600</v>
      </c>
      <c r="H209" s="23"/>
      <c r="I209" s="187" t="s">
        <v>1606</v>
      </c>
      <c r="J209" s="182">
        <v>1</v>
      </c>
      <c r="K209" s="182" t="s">
        <v>1032</v>
      </c>
      <c r="L209" s="188">
        <v>130</v>
      </c>
      <c r="M209" s="12">
        <f t="shared" si="7"/>
        <v>130</v>
      </c>
      <c r="N209" s="188">
        <v>280</v>
      </c>
      <c r="O209" s="9">
        <f t="shared" si="6"/>
        <v>280</v>
      </c>
      <c r="P209" s="187" t="s">
        <v>374</v>
      </c>
      <c r="Q209" s="176" t="s">
        <v>1615</v>
      </c>
      <c r="R209" s="688" t="s">
        <v>1748</v>
      </c>
      <c r="S209" s="688" t="s">
        <v>1749</v>
      </c>
      <c r="T209" s="688" t="s">
        <v>1749</v>
      </c>
      <c r="U209" s="687" t="s">
        <v>1781</v>
      </c>
      <c r="V209" s="687" t="s">
        <v>1825</v>
      </c>
      <c r="W209" s="176" t="s">
        <v>656</v>
      </c>
      <c r="X209" s="687" t="s">
        <v>1826</v>
      </c>
      <c r="Y209" s="182" t="s">
        <v>1103</v>
      </c>
      <c r="Z209" s="190" t="s">
        <v>1817</v>
      </c>
      <c r="AA209" s="182" t="s">
        <v>32</v>
      </c>
      <c r="AB209" s="182" t="s">
        <v>1776</v>
      </c>
      <c r="AC209" s="176" t="s">
        <v>1827</v>
      </c>
    </row>
    <row r="210" spans="1:31" s="155" customFormat="1" x14ac:dyDescent="0.25">
      <c r="A210" s="23">
        <v>2025</v>
      </c>
      <c r="B210" s="182" t="s">
        <v>1030</v>
      </c>
      <c r="C210" s="176" t="s">
        <v>802</v>
      </c>
      <c r="D210" s="176" t="s">
        <v>1599</v>
      </c>
      <c r="E210" s="23">
        <v>101</v>
      </c>
      <c r="F210" s="182"/>
      <c r="G210" s="176" t="s">
        <v>1600</v>
      </c>
      <c r="H210" s="23"/>
      <c r="I210" s="187" t="s">
        <v>1607</v>
      </c>
      <c r="J210" s="182">
        <v>1</v>
      </c>
      <c r="K210" s="182" t="s">
        <v>1032</v>
      </c>
      <c r="L210" s="188">
        <v>94</v>
      </c>
      <c r="M210" s="12">
        <f t="shared" si="7"/>
        <v>94</v>
      </c>
      <c r="N210" s="188">
        <v>180</v>
      </c>
      <c r="O210" s="9">
        <f t="shared" si="6"/>
        <v>180</v>
      </c>
      <c r="P210" s="187" t="s">
        <v>374</v>
      </c>
      <c r="Q210" s="176" t="s">
        <v>1615</v>
      </c>
      <c r="R210" s="688" t="s">
        <v>1748</v>
      </c>
      <c r="S210" s="688" t="s">
        <v>1749</v>
      </c>
      <c r="T210" s="688" t="s">
        <v>1749</v>
      </c>
      <c r="U210" s="687" t="s">
        <v>1781</v>
      </c>
      <c r="V210" s="687" t="s">
        <v>1825</v>
      </c>
      <c r="W210" s="176" t="s">
        <v>656</v>
      </c>
      <c r="X210" s="687" t="s">
        <v>1826</v>
      </c>
      <c r="Y210" s="182" t="s">
        <v>1103</v>
      </c>
      <c r="Z210" s="190" t="s">
        <v>1817</v>
      </c>
      <c r="AA210" s="182" t="s">
        <v>32</v>
      </c>
      <c r="AB210" s="182" t="s">
        <v>1776</v>
      </c>
      <c r="AC210" s="176" t="s">
        <v>1827</v>
      </c>
    </row>
    <row r="211" spans="1:31" s="155" customFormat="1" x14ac:dyDescent="0.25">
      <c r="A211" s="23">
        <v>2025</v>
      </c>
      <c r="B211" s="182" t="s">
        <v>1030</v>
      </c>
      <c r="C211" s="176" t="s">
        <v>802</v>
      </c>
      <c r="D211" s="176" t="s">
        <v>1599</v>
      </c>
      <c r="E211" s="23">
        <v>101</v>
      </c>
      <c r="F211" s="182"/>
      <c r="G211" s="176" t="s">
        <v>1600</v>
      </c>
      <c r="H211" s="23"/>
      <c r="I211" s="187" t="s">
        <v>1608</v>
      </c>
      <c r="J211" s="182">
        <v>1</v>
      </c>
      <c r="K211" s="182" t="s">
        <v>1613</v>
      </c>
      <c r="L211" s="188">
        <v>1000</v>
      </c>
      <c r="M211" s="12">
        <f t="shared" si="7"/>
        <v>1000</v>
      </c>
      <c r="N211" s="188">
        <v>900</v>
      </c>
      <c r="O211" s="9">
        <f t="shared" si="6"/>
        <v>900</v>
      </c>
      <c r="P211" s="187" t="s">
        <v>374</v>
      </c>
      <c r="Q211" s="176" t="s">
        <v>1615</v>
      </c>
      <c r="R211" s="688" t="s">
        <v>1748</v>
      </c>
      <c r="S211" s="688" t="s">
        <v>1749</v>
      </c>
      <c r="T211" s="688" t="s">
        <v>1749</v>
      </c>
      <c r="U211" s="687" t="s">
        <v>1781</v>
      </c>
      <c r="V211" s="687" t="s">
        <v>1825</v>
      </c>
      <c r="W211" s="176" t="s">
        <v>656</v>
      </c>
      <c r="X211" s="687" t="s">
        <v>1826</v>
      </c>
      <c r="Y211" s="182" t="s">
        <v>1103</v>
      </c>
      <c r="Z211" s="190" t="s">
        <v>1817</v>
      </c>
      <c r="AA211" s="182" t="s">
        <v>32</v>
      </c>
      <c r="AB211" s="182" t="s">
        <v>1776</v>
      </c>
      <c r="AC211" s="176" t="s">
        <v>1827</v>
      </c>
    </row>
    <row r="212" spans="1:31" s="155" customFormat="1" x14ac:dyDescent="0.25">
      <c r="A212" s="23">
        <v>2025</v>
      </c>
      <c r="B212" s="182" t="s">
        <v>1030</v>
      </c>
      <c r="C212" s="176" t="s">
        <v>802</v>
      </c>
      <c r="D212" s="176" t="s">
        <v>1599</v>
      </c>
      <c r="E212" s="23">
        <v>101</v>
      </c>
      <c r="F212" s="182"/>
      <c r="G212" s="176" t="s">
        <v>1600</v>
      </c>
      <c r="H212" s="23"/>
      <c r="I212" s="187" t="s">
        <v>1609</v>
      </c>
      <c r="J212" s="182">
        <v>3</v>
      </c>
      <c r="K212" s="182" t="s">
        <v>1156</v>
      </c>
      <c r="L212" s="188">
        <v>50</v>
      </c>
      <c r="M212" s="12">
        <f t="shared" si="7"/>
        <v>150</v>
      </c>
      <c r="N212" s="188">
        <v>40</v>
      </c>
      <c r="O212" s="9">
        <f t="shared" si="6"/>
        <v>120</v>
      </c>
      <c r="P212" s="187" t="s">
        <v>374</v>
      </c>
      <c r="Q212" s="176" t="s">
        <v>1615</v>
      </c>
      <c r="R212" s="688" t="s">
        <v>1748</v>
      </c>
      <c r="S212" s="688" t="s">
        <v>1749</v>
      </c>
      <c r="T212" s="688" t="s">
        <v>1749</v>
      </c>
      <c r="U212" s="687" t="s">
        <v>1781</v>
      </c>
      <c r="V212" s="687" t="s">
        <v>1825</v>
      </c>
      <c r="W212" s="176" t="s">
        <v>656</v>
      </c>
      <c r="X212" s="687" t="s">
        <v>1826</v>
      </c>
      <c r="Y212" s="182" t="s">
        <v>1103</v>
      </c>
      <c r="Z212" s="190" t="s">
        <v>1817</v>
      </c>
      <c r="AA212" s="182" t="s">
        <v>32</v>
      </c>
      <c r="AB212" s="182" t="s">
        <v>1776</v>
      </c>
      <c r="AC212" s="176" t="s">
        <v>1827</v>
      </c>
    </row>
    <row r="213" spans="1:31" s="155" customFormat="1" ht="17.399999999999999" customHeight="1" x14ac:dyDescent="0.25">
      <c r="A213" s="23">
        <v>2025</v>
      </c>
      <c r="B213" s="182" t="s">
        <v>1030</v>
      </c>
      <c r="C213" s="176" t="s">
        <v>802</v>
      </c>
      <c r="D213" s="176" t="s">
        <v>1599</v>
      </c>
      <c r="E213" s="23">
        <v>101</v>
      </c>
      <c r="F213" s="182"/>
      <c r="G213" s="176" t="s">
        <v>1600</v>
      </c>
      <c r="H213" s="23"/>
      <c r="I213" s="187" t="s">
        <v>1610</v>
      </c>
      <c r="J213" s="182">
        <v>2</v>
      </c>
      <c r="K213" s="182" t="s">
        <v>1335</v>
      </c>
      <c r="L213" s="188">
        <v>60</v>
      </c>
      <c r="M213" s="12">
        <f t="shared" si="7"/>
        <v>120</v>
      </c>
      <c r="N213" s="188">
        <v>60</v>
      </c>
      <c r="O213" s="9">
        <f t="shared" si="6"/>
        <v>120</v>
      </c>
      <c r="P213" s="187" t="s">
        <v>374</v>
      </c>
      <c r="Q213" s="176" t="s">
        <v>1615</v>
      </c>
      <c r="R213" s="688" t="s">
        <v>1748</v>
      </c>
      <c r="S213" s="688" t="s">
        <v>1749</v>
      </c>
      <c r="T213" s="688" t="s">
        <v>1749</v>
      </c>
      <c r="U213" s="687" t="s">
        <v>1781</v>
      </c>
      <c r="V213" s="687" t="s">
        <v>1825</v>
      </c>
      <c r="W213" s="176" t="s">
        <v>656</v>
      </c>
      <c r="X213" s="687" t="s">
        <v>1826</v>
      </c>
      <c r="Y213" s="182" t="s">
        <v>1103</v>
      </c>
      <c r="Z213" s="190" t="s">
        <v>1817</v>
      </c>
      <c r="AA213" s="182" t="s">
        <v>32</v>
      </c>
      <c r="AB213" s="182" t="s">
        <v>1776</v>
      </c>
      <c r="AC213" s="176" t="s">
        <v>1827</v>
      </c>
    </row>
    <row r="214" spans="1:31" s="155" customFormat="1" ht="13.95" customHeight="1" x14ac:dyDescent="0.25">
      <c r="A214" s="23">
        <v>2025</v>
      </c>
      <c r="B214" s="182" t="s">
        <v>1030</v>
      </c>
      <c r="C214" s="176" t="s">
        <v>802</v>
      </c>
      <c r="D214" s="176" t="s">
        <v>1599</v>
      </c>
      <c r="E214" s="23">
        <v>101</v>
      </c>
      <c r="F214" s="182"/>
      <c r="G214" s="176" t="s">
        <v>1600</v>
      </c>
      <c r="H214" s="23"/>
      <c r="I214" s="187" t="s">
        <v>1611</v>
      </c>
      <c r="J214" s="182">
        <v>10</v>
      </c>
      <c r="K214" s="182" t="s">
        <v>1614</v>
      </c>
      <c r="L214" s="188">
        <v>150</v>
      </c>
      <c r="M214" s="12">
        <f t="shared" si="7"/>
        <v>1500</v>
      </c>
      <c r="N214" s="188">
        <v>60</v>
      </c>
      <c r="O214" s="9">
        <f t="shared" si="6"/>
        <v>600</v>
      </c>
      <c r="P214" s="187" t="s">
        <v>374</v>
      </c>
      <c r="Q214" s="176" t="s">
        <v>1615</v>
      </c>
      <c r="R214" s="688" t="s">
        <v>1748</v>
      </c>
      <c r="S214" s="688" t="s">
        <v>1749</v>
      </c>
      <c r="T214" s="688" t="s">
        <v>1749</v>
      </c>
      <c r="U214" s="687" t="s">
        <v>1781</v>
      </c>
      <c r="V214" s="687" t="s">
        <v>1825</v>
      </c>
      <c r="W214" s="176" t="s">
        <v>656</v>
      </c>
      <c r="X214" s="687" t="s">
        <v>1826</v>
      </c>
      <c r="Y214" s="182" t="s">
        <v>1103</v>
      </c>
      <c r="Z214" s="190" t="s">
        <v>1817</v>
      </c>
      <c r="AA214" s="182" t="s">
        <v>32</v>
      </c>
      <c r="AB214" s="182" t="s">
        <v>1776</v>
      </c>
      <c r="AC214" s="176" t="s">
        <v>1827</v>
      </c>
    </row>
    <row r="215" spans="1:31" s="155" customFormat="1" ht="14.4" customHeight="1" x14ac:dyDescent="0.25">
      <c r="A215" s="23">
        <v>2025</v>
      </c>
      <c r="B215" s="182" t="s">
        <v>1030</v>
      </c>
      <c r="C215" s="176" t="s">
        <v>802</v>
      </c>
      <c r="D215" s="176" t="s">
        <v>1599</v>
      </c>
      <c r="E215" s="23">
        <v>101</v>
      </c>
      <c r="F215" s="182"/>
      <c r="G215" s="176" t="s">
        <v>1600</v>
      </c>
      <c r="H215" s="23"/>
      <c r="I215" s="187" t="s">
        <v>1266</v>
      </c>
      <c r="J215" s="182">
        <v>10</v>
      </c>
      <c r="K215" s="182" t="s">
        <v>1614</v>
      </c>
      <c r="L215" s="188">
        <v>80</v>
      </c>
      <c r="M215" s="12">
        <f t="shared" si="7"/>
        <v>800</v>
      </c>
      <c r="N215" s="188">
        <v>100</v>
      </c>
      <c r="O215" s="9">
        <f t="shared" si="6"/>
        <v>1000</v>
      </c>
      <c r="P215" s="187" t="s">
        <v>374</v>
      </c>
      <c r="Q215" s="176" t="s">
        <v>1615</v>
      </c>
      <c r="R215" s="688" t="s">
        <v>1748</v>
      </c>
      <c r="S215" s="688" t="s">
        <v>1749</v>
      </c>
      <c r="T215" s="688" t="s">
        <v>1749</v>
      </c>
      <c r="U215" s="687" t="s">
        <v>1781</v>
      </c>
      <c r="V215" s="687" t="s">
        <v>1825</v>
      </c>
      <c r="W215" s="176" t="s">
        <v>656</v>
      </c>
      <c r="X215" s="687" t="s">
        <v>1826</v>
      </c>
      <c r="Y215" s="182" t="s">
        <v>1103</v>
      </c>
      <c r="Z215" s="190" t="s">
        <v>1817</v>
      </c>
      <c r="AA215" s="182" t="s">
        <v>32</v>
      </c>
      <c r="AB215" s="182" t="s">
        <v>1776</v>
      </c>
      <c r="AC215" s="176" t="s">
        <v>1827</v>
      </c>
    </row>
    <row r="216" spans="1:31" s="155" customFormat="1" x14ac:dyDescent="0.25">
      <c r="A216" s="23">
        <v>2025</v>
      </c>
      <c r="B216" s="182" t="s">
        <v>1030</v>
      </c>
      <c r="C216" s="176" t="s">
        <v>802</v>
      </c>
      <c r="D216" s="176" t="s">
        <v>1599</v>
      </c>
      <c r="E216" s="23">
        <v>101</v>
      </c>
      <c r="F216" s="182"/>
      <c r="G216" s="176" t="s">
        <v>1600</v>
      </c>
      <c r="H216" s="23"/>
      <c r="I216" s="187" t="s">
        <v>1612</v>
      </c>
      <c r="J216" s="182">
        <v>1</v>
      </c>
      <c r="K216" s="182" t="s">
        <v>1613</v>
      </c>
      <c r="L216" s="188">
        <v>1000</v>
      </c>
      <c r="M216" s="12">
        <f t="shared" si="7"/>
        <v>1000</v>
      </c>
      <c r="N216" s="188">
        <v>1000</v>
      </c>
      <c r="O216" s="9">
        <f t="shared" si="6"/>
        <v>1000</v>
      </c>
      <c r="P216" s="187" t="s">
        <v>374</v>
      </c>
      <c r="Q216" s="176" t="s">
        <v>1615</v>
      </c>
      <c r="R216" s="688" t="s">
        <v>1748</v>
      </c>
      <c r="S216" s="688" t="s">
        <v>1749</v>
      </c>
      <c r="T216" s="688" t="s">
        <v>1749</v>
      </c>
      <c r="U216" s="687" t="s">
        <v>1781</v>
      </c>
      <c r="V216" s="687" t="s">
        <v>1825</v>
      </c>
      <c r="W216" s="176" t="s">
        <v>656</v>
      </c>
      <c r="X216" s="687" t="s">
        <v>1826</v>
      </c>
      <c r="Y216" s="182" t="s">
        <v>1103</v>
      </c>
      <c r="Z216" s="190" t="s">
        <v>1817</v>
      </c>
      <c r="AA216" s="182" t="s">
        <v>32</v>
      </c>
      <c r="AB216" s="182" t="s">
        <v>1776</v>
      </c>
      <c r="AC216" s="176" t="s">
        <v>1827</v>
      </c>
    </row>
    <row r="217" spans="1:31" s="724" customFormat="1" ht="27.6" x14ac:dyDescent="0.25">
      <c r="A217" s="716">
        <v>2025</v>
      </c>
      <c r="B217" s="481" t="s">
        <v>1030</v>
      </c>
      <c r="C217" s="717" t="s">
        <v>769</v>
      </c>
      <c r="D217" s="717" t="s">
        <v>1618</v>
      </c>
      <c r="E217" s="716">
        <v>101</v>
      </c>
      <c r="F217" s="718" t="s">
        <v>1792</v>
      </c>
      <c r="G217" s="717" t="s">
        <v>1619</v>
      </c>
      <c r="H217" s="716"/>
      <c r="I217" s="719" t="s">
        <v>1620</v>
      </c>
      <c r="J217" s="481">
        <v>10</v>
      </c>
      <c r="K217" s="481" t="s">
        <v>1156</v>
      </c>
      <c r="L217" s="214">
        <v>100</v>
      </c>
      <c r="M217" s="12">
        <f t="shared" si="7"/>
        <v>1000</v>
      </c>
      <c r="N217" s="214">
        <v>150</v>
      </c>
      <c r="O217" s="12">
        <f t="shared" si="6"/>
        <v>1500</v>
      </c>
      <c r="P217" s="719" t="s">
        <v>1630</v>
      </c>
      <c r="Q217" s="717" t="s">
        <v>1031</v>
      </c>
      <c r="R217" s="720" t="s">
        <v>1748</v>
      </c>
      <c r="S217" s="720" t="s">
        <v>1749</v>
      </c>
      <c r="T217" s="720" t="s">
        <v>1749</v>
      </c>
      <c r="U217" s="721" t="s">
        <v>1781</v>
      </c>
      <c r="V217" s="721" t="s">
        <v>1789</v>
      </c>
      <c r="W217" s="717" t="s">
        <v>970</v>
      </c>
      <c r="X217" s="722" t="s">
        <v>1790</v>
      </c>
      <c r="Y217" s="481" t="s">
        <v>1112</v>
      </c>
      <c r="Z217" s="722" t="s">
        <v>1775</v>
      </c>
      <c r="AA217" s="723" t="s">
        <v>32</v>
      </c>
      <c r="AB217" s="723" t="s">
        <v>1776</v>
      </c>
      <c r="AC217" s="717" t="s">
        <v>1791</v>
      </c>
      <c r="AD217" s="724" t="s">
        <v>1545</v>
      </c>
      <c r="AE217" s="724" t="s">
        <v>1815</v>
      </c>
    </row>
    <row r="218" spans="1:31" s="155" customFormat="1" x14ac:dyDescent="0.25">
      <c r="A218" s="23">
        <v>2025</v>
      </c>
      <c r="B218" s="182" t="s">
        <v>1030</v>
      </c>
      <c r="C218" s="176" t="s">
        <v>769</v>
      </c>
      <c r="D218" s="176" t="s">
        <v>1618</v>
      </c>
      <c r="E218" s="23">
        <v>101</v>
      </c>
      <c r="F218" s="182"/>
      <c r="G218" s="176" t="s">
        <v>1619</v>
      </c>
      <c r="H218" s="23"/>
      <c r="I218" s="187" t="s">
        <v>1621</v>
      </c>
      <c r="J218" s="182">
        <v>20</v>
      </c>
      <c r="K218" s="182" t="s">
        <v>1156</v>
      </c>
      <c r="L218" s="188">
        <v>50</v>
      </c>
      <c r="M218" s="12">
        <f t="shared" si="7"/>
        <v>1000</v>
      </c>
      <c r="N218" s="188">
        <v>20</v>
      </c>
      <c r="O218" s="218">
        <f t="shared" si="6"/>
        <v>400</v>
      </c>
      <c r="P218" s="187" t="s">
        <v>1630</v>
      </c>
      <c r="Q218" s="176" t="s">
        <v>1031</v>
      </c>
      <c r="R218" s="688" t="s">
        <v>1748</v>
      </c>
      <c r="S218" s="688" t="s">
        <v>1749</v>
      </c>
      <c r="T218" s="688" t="s">
        <v>1749</v>
      </c>
      <c r="U218" s="687" t="s">
        <v>1781</v>
      </c>
      <c r="V218" s="687" t="s">
        <v>1789</v>
      </c>
      <c r="W218" s="176" t="s">
        <v>970</v>
      </c>
      <c r="X218" s="190" t="s">
        <v>1790</v>
      </c>
      <c r="Y218" s="182" t="s">
        <v>1112</v>
      </c>
      <c r="Z218" s="190" t="s">
        <v>1775</v>
      </c>
      <c r="AA218" s="4" t="s">
        <v>32</v>
      </c>
      <c r="AB218" s="4" t="s">
        <v>1776</v>
      </c>
      <c r="AC218" s="176" t="s">
        <v>1791</v>
      </c>
    </row>
    <row r="219" spans="1:31" s="155" customFormat="1" ht="16.95" customHeight="1" x14ac:dyDescent="0.25">
      <c r="A219" s="23">
        <v>2025</v>
      </c>
      <c r="B219" s="182" t="s">
        <v>1030</v>
      </c>
      <c r="C219" s="176" t="s">
        <v>769</v>
      </c>
      <c r="D219" s="176" t="s">
        <v>1618</v>
      </c>
      <c r="E219" s="23">
        <v>101</v>
      </c>
      <c r="F219" s="182"/>
      <c r="G219" s="176" t="s">
        <v>1619</v>
      </c>
      <c r="H219" s="23"/>
      <c r="I219" s="187" t="s">
        <v>1622</v>
      </c>
      <c r="J219" s="182">
        <v>20</v>
      </c>
      <c r="K219" s="182" t="s">
        <v>1156</v>
      </c>
      <c r="L219" s="188">
        <v>200</v>
      </c>
      <c r="M219" s="214">
        <f t="shared" si="7"/>
        <v>4000</v>
      </c>
      <c r="N219" s="188">
        <v>95</v>
      </c>
      <c r="O219" s="218">
        <f t="shared" si="6"/>
        <v>1900</v>
      </c>
      <c r="P219" s="187" t="s">
        <v>1630</v>
      </c>
      <c r="Q219" s="176" t="s">
        <v>1031</v>
      </c>
      <c r="R219" s="688" t="s">
        <v>1748</v>
      </c>
      <c r="S219" s="688" t="s">
        <v>1749</v>
      </c>
      <c r="T219" s="688" t="s">
        <v>1749</v>
      </c>
      <c r="U219" s="687" t="s">
        <v>1781</v>
      </c>
      <c r="V219" s="687" t="s">
        <v>1789</v>
      </c>
      <c r="W219" s="176" t="s">
        <v>970</v>
      </c>
      <c r="X219" s="190" t="s">
        <v>1790</v>
      </c>
      <c r="Y219" s="182" t="s">
        <v>1112</v>
      </c>
      <c r="Z219" s="190" t="s">
        <v>1775</v>
      </c>
      <c r="AA219" s="4" t="s">
        <v>32</v>
      </c>
      <c r="AB219" s="4" t="s">
        <v>1776</v>
      </c>
      <c r="AC219" s="176" t="s">
        <v>1791</v>
      </c>
    </row>
    <row r="220" spans="1:31" s="155" customFormat="1" ht="16.95" customHeight="1" x14ac:dyDescent="0.25">
      <c r="A220" s="23">
        <v>2025</v>
      </c>
      <c r="B220" s="182" t="s">
        <v>1030</v>
      </c>
      <c r="C220" s="176" t="s">
        <v>769</v>
      </c>
      <c r="D220" s="176" t="s">
        <v>1618</v>
      </c>
      <c r="E220" s="23">
        <v>101</v>
      </c>
      <c r="F220" s="182"/>
      <c r="G220" s="176" t="s">
        <v>1619</v>
      </c>
      <c r="H220" s="23"/>
      <c r="I220" s="187" t="s">
        <v>1623</v>
      </c>
      <c r="J220" s="182">
        <v>20</v>
      </c>
      <c r="K220" s="182" t="s">
        <v>1156</v>
      </c>
      <c r="L220" s="188">
        <v>50</v>
      </c>
      <c r="M220" s="214">
        <f t="shared" si="7"/>
        <v>1000</v>
      </c>
      <c r="N220" s="188">
        <v>30</v>
      </c>
      <c r="O220" s="218">
        <f t="shared" si="6"/>
        <v>600</v>
      </c>
      <c r="P220" s="187" t="s">
        <v>1630</v>
      </c>
      <c r="Q220" s="176" t="s">
        <v>1031</v>
      </c>
      <c r="R220" s="688" t="s">
        <v>1748</v>
      </c>
      <c r="S220" s="688" t="s">
        <v>1749</v>
      </c>
      <c r="T220" s="688" t="s">
        <v>1749</v>
      </c>
      <c r="U220" s="687" t="s">
        <v>1781</v>
      </c>
      <c r="V220" s="687" t="s">
        <v>1789</v>
      </c>
      <c r="W220" s="176" t="s">
        <v>970</v>
      </c>
      <c r="X220" s="190" t="s">
        <v>1790</v>
      </c>
      <c r="Y220" s="182" t="s">
        <v>1112</v>
      </c>
      <c r="Z220" s="190" t="s">
        <v>1775</v>
      </c>
      <c r="AA220" s="4" t="s">
        <v>32</v>
      </c>
      <c r="AB220" s="4" t="s">
        <v>1776</v>
      </c>
      <c r="AC220" s="176" t="s">
        <v>1791</v>
      </c>
    </row>
    <row r="221" spans="1:31" s="155" customFormat="1" ht="16.95" customHeight="1" x14ac:dyDescent="0.25">
      <c r="A221" s="23">
        <v>2025</v>
      </c>
      <c r="B221" s="182" t="s">
        <v>1030</v>
      </c>
      <c r="C221" s="176" t="s">
        <v>769</v>
      </c>
      <c r="D221" s="176" t="s">
        <v>1618</v>
      </c>
      <c r="E221" s="23">
        <v>101</v>
      </c>
      <c r="F221" s="182"/>
      <c r="G221" s="176" t="s">
        <v>1619</v>
      </c>
      <c r="H221" s="23"/>
      <c r="I221" s="187" t="s">
        <v>1624</v>
      </c>
      <c r="J221" s="182">
        <v>5</v>
      </c>
      <c r="K221" s="182" t="s">
        <v>1156</v>
      </c>
      <c r="L221" s="188">
        <v>1500</v>
      </c>
      <c r="M221" s="214">
        <f t="shared" si="7"/>
        <v>7500</v>
      </c>
      <c r="N221" s="188">
        <v>650</v>
      </c>
      <c r="O221" s="218">
        <f t="shared" si="6"/>
        <v>3250</v>
      </c>
      <c r="P221" s="187" t="s">
        <v>1630</v>
      </c>
      <c r="Q221" s="176" t="s">
        <v>1031</v>
      </c>
      <c r="R221" s="688" t="s">
        <v>1748</v>
      </c>
      <c r="S221" s="688" t="s">
        <v>1749</v>
      </c>
      <c r="T221" s="688" t="s">
        <v>1749</v>
      </c>
      <c r="U221" s="687" t="s">
        <v>1781</v>
      </c>
      <c r="V221" s="687" t="s">
        <v>1789</v>
      </c>
      <c r="W221" s="176" t="s">
        <v>970</v>
      </c>
      <c r="X221" s="190" t="s">
        <v>1790</v>
      </c>
      <c r="Y221" s="182" t="s">
        <v>1112</v>
      </c>
      <c r="Z221" s="190" t="s">
        <v>1775</v>
      </c>
      <c r="AA221" s="4" t="s">
        <v>32</v>
      </c>
      <c r="AB221" s="4" t="s">
        <v>1776</v>
      </c>
      <c r="AC221" s="176" t="s">
        <v>1791</v>
      </c>
    </row>
    <row r="222" spans="1:31" s="155" customFormat="1" ht="16.95" customHeight="1" x14ac:dyDescent="0.25">
      <c r="A222" s="23">
        <v>2025</v>
      </c>
      <c r="B222" s="182" t="s">
        <v>1030</v>
      </c>
      <c r="C222" s="176" t="s">
        <v>769</v>
      </c>
      <c r="D222" s="176" t="s">
        <v>1618</v>
      </c>
      <c r="E222" s="23">
        <v>101</v>
      </c>
      <c r="F222" s="182"/>
      <c r="G222" s="176" t="s">
        <v>1619</v>
      </c>
      <c r="H222" s="23"/>
      <c r="I222" s="187" t="s">
        <v>1625</v>
      </c>
      <c r="J222" s="182">
        <v>5</v>
      </c>
      <c r="K222" s="182" t="s">
        <v>1156</v>
      </c>
      <c r="L222" s="188">
        <v>2000</v>
      </c>
      <c r="M222" s="214">
        <f t="shared" si="7"/>
        <v>10000</v>
      </c>
      <c r="N222" s="188">
        <v>650</v>
      </c>
      <c r="O222" s="218">
        <f t="shared" si="6"/>
        <v>3250</v>
      </c>
      <c r="P222" s="187" t="s">
        <v>1630</v>
      </c>
      <c r="Q222" s="176" t="s">
        <v>1031</v>
      </c>
      <c r="R222" s="688" t="s">
        <v>1748</v>
      </c>
      <c r="S222" s="688" t="s">
        <v>1749</v>
      </c>
      <c r="T222" s="688" t="s">
        <v>1749</v>
      </c>
      <c r="U222" s="687" t="s">
        <v>1781</v>
      </c>
      <c r="V222" s="687" t="s">
        <v>1789</v>
      </c>
      <c r="W222" s="176" t="s">
        <v>970</v>
      </c>
      <c r="X222" s="190" t="s">
        <v>1790</v>
      </c>
      <c r="Y222" s="182" t="s">
        <v>1112</v>
      </c>
      <c r="Z222" s="190" t="s">
        <v>1775</v>
      </c>
      <c r="AA222" s="4" t="s">
        <v>32</v>
      </c>
      <c r="AB222" s="4" t="s">
        <v>1776</v>
      </c>
      <c r="AC222" s="176" t="s">
        <v>1791</v>
      </c>
    </row>
    <row r="223" spans="1:31" s="155" customFormat="1" ht="16.95" customHeight="1" x14ac:dyDescent="0.25">
      <c r="A223" s="23">
        <v>2025</v>
      </c>
      <c r="B223" s="182" t="s">
        <v>1030</v>
      </c>
      <c r="C223" s="176" t="s">
        <v>769</v>
      </c>
      <c r="D223" s="176" t="s">
        <v>1618</v>
      </c>
      <c r="E223" s="23">
        <v>101</v>
      </c>
      <c r="F223" s="182"/>
      <c r="G223" s="176" t="s">
        <v>1619</v>
      </c>
      <c r="H223" s="23"/>
      <c r="I223" s="187" t="s">
        <v>1626</v>
      </c>
      <c r="J223" s="182">
        <v>2</v>
      </c>
      <c r="K223" s="182" t="s">
        <v>1284</v>
      </c>
      <c r="L223" s="188">
        <v>6000</v>
      </c>
      <c r="M223" s="214">
        <f t="shared" si="7"/>
        <v>12000</v>
      </c>
      <c r="N223" s="188">
        <v>3600</v>
      </c>
      <c r="O223" s="218">
        <f t="shared" si="6"/>
        <v>7200</v>
      </c>
      <c r="P223" s="187" t="s">
        <v>1630</v>
      </c>
      <c r="Q223" s="176" t="s">
        <v>1031</v>
      </c>
      <c r="R223" s="688" t="s">
        <v>1748</v>
      </c>
      <c r="S223" s="688" t="s">
        <v>1749</v>
      </c>
      <c r="T223" s="688" t="s">
        <v>1749</v>
      </c>
      <c r="U223" s="687" t="s">
        <v>1781</v>
      </c>
      <c r="V223" s="687" t="s">
        <v>1789</v>
      </c>
      <c r="W223" s="176" t="s">
        <v>970</v>
      </c>
      <c r="X223" s="190" t="s">
        <v>1790</v>
      </c>
      <c r="Y223" s="182" t="s">
        <v>1112</v>
      </c>
      <c r="Z223" s="190" t="s">
        <v>1775</v>
      </c>
      <c r="AA223" s="4" t="s">
        <v>32</v>
      </c>
      <c r="AB223" s="4" t="s">
        <v>1776</v>
      </c>
      <c r="AC223" s="176" t="s">
        <v>1791</v>
      </c>
    </row>
    <row r="224" spans="1:31" s="155" customFormat="1" ht="16.95" customHeight="1" x14ac:dyDescent="0.25">
      <c r="A224" s="23">
        <v>2025</v>
      </c>
      <c r="B224" s="182" t="s">
        <v>1030</v>
      </c>
      <c r="C224" s="176" t="s">
        <v>769</v>
      </c>
      <c r="D224" s="176" t="s">
        <v>1618</v>
      </c>
      <c r="E224" s="23">
        <v>101</v>
      </c>
      <c r="F224" s="182"/>
      <c r="G224" s="176" t="s">
        <v>1619</v>
      </c>
      <c r="H224" s="23"/>
      <c r="I224" s="187" t="s">
        <v>1627</v>
      </c>
      <c r="J224" s="182">
        <v>25</v>
      </c>
      <c r="K224" s="182" t="s">
        <v>1156</v>
      </c>
      <c r="L224" s="188">
        <v>150</v>
      </c>
      <c r="M224" s="214">
        <f t="shared" si="7"/>
        <v>3750</v>
      </c>
      <c r="N224" s="188">
        <v>140</v>
      </c>
      <c r="O224" s="218">
        <f t="shared" si="6"/>
        <v>3500</v>
      </c>
      <c r="P224" s="187" t="s">
        <v>1630</v>
      </c>
      <c r="Q224" s="176" t="s">
        <v>1031</v>
      </c>
      <c r="R224" s="688" t="s">
        <v>1748</v>
      </c>
      <c r="S224" s="688" t="s">
        <v>1749</v>
      </c>
      <c r="T224" s="688" t="s">
        <v>1749</v>
      </c>
      <c r="U224" s="687" t="s">
        <v>1781</v>
      </c>
      <c r="V224" s="687" t="s">
        <v>1789</v>
      </c>
      <c r="W224" s="176" t="s">
        <v>970</v>
      </c>
      <c r="X224" s="190" t="s">
        <v>1790</v>
      </c>
      <c r="Y224" s="182" t="s">
        <v>1112</v>
      </c>
      <c r="Z224" s="190" t="s">
        <v>1775</v>
      </c>
      <c r="AA224" s="4" t="s">
        <v>32</v>
      </c>
      <c r="AB224" s="4" t="s">
        <v>1776</v>
      </c>
      <c r="AC224" s="176" t="s">
        <v>1791</v>
      </c>
    </row>
    <row r="225" spans="1:32" s="155" customFormat="1" ht="16.95" customHeight="1" x14ac:dyDescent="0.25">
      <c r="A225" s="23">
        <v>2025</v>
      </c>
      <c r="B225" s="182" t="s">
        <v>1030</v>
      </c>
      <c r="C225" s="176" t="s">
        <v>769</v>
      </c>
      <c r="D225" s="176" t="s">
        <v>1618</v>
      </c>
      <c r="E225" s="23">
        <v>101</v>
      </c>
      <c r="F225" s="182"/>
      <c r="G225" s="176" t="s">
        <v>1619</v>
      </c>
      <c r="H225" s="23"/>
      <c r="I225" s="187" t="s">
        <v>1628</v>
      </c>
      <c r="J225" s="182">
        <v>25</v>
      </c>
      <c r="K225" s="182" t="s">
        <v>1156</v>
      </c>
      <c r="L225" s="188">
        <v>300</v>
      </c>
      <c r="M225" s="214">
        <f t="shared" si="7"/>
        <v>7500</v>
      </c>
      <c r="N225" s="188">
        <v>200</v>
      </c>
      <c r="O225" s="218">
        <f t="shared" si="6"/>
        <v>5000</v>
      </c>
      <c r="P225" s="187" t="s">
        <v>1630</v>
      </c>
      <c r="Q225" s="176" t="s">
        <v>1031</v>
      </c>
      <c r="R225" s="688" t="s">
        <v>1748</v>
      </c>
      <c r="S225" s="688" t="s">
        <v>1749</v>
      </c>
      <c r="T225" s="688" t="s">
        <v>1749</v>
      </c>
      <c r="U225" s="687" t="s">
        <v>1781</v>
      </c>
      <c r="V225" s="687" t="s">
        <v>1789</v>
      </c>
      <c r="W225" s="176" t="s">
        <v>970</v>
      </c>
      <c r="X225" s="190" t="s">
        <v>1790</v>
      </c>
      <c r="Y225" s="182" t="s">
        <v>1112</v>
      </c>
      <c r="Z225" s="190" t="s">
        <v>1775</v>
      </c>
      <c r="AA225" s="4" t="s">
        <v>32</v>
      </c>
      <c r="AB225" s="4" t="s">
        <v>1776</v>
      </c>
      <c r="AC225" s="176" t="s">
        <v>1791</v>
      </c>
    </row>
    <row r="226" spans="1:32" s="155" customFormat="1" ht="16.95" customHeight="1" x14ac:dyDescent="0.25">
      <c r="A226" s="23">
        <v>2025</v>
      </c>
      <c r="B226" s="182" t="s">
        <v>1030</v>
      </c>
      <c r="C226" s="176" t="s">
        <v>769</v>
      </c>
      <c r="D226" s="176" t="s">
        <v>1618</v>
      </c>
      <c r="E226" s="23">
        <v>101</v>
      </c>
      <c r="F226" s="182"/>
      <c r="G226" s="176" t="s">
        <v>1619</v>
      </c>
      <c r="H226" s="23"/>
      <c r="I226" s="187" t="s">
        <v>1629</v>
      </c>
      <c r="J226" s="182">
        <v>5</v>
      </c>
      <c r="K226" s="182" t="s">
        <v>1156</v>
      </c>
      <c r="L226" s="188">
        <v>100</v>
      </c>
      <c r="M226" s="214">
        <f t="shared" si="7"/>
        <v>500</v>
      </c>
      <c r="N226" s="188">
        <v>60</v>
      </c>
      <c r="O226" s="218">
        <f t="shared" si="6"/>
        <v>300</v>
      </c>
      <c r="P226" s="187" t="s">
        <v>1630</v>
      </c>
      <c r="Q226" s="176" t="s">
        <v>1031</v>
      </c>
      <c r="R226" s="688" t="s">
        <v>1748</v>
      </c>
      <c r="S226" s="688" t="s">
        <v>1749</v>
      </c>
      <c r="T226" s="688" t="s">
        <v>1749</v>
      </c>
      <c r="U226" s="687" t="s">
        <v>1781</v>
      </c>
      <c r="V226" s="687" t="s">
        <v>1789</v>
      </c>
      <c r="W226" s="176" t="s">
        <v>970</v>
      </c>
      <c r="X226" s="190" t="s">
        <v>1790</v>
      </c>
      <c r="Y226" s="182" t="s">
        <v>1112</v>
      </c>
      <c r="Z226" s="190" t="s">
        <v>1775</v>
      </c>
      <c r="AA226" s="4" t="s">
        <v>32</v>
      </c>
      <c r="AB226" s="4" t="s">
        <v>1776</v>
      </c>
      <c r="AC226" s="176" t="s">
        <v>1791</v>
      </c>
    </row>
    <row r="227" spans="1:32" s="155" customFormat="1" ht="16.95" customHeight="1" x14ac:dyDescent="0.25">
      <c r="A227" s="23">
        <v>2025</v>
      </c>
      <c r="B227" s="182" t="s">
        <v>1030</v>
      </c>
      <c r="C227" s="176" t="s">
        <v>123</v>
      </c>
      <c r="D227" s="176" t="s">
        <v>1656</v>
      </c>
      <c r="E227" s="23">
        <v>101</v>
      </c>
      <c r="F227" s="182"/>
      <c r="G227" s="176" t="s">
        <v>1657</v>
      </c>
      <c r="H227" s="23"/>
      <c r="I227" s="187" t="s">
        <v>1658</v>
      </c>
      <c r="J227" s="182">
        <v>60</v>
      </c>
      <c r="K227" s="182" t="s">
        <v>1156</v>
      </c>
      <c r="L227" s="188">
        <v>280</v>
      </c>
      <c r="M227" s="214">
        <f t="shared" si="7"/>
        <v>16800</v>
      </c>
      <c r="N227" s="188">
        <v>308</v>
      </c>
      <c r="O227" s="218">
        <f t="shared" si="6"/>
        <v>18480</v>
      </c>
      <c r="P227" s="187" t="s">
        <v>1660</v>
      </c>
      <c r="Q227" s="176" t="s">
        <v>1597</v>
      </c>
      <c r="R227" s="688" t="s">
        <v>1725</v>
      </c>
      <c r="S227" s="688" t="s">
        <v>1749</v>
      </c>
      <c r="T227" s="688" t="s">
        <v>1750</v>
      </c>
      <c r="U227" s="687" t="s">
        <v>1781</v>
      </c>
      <c r="V227" s="687" t="s">
        <v>1728</v>
      </c>
      <c r="W227" s="176" t="s">
        <v>1176</v>
      </c>
      <c r="X227" s="687" t="s">
        <v>1781</v>
      </c>
      <c r="Y227" s="182" t="s">
        <v>1134</v>
      </c>
      <c r="Z227" s="190" t="s">
        <v>1812</v>
      </c>
      <c r="AA227" s="4" t="s">
        <v>32</v>
      </c>
      <c r="AB227" s="4" t="s">
        <v>1776</v>
      </c>
      <c r="AC227" s="176" t="s">
        <v>1829</v>
      </c>
      <c r="AD227" s="155" t="s">
        <v>1545</v>
      </c>
      <c r="AE227" s="155" t="s">
        <v>1830</v>
      </c>
    </row>
    <row r="228" spans="1:32" s="155" customFormat="1" ht="16.95" customHeight="1" x14ac:dyDescent="0.25">
      <c r="A228" s="23">
        <v>2025</v>
      </c>
      <c r="B228" s="182" t="s">
        <v>1030</v>
      </c>
      <c r="C228" s="176" t="s">
        <v>123</v>
      </c>
      <c r="D228" s="176" t="s">
        <v>1656</v>
      </c>
      <c r="E228" s="23">
        <v>101</v>
      </c>
      <c r="F228" s="182"/>
      <c r="G228" s="176" t="s">
        <v>1657</v>
      </c>
      <c r="H228" s="23"/>
      <c r="I228" s="187" t="s">
        <v>1590</v>
      </c>
      <c r="J228" s="182">
        <v>20</v>
      </c>
      <c r="K228" s="182" t="s">
        <v>1594</v>
      </c>
      <c r="L228" s="188">
        <v>90</v>
      </c>
      <c r="M228" s="214">
        <f t="shared" si="7"/>
        <v>1800</v>
      </c>
      <c r="N228" s="188">
        <v>90</v>
      </c>
      <c r="O228" s="218">
        <f t="shared" si="6"/>
        <v>1800</v>
      </c>
      <c r="P228" s="187" t="s">
        <v>1660</v>
      </c>
      <c r="Q228" s="176" t="s">
        <v>1597</v>
      </c>
      <c r="R228" s="688" t="s">
        <v>1725</v>
      </c>
      <c r="S228" s="688" t="s">
        <v>1749</v>
      </c>
      <c r="T228" s="688" t="s">
        <v>1750</v>
      </c>
      <c r="U228" s="687" t="s">
        <v>1781</v>
      </c>
      <c r="V228" s="687" t="s">
        <v>1728</v>
      </c>
      <c r="W228" s="176" t="s">
        <v>1176</v>
      </c>
      <c r="X228" s="687" t="s">
        <v>1781</v>
      </c>
      <c r="Y228" s="182" t="s">
        <v>1134</v>
      </c>
      <c r="Z228" s="190" t="s">
        <v>1812</v>
      </c>
      <c r="AA228" s="4" t="s">
        <v>32</v>
      </c>
      <c r="AB228" s="4" t="s">
        <v>1776</v>
      </c>
      <c r="AC228" s="176" t="s">
        <v>1829</v>
      </c>
    </row>
    <row r="229" spans="1:32" s="155" customFormat="1" ht="16.95" customHeight="1" x14ac:dyDescent="0.25">
      <c r="A229" s="23">
        <v>2025</v>
      </c>
      <c r="B229" s="182" t="s">
        <v>1030</v>
      </c>
      <c r="C229" s="176" t="s">
        <v>123</v>
      </c>
      <c r="D229" s="176" t="s">
        <v>1656</v>
      </c>
      <c r="E229" s="23">
        <v>101</v>
      </c>
      <c r="F229" s="182"/>
      <c r="G229" s="176" t="s">
        <v>1657</v>
      </c>
      <c r="H229" s="23"/>
      <c r="I229" s="187" t="s">
        <v>1591</v>
      </c>
      <c r="J229" s="182">
        <v>10</v>
      </c>
      <c r="K229" s="182" t="s">
        <v>1594</v>
      </c>
      <c r="L229" s="188">
        <v>180</v>
      </c>
      <c r="M229" s="214">
        <f t="shared" si="7"/>
        <v>1800</v>
      </c>
      <c r="N229" s="188">
        <v>180</v>
      </c>
      <c r="O229" s="218">
        <f t="shared" si="6"/>
        <v>1800</v>
      </c>
      <c r="P229" s="187" t="s">
        <v>1660</v>
      </c>
      <c r="Q229" s="176" t="s">
        <v>1597</v>
      </c>
      <c r="R229" s="688" t="s">
        <v>1725</v>
      </c>
      <c r="S229" s="688" t="s">
        <v>1749</v>
      </c>
      <c r="T229" s="688" t="s">
        <v>1750</v>
      </c>
      <c r="U229" s="687" t="s">
        <v>1781</v>
      </c>
      <c r="V229" s="687" t="s">
        <v>1728</v>
      </c>
      <c r="W229" s="176" t="s">
        <v>1176</v>
      </c>
      <c r="X229" s="687" t="s">
        <v>1781</v>
      </c>
      <c r="Y229" s="182" t="s">
        <v>1134</v>
      </c>
      <c r="Z229" s="190" t="s">
        <v>1812</v>
      </c>
      <c r="AA229" s="4" t="s">
        <v>32</v>
      </c>
      <c r="AB229" s="4" t="s">
        <v>1776</v>
      </c>
      <c r="AC229" s="176" t="s">
        <v>1829</v>
      </c>
    </row>
    <row r="230" spans="1:32" s="155" customFormat="1" ht="16.95" customHeight="1" x14ac:dyDescent="0.25">
      <c r="A230" s="23">
        <v>2025</v>
      </c>
      <c r="B230" s="182" t="s">
        <v>1030</v>
      </c>
      <c r="C230" s="176" t="s">
        <v>123</v>
      </c>
      <c r="D230" s="176" t="s">
        <v>1656</v>
      </c>
      <c r="E230" s="23">
        <v>101</v>
      </c>
      <c r="F230" s="182"/>
      <c r="G230" s="176" t="s">
        <v>1657</v>
      </c>
      <c r="H230" s="23"/>
      <c r="I230" s="187" t="s">
        <v>1592</v>
      </c>
      <c r="J230" s="182">
        <v>2</v>
      </c>
      <c r="K230" s="182" t="s">
        <v>1595</v>
      </c>
      <c r="L230" s="188">
        <v>985</v>
      </c>
      <c r="M230" s="214">
        <f t="shared" si="7"/>
        <v>1970</v>
      </c>
      <c r="N230" s="188">
        <v>850</v>
      </c>
      <c r="O230" s="218">
        <f t="shared" si="6"/>
        <v>1700</v>
      </c>
      <c r="P230" s="187" t="s">
        <v>1660</v>
      </c>
      <c r="Q230" s="176" t="s">
        <v>1597</v>
      </c>
      <c r="R230" s="688" t="s">
        <v>1725</v>
      </c>
      <c r="S230" s="688" t="s">
        <v>1749</v>
      </c>
      <c r="T230" s="688" t="s">
        <v>1750</v>
      </c>
      <c r="U230" s="687" t="s">
        <v>1781</v>
      </c>
      <c r="V230" s="687" t="s">
        <v>1728</v>
      </c>
      <c r="W230" s="176" t="s">
        <v>1176</v>
      </c>
      <c r="X230" s="687" t="s">
        <v>1781</v>
      </c>
      <c r="Y230" s="182" t="s">
        <v>1134</v>
      </c>
      <c r="Z230" s="190" t="s">
        <v>1812</v>
      </c>
      <c r="AA230" s="4" t="s">
        <v>32</v>
      </c>
      <c r="AB230" s="4" t="s">
        <v>1776</v>
      </c>
      <c r="AC230" s="176" t="s">
        <v>1829</v>
      </c>
    </row>
    <row r="231" spans="1:32" s="155" customFormat="1" ht="16.95" customHeight="1" x14ac:dyDescent="0.25">
      <c r="A231" s="23">
        <v>2025</v>
      </c>
      <c r="B231" s="182" t="s">
        <v>1030</v>
      </c>
      <c r="C231" s="176" t="s">
        <v>123</v>
      </c>
      <c r="D231" s="176" t="s">
        <v>1656</v>
      </c>
      <c r="E231" s="23">
        <v>101</v>
      </c>
      <c r="F231" s="182"/>
      <c r="G231" s="176" t="s">
        <v>1657</v>
      </c>
      <c r="H231" s="23"/>
      <c r="I231" s="187" t="s">
        <v>1659</v>
      </c>
      <c r="J231" s="182">
        <v>3</v>
      </c>
      <c r="K231" s="182" t="s">
        <v>1595</v>
      </c>
      <c r="L231" s="188">
        <v>1333.33</v>
      </c>
      <c r="M231" s="214">
        <f t="shared" si="7"/>
        <v>3999.99</v>
      </c>
      <c r="N231" s="188">
        <v>850</v>
      </c>
      <c r="O231" s="218">
        <f t="shared" si="6"/>
        <v>2550</v>
      </c>
      <c r="P231" s="187" t="s">
        <v>1660</v>
      </c>
      <c r="Q231" s="176" t="s">
        <v>1597</v>
      </c>
      <c r="R231" s="688" t="s">
        <v>1725</v>
      </c>
      <c r="S231" s="688" t="s">
        <v>1749</v>
      </c>
      <c r="T231" s="688" t="s">
        <v>1750</v>
      </c>
      <c r="U231" s="687" t="s">
        <v>1781</v>
      </c>
      <c r="V231" s="687" t="s">
        <v>1728</v>
      </c>
      <c r="W231" s="176" t="s">
        <v>1176</v>
      </c>
      <c r="X231" s="687" t="s">
        <v>1781</v>
      </c>
      <c r="Y231" s="182" t="s">
        <v>1134</v>
      </c>
      <c r="Z231" s="190" t="s">
        <v>1812</v>
      </c>
      <c r="AA231" s="4" t="s">
        <v>32</v>
      </c>
      <c r="AB231" s="4" t="s">
        <v>1776</v>
      </c>
      <c r="AC231" s="176" t="s">
        <v>1829</v>
      </c>
    </row>
    <row r="232" spans="1:32" s="155" customFormat="1" ht="16.95" customHeight="1" x14ac:dyDescent="0.25">
      <c r="A232" s="23">
        <v>2025</v>
      </c>
      <c r="B232" s="182" t="s">
        <v>1030</v>
      </c>
      <c r="C232" s="176" t="s">
        <v>957</v>
      </c>
      <c r="D232" s="176" t="s">
        <v>1299</v>
      </c>
      <c r="E232" s="23">
        <v>162</v>
      </c>
      <c r="F232" s="182"/>
      <c r="G232" s="176" t="s">
        <v>1664</v>
      </c>
      <c r="H232" s="23"/>
      <c r="I232" s="187" t="s">
        <v>1482</v>
      </c>
      <c r="J232" s="182">
        <v>15</v>
      </c>
      <c r="K232" s="182" t="s">
        <v>1156</v>
      </c>
      <c r="L232" s="188">
        <v>480</v>
      </c>
      <c r="M232" s="214">
        <f t="shared" si="7"/>
        <v>7200</v>
      </c>
      <c r="N232" s="188">
        <v>290</v>
      </c>
      <c r="O232" s="218">
        <f t="shared" si="6"/>
        <v>4350</v>
      </c>
      <c r="P232" s="187" t="s">
        <v>1665</v>
      </c>
      <c r="Q232" s="176" t="s">
        <v>1161</v>
      </c>
      <c r="R232" s="688" t="s">
        <v>1769</v>
      </c>
      <c r="S232" s="688" t="s">
        <v>1832</v>
      </c>
      <c r="T232" s="688" t="s">
        <v>1832</v>
      </c>
      <c r="U232" s="687" t="s">
        <v>1798</v>
      </c>
      <c r="V232" s="721" t="s">
        <v>1870</v>
      </c>
      <c r="W232" s="176" t="s">
        <v>710</v>
      </c>
      <c r="X232" s="190" t="s">
        <v>1871</v>
      </c>
      <c r="Y232" s="182">
        <v>1006</v>
      </c>
      <c r="Z232" s="190" t="s">
        <v>1865</v>
      </c>
      <c r="AA232" s="4" t="s">
        <v>32</v>
      </c>
      <c r="AB232" s="4" t="s">
        <v>1776</v>
      </c>
      <c r="AC232" s="176" t="s">
        <v>1872</v>
      </c>
      <c r="AD232" s="155" t="s">
        <v>1718</v>
      </c>
      <c r="AE232" s="155" t="s">
        <v>1873</v>
      </c>
    </row>
    <row r="233" spans="1:32" s="155" customFormat="1" ht="16.95" customHeight="1" x14ac:dyDescent="0.25">
      <c r="A233" s="23">
        <v>2025</v>
      </c>
      <c r="B233" s="182" t="s">
        <v>1030</v>
      </c>
      <c r="C233" s="176" t="s">
        <v>957</v>
      </c>
      <c r="D233" s="176" t="s">
        <v>1299</v>
      </c>
      <c r="E233" s="23">
        <v>162</v>
      </c>
      <c r="F233" s="182"/>
      <c r="G233" s="176" t="s">
        <v>1664</v>
      </c>
      <c r="H233" s="23"/>
      <c r="I233" s="187" t="s">
        <v>1483</v>
      </c>
      <c r="J233" s="182">
        <v>20</v>
      </c>
      <c r="K233" s="182" t="s">
        <v>1156</v>
      </c>
      <c r="L233" s="188">
        <v>480</v>
      </c>
      <c r="M233" s="214">
        <f t="shared" si="7"/>
        <v>9600</v>
      </c>
      <c r="N233" s="188">
        <v>100</v>
      </c>
      <c r="O233" s="218">
        <f t="shared" si="6"/>
        <v>2000</v>
      </c>
      <c r="P233" s="187" t="s">
        <v>1665</v>
      </c>
      <c r="Q233" s="176" t="s">
        <v>1161</v>
      </c>
      <c r="R233" s="688" t="s">
        <v>1769</v>
      </c>
      <c r="S233" s="688" t="s">
        <v>1832</v>
      </c>
      <c r="T233" s="688" t="s">
        <v>1832</v>
      </c>
      <c r="U233" s="687" t="s">
        <v>1798</v>
      </c>
      <c r="V233" s="721" t="s">
        <v>1870</v>
      </c>
      <c r="W233" s="176" t="s">
        <v>710</v>
      </c>
      <c r="X233" s="190" t="s">
        <v>1871</v>
      </c>
      <c r="Y233" s="182">
        <v>1006</v>
      </c>
      <c r="Z233" s="190" t="s">
        <v>1865</v>
      </c>
      <c r="AA233" s="4" t="s">
        <v>32</v>
      </c>
      <c r="AB233" s="4" t="s">
        <v>1776</v>
      </c>
      <c r="AC233" s="176" t="s">
        <v>1872</v>
      </c>
    </row>
    <row r="234" spans="1:32" s="155" customFormat="1" ht="14.4" customHeight="1" x14ac:dyDescent="0.25">
      <c r="A234" s="23">
        <v>2025</v>
      </c>
      <c r="B234" s="182" t="s">
        <v>1030</v>
      </c>
      <c r="C234" s="176" t="s">
        <v>957</v>
      </c>
      <c r="D234" s="176" t="s">
        <v>1299</v>
      </c>
      <c r="E234" s="23">
        <v>162</v>
      </c>
      <c r="F234" s="182"/>
      <c r="G234" s="176" t="s">
        <v>1664</v>
      </c>
      <c r="H234" s="23"/>
      <c r="I234" s="187" t="s">
        <v>1484</v>
      </c>
      <c r="J234" s="182">
        <v>20</v>
      </c>
      <c r="K234" s="182" t="s">
        <v>1156</v>
      </c>
      <c r="L234" s="188">
        <v>480</v>
      </c>
      <c r="M234" s="214">
        <f t="shared" si="7"/>
        <v>9600</v>
      </c>
      <c r="N234" s="188">
        <v>110</v>
      </c>
      <c r="O234" s="218">
        <f t="shared" si="6"/>
        <v>2200</v>
      </c>
      <c r="P234" s="187" t="s">
        <v>1665</v>
      </c>
      <c r="Q234" s="176" t="s">
        <v>1161</v>
      </c>
      <c r="R234" s="688" t="s">
        <v>1769</v>
      </c>
      <c r="S234" s="688" t="s">
        <v>1832</v>
      </c>
      <c r="T234" s="688" t="s">
        <v>1832</v>
      </c>
      <c r="U234" s="687" t="s">
        <v>1798</v>
      </c>
      <c r="V234" s="721" t="s">
        <v>1870</v>
      </c>
      <c r="W234" s="176" t="s">
        <v>710</v>
      </c>
      <c r="X234" s="190" t="s">
        <v>1871</v>
      </c>
      <c r="Y234" s="182">
        <v>1006</v>
      </c>
      <c r="Z234" s="190" t="s">
        <v>1865</v>
      </c>
      <c r="AA234" s="4" t="s">
        <v>32</v>
      </c>
      <c r="AB234" s="4" t="s">
        <v>1776</v>
      </c>
      <c r="AC234" s="176" t="s">
        <v>1872</v>
      </c>
    </row>
    <row r="235" spans="1:32" ht="15.6" customHeight="1" x14ac:dyDescent="0.25">
      <c r="A235" s="23">
        <v>2025</v>
      </c>
      <c r="B235" s="182" t="s">
        <v>1030</v>
      </c>
      <c r="C235" s="176" t="s">
        <v>957</v>
      </c>
      <c r="D235" s="176" t="s">
        <v>1299</v>
      </c>
      <c r="E235" s="23">
        <v>162</v>
      </c>
      <c r="F235" s="182"/>
      <c r="G235" s="176" t="s">
        <v>1664</v>
      </c>
      <c r="H235" s="23"/>
      <c r="I235" s="187" t="s">
        <v>1485</v>
      </c>
      <c r="J235" s="182">
        <v>1</v>
      </c>
      <c r="K235" s="182" t="s">
        <v>1232</v>
      </c>
      <c r="L235" s="188">
        <v>7000</v>
      </c>
      <c r="M235" s="12">
        <f t="shared" si="7"/>
        <v>7000</v>
      </c>
      <c r="N235" s="5">
        <v>5900</v>
      </c>
      <c r="O235" s="9">
        <f t="shared" si="6"/>
        <v>5900</v>
      </c>
      <c r="P235" s="187" t="s">
        <v>1665</v>
      </c>
      <c r="Q235" s="176" t="s">
        <v>1161</v>
      </c>
      <c r="R235" s="688" t="s">
        <v>1769</v>
      </c>
      <c r="S235" s="688" t="s">
        <v>1832</v>
      </c>
      <c r="T235" s="688" t="s">
        <v>1832</v>
      </c>
      <c r="U235" s="687" t="s">
        <v>1798</v>
      </c>
      <c r="V235" s="721" t="s">
        <v>1870</v>
      </c>
      <c r="W235" s="176" t="s">
        <v>710</v>
      </c>
      <c r="X235" s="190" t="s">
        <v>1871</v>
      </c>
      <c r="Y235" s="182">
        <v>1006</v>
      </c>
      <c r="Z235" s="190" t="s">
        <v>1865</v>
      </c>
      <c r="AA235" s="4" t="s">
        <v>32</v>
      </c>
      <c r="AB235" s="4" t="s">
        <v>1776</v>
      </c>
      <c r="AC235" s="176" t="s">
        <v>1872</v>
      </c>
      <c r="AD235" s="155"/>
      <c r="AE235" s="155"/>
      <c r="AF235" s="155"/>
    </row>
    <row r="236" spans="1:32" ht="18.600000000000001" customHeight="1" x14ac:dyDescent="0.25">
      <c r="A236" s="23">
        <v>2025</v>
      </c>
      <c r="B236" s="182" t="s">
        <v>1030</v>
      </c>
      <c r="C236" s="176" t="s">
        <v>957</v>
      </c>
      <c r="D236" s="176" t="s">
        <v>1299</v>
      </c>
      <c r="E236" s="23">
        <v>162</v>
      </c>
      <c r="F236" s="182"/>
      <c r="G236" s="176" t="s">
        <v>1664</v>
      </c>
      <c r="H236" s="23"/>
      <c r="I236" s="187" t="s">
        <v>1486</v>
      </c>
      <c r="J236" s="182">
        <v>2</v>
      </c>
      <c r="K236" s="182" t="s">
        <v>1232</v>
      </c>
      <c r="L236" s="188">
        <v>11300</v>
      </c>
      <c r="M236" s="12">
        <f t="shared" si="7"/>
        <v>22600</v>
      </c>
      <c r="N236" s="5">
        <v>13500</v>
      </c>
      <c r="O236" s="9">
        <f t="shared" si="6"/>
        <v>27000</v>
      </c>
      <c r="P236" s="187" t="s">
        <v>1665</v>
      </c>
      <c r="Q236" s="176" t="s">
        <v>1161</v>
      </c>
      <c r="R236" s="688" t="s">
        <v>1769</v>
      </c>
      <c r="S236" s="688" t="s">
        <v>1832</v>
      </c>
      <c r="T236" s="688" t="s">
        <v>1832</v>
      </c>
      <c r="U236" s="687" t="s">
        <v>1798</v>
      </c>
      <c r="V236" s="721" t="s">
        <v>1870</v>
      </c>
      <c r="W236" s="176" t="s">
        <v>710</v>
      </c>
      <c r="X236" s="190" t="s">
        <v>1871</v>
      </c>
      <c r="Y236" s="182">
        <v>1006</v>
      </c>
      <c r="Z236" s="190" t="s">
        <v>1865</v>
      </c>
      <c r="AA236" s="4" t="s">
        <v>32</v>
      </c>
      <c r="AB236" s="4" t="s">
        <v>1776</v>
      </c>
      <c r="AC236" s="176" t="s">
        <v>1872</v>
      </c>
      <c r="AD236" s="155"/>
      <c r="AE236" s="155"/>
      <c r="AF236" s="155"/>
    </row>
    <row r="237" spans="1:32" ht="16.2" customHeight="1" x14ac:dyDescent="0.25">
      <c r="A237" s="23">
        <v>2025</v>
      </c>
      <c r="B237" s="182" t="s">
        <v>1030</v>
      </c>
      <c r="C237" s="176" t="s">
        <v>957</v>
      </c>
      <c r="D237" s="176" t="s">
        <v>1299</v>
      </c>
      <c r="E237" s="23">
        <v>162</v>
      </c>
      <c r="F237" s="182"/>
      <c r="G237" s="176" t="s">
        <v>1664</v>
      </c>
      <c r="H237" s="23"/>
      <c r="I237" s="187" t="s">
        <v>1487</v>
      </c>
      <c r="J237" s="23">
        <v>10</v>
      </c>
      <c r="K237" s="23" t="s">
        <v>1156</v>
      </c>
      <c r="L237" s="5">
        <v>250</v>
      </c>
      <c r="M237" s="12">
        <f t="shared" si="7"/>
        <v>2500</v>
      </c>
      <c r="N237" s="5">
        <v>150</v>
      </c>
      <c r="O237" s="9">
        <f t="shared" si="6"/>
        <v>1500</v>
      </c>
      <c r="P237" s="187" t="s">
        <v>1665</v>
      </c>
      <c r="Q237" s="176" t="s">
        <v>1161</v>
      </c>
      <c r="R237" s="688" t="s">
        <v>1769</v>
      </c>
      <c r="S237" s="688" t="s">
        <v>1832</v>
      </c>
      <c r="T237" s="688" t="s">
        <v>1832</v>
      </c>
      <c r="U237" s="687" t="s">
        <v>1798</v>
      </c>
      <c r="V237" s="721" t="s">
        <v>1870</v>
      </c>
      <c r="W237" s="176" t="s">
        <v>710</v>
      </c>
      <c r="X237" s="190" t="s">
        <v>1871</v>
      </c>
      <c r="Y237" s="182">
        <v>1006</v>
      </c>
      <c r="Z237" s="190" t="s">
        <v>1865</v>
      </c>
      <c r="AA237" s="4" t="s">
        <v>32</v>
      </c>
      <c r="AB237" s="4" t="s">
        <v>1776</v>
      </c>
      <c r="AC237" s="176" t="s">
        <v>1872</v>
      </c>
      <c r="AD237" s="24"/>
    </row>
    <row r="238" spans="1:32" ht="15.6" customHeight="1" x14ac:dyDescent="0.25">
      <c r="A238" s="23">
        <v>2025</v>
      </c>
      <c r="B238" s="182" t="s">
        <v>1030</v>
      </c>
      <c r="C238" s="176" t="s">
        <v>957</v>
      </c>
      <c r="D238" s="176" t="s">
        <v>1299</v>
      </c>
      <c r="E238" s="23">
        <v>162</v>
      </c>
      <c r="F238" s="182"/>
      <c r="G238" s="176" t="s">
        <v>1664</v>
      </c>
      <c r="H238" s="23"/>
      <c r="I238" s="187" t="s">
        <v>1488</v>
      </c>
      <c r="J238" s="23">
        <v>6</v>
      </c>
      <c r="K238" s="23" t="s">
        <v>1335</v>
      </c>
      <c r="L238" s="5">
        <v>750</v>
      </c>
      <c r="M238" s="12">
        <f t="shared" si="7"/>
        <v>4500</v>
      </c>
      <c r="N238" s="5">
        <v>1080</v>
      </c>
      <c r="O238" s="9">
        <f t="shared" si="6"/>
        <v>6480</v>
      </c>
      <c r="P238" s="187" t="s">
        <v>1665</v>
      </c>
      <c r="Q238" s="176" t="s">
        <v>1161</v>
      </c>
      <c r="R238" s="688" t="s">
        <v>1769</v>
      </c>
      <c r="S238" s="688" t="s">
        <v>1832</v>
      </c>
      <c r="T238" s="688" t="s">
        <v>1832</v>
      </c>
      <c r="U238" s="687" t="s">
        <v>1798</v>
      </c>
      <c r="V238" s="721" t="s">
        <v>1870</v>
      </c>
      <c r="W238" s="176" t="s">
        <v>1635</v>
      </c>
      <c r="X238" s="190" t="s">
        <v>1871</v>
      </c>
      <c r="Y238" s="182">
        <v>1006</v>
      </c>
      <c r="Z238" s="190" t="s">
        <v>1865</v>
      </c>
      <c r="AA238" s="4" t="s">
        <v>32</v>
      </c>
      <c r="AB238" s="4" t="s">
        <v>1776</v>
      </c>
      <c r="AC238" s="176" t="s">
        <v>1872</v>
      </c>
    </row>
    <row r="239" spans="1:32" ht="14.4" customHeight="1" x14ac:dyDescent="0.25">
      <c r="A239" s="23">
        <v>2025</v>
      </c>
      <c r="B239" s="182" t="s">
        <v>1030</v>
      </c>
      <c r="C239" s="176" t="s">
        <v>957</v>
      </c>
      <c r="D239" s="176" t="s">
        <v>1299</v>
      </c>
      <c r="E239" s="182">
        <v>164</v>
      </c>
      <c r="F239" s="23"/>
      <c r="G239" s="176" t="s">
        <v>1666</v>
      </c>
      <c r="H239" s="23"/>
      <c r="I239" s="11" t="s">
        <v>1667</v>
      </c>
      <c r="J239" s="23">
        <v>2</v>
      </c>
      <c r="K239" s="23" t="s">
        <v>1668</v>
      </c>
      <c r="L239" s="5">
        <v>5900</v>
      </c>
      <c r="M239" s="12">
        <f t="shared" si="7"/>
        <v>11800</v>
      </c>
      <c r="N239" s="5">
        <v>5890</v>
      </c>
      <c r="O239" s="9">
        <f t="shared" si="6"/>
        <v>11780</v>
      </c>
      <c r="P239" s="11" t="s">
        <v>1669</v>
      </c>
      <c r="Q239" s="4" t="s">
        <v>1161</v>
      </c>
      <c r="R239" s="685" t="s">
        <v>1768</v>
      </c>
      <c r="S239" s="685" t="s">
        <v>1769</v>
      </c>
      <c r="T239" s="688" t="s">
        <v>1770</v>
      </c>
      <c r="U239" s="687" t="s">
        <v>1781</v>
      </c>
      <c r="V239" s="687" t="s">
        <v>1781</v>
      </c>
      <c r="W239" s="182" t="s">
        <v>440</v>
      </c>
      <c r="X239" s="687" t="s">
        <v>1781</v>
      </c>
      <c r="Y239" s="182">
        <v>1006</v>
      </c>
      <c r="Z239" s="190" t="s">
        <v>1812</v>
      </c>
      <c r="AA239" s="176" t="s">
        <v>32</v>
      </c>
      <c r="AB239" s="176" t="s">
        <v>1776</v>
      </c>
      <c r="AC239" s="176" t="s">
        <v>1834</v>
      </c>
      <c r="AD239" s="1" t="s">
        <v>1545</v>
      </c>
      <c r="AE239" s="1" t="s">
        <v>1835</v>
      </c>
    </row>
    <row r="240" spans="1:32" ht="14.1" customHeight="1" x14ac:dyDescent="0.25">
      <c r="A240" s="23">
        <v>2025</v>
      </c>
      <c r="B240" s="182" t="s">
        <v>1030</v>
      </c>
      <c r="C240" s="176" t="s">
        <v>1211</v>
      </c>
      <c r="D240" s="176" t="s">
        <v>1670</v>
      </c>
      <c r="E240" s="182">
        <v>101</v>
      </c>
      <c r="F240" s="23"/>
      <c r="G240" s="176" t="s">
        <v>1671</v>
      </c>
      <c r="H240" s="23"/>
      <c r="I240" s="11" t="s">
        <v>1672</v>
      </c>
      <c r="J240" s="23">
        <v>5</v>
      </c>
      <c r="K240" s="23" t="s">
        <v>1156</v>
      </c>
      <c r="L240" s="5">
        <v>260</v>
      </c>
      <c r="M240" s="12">
        <f t="shared" si="7"/>
        <v>1300</v>
      </c>
      <c r="N240" s="5">
        <v>180</v>
      </c>
      <c r="O240" s="9">
        <f t="shared" si="6"/>
        <v>900</v>
      </c>
      <c r="P240" s="4" t="s">
        <v>1673</v>
      </c>
      <c r="Q240" s="4" t="s">
        <v>1157</v>
      </c>
      <c r="R240" s="685" t="s">
        <v>1748</v>
      </c>
      <c r="S240" s="685" t="s">
        <v>1749</v>
      </c>
      <c r="T240" s="688" t="s">
        <v>1750</v>
      </c>
      <c r="U240" s="687" t="s">
        <v>1781</v>
      </c>
      <c r="V240" s="687" t="s">
        <v>1781</v>
      </c>
      <c r="W240" s="190" t="s">
        <v>28</v>
      </c>
      <c r="X240" s="687" t="s">
        <v>1781</v>
      </c>
      <c r="Y240" s="182" t="s">
        <v>1071</v>
      </c>
      <c r="Z240" s="190" t="s">
        <v>1812</v>
      </c>
      <c r="AA240" s="176" t="s">
        <v>32</v>
      </c>
      <c r="AB240" s="176" t="s">
        <v>1776</v>
      </c>
      <c r="AC240" s="176" t="s">
        <v>1836</v>
      </c>
      <c r="AD240" s="1" t="s">
        <v>1545</v>
      </c>
      <c r="AE240" s="1" t="s">
        <v>1837</v>
      </c>
    </row>
    <row r="241" spans="1:31" ht="14.1" customHeight="1" x14ac:dyDescent="0.25">
      <c r="A241" s="23">
        <v>2025</v>
      </c>
      <c r="B241" s="182" t="s">
        <v>1030</v>
      </c>
      <c r="C241" s="176" t="s">
        <v>1677</v>
      </c>
      <c r="D241" s="176" t="s">
        <v>1678</v>
      </c>
      <c r="E241" s="182">
        <v>101</v>
      </c>
      <c r="F241" s="23"/>
      <c r="G241" s="176" t="s">
        <v>1679</v>
      </c>
      <c r="H241" s="23"/>
      <c r="I241" s="11" t="s">
        <v>1680</v>
      </c>
      <c r="J241" s="23">
        <v>1</v>
      </c>
      <c r="K241" s="23" t="s">
        <v>1032</v>
      </c>
      <c r="L241" s="5">
        <v>100</v>
      </c>
      <c r="M241" s="12">
        <f t="shared" si="7"/>
        <v>100</v>
      </c>
      <c r="N241" s="5">
        <v>40</v>
      </c>
      <c r="O241" s="9">
        <f t="shared" si="6"/>
        <v>40</v>
      </c>
      <c r="P241" s="4" t="s">
        <v>1689</v>
      </c>
      <c r="Q241" s="4" t="s">
        <v>1690</v>
      </c>
      <c r="R241" s="685" t="s">
        <v>1771</v>
      </c>
      <c r="S241" s="685" t="s">
        <v>1769</v>
      </c>
      <c r="T241" s="688" t="s">
        <v>1770</v>
      </c>
      <c r="U241" s="687" t="s">
        <v>1781</v>
      </c>
      <c r="V241" s="687" t="s">
        <v>1781</v>
      </c>
      <c r="W241" s="176" t="s">
        <v>1727</v>
      </c>
      <c r="X241" s="687" t="s">
        <v>1781</v>
      </c>
      <c r="Y241" s="182" t="s">
        <v>1141</v>
      </c>
      <c r="Z241" s="190" t="s">
        <v>1812</v>
      </c>
      <c r="AA241" s="176" t="s">
        <v>32</v>
      </c>
      <c r="AB241" s="176" t="s">
        <v>1776</v>
      </c>
      <c r="AC241" s="176" t="s">
        <v>1838</v>
      </c>
      <c r="AD241" s="1" t="s">
        <v>1718</v>
      </c>
      <c r="AE241" s="1" t="s">
        <v>1839</v>
      </c>
    </row>
    <row r="242" spans="1:31" ht="14.1" customHeight="1" x14ac:dyDescent="0.25">
      <c r="A242" s="23">
        <v>2025</v>
      </c>
      <c r="B242" s="182" t="s">
        <v>1030</v>
      </c>
      <c r="C242" s="176" t="s">
        <v>1677</v>
      </c>
      <c r="D242" s="176" t="s">
        <v>1678</v>
      </c>
      <c r="E242" s="182">
        <v>101</v>
      </c>
      <c r="F242" s="23"/>
      <c r="G242" s="176" t="s">
        <v>1679</v>
      </c>
      <c r="H242" s="23"/>
      <c r="I242" s="11" t="s">
        <v>1681</v>
      </c>
      <c r="J242" s="23">
        <v>1</v>
      </c>
      <c r="K242" s="23" t="s">
        <v>1032</v>
      </c>
      <c r="L242" s="5">
        <v>70</v>
      </c>
      <c r="M242" s="12">
        <f t="shared" si="7"/>
        <v>70</v>
      </c>
      <c r="N242" s="5">
        <v>50</v>
      </c>
      <c r="O242" s="9">
        <f t="shared" si="6"/>
        <v>50</v>
      </c>
      <c r="P242" s="4" t="s">
        <v>1689</v>
      </c>
      <c r="Q242" s="4" t="s">
        <v>1690</v>
      </c>
      <c r="R242" s="685" t="s">
        <v>1771</v>
      </c>
      <c r="S242" s="685" t="s">
        <v>1769</v>
      </c>
      <c r="T242" s="688" t="s">
        <v>1770</v>
      </c>
      <c r="U242" s="687" t="s">
        <v>1781</v>
      </c>
      <c r="V242" s="687" t="s">
        <v>1781</v>
      </c>
      <c r="W242" s="176" t="s">
        <v>1727</v>
      </c>
      <c r="X242" s="687" t="s">
        <v>1781</v>
      </c>
      <c r="Y242" s="182" t="s">
        <v>1141</v>
      </c>
      <c r="Z242" s="190" t="s">
        <v>1812</v>
      </c>
      <c r="AA242" s="176" t="s">
        <v>32</v>
      </c>
      <c r="AB242" s="176" t="s">
        <v>1776</v>
      </c>
      <c r="AC242" s="176" t="s">
        <v>1838</v>
      </c>
    </row>
    <row r="243" spans="1:31" ht="14.1" customHeight="1" x14ac:dyDescent="0.25">
      <c r="A243" s="23">
        <v>2025</v>
      </c>
      <c r="B243" s="182" t="s">
        <v>1030</v>
      </c>
      <c r="C243" s="176" t="s">
        <v>1677</v>
      </c>
      <c r="D243" s="176" t="s">
        <v>1678</v>
      </c>
      <c r="E243" s="182">
        <v>101</v>
      </c>
      <c r="F243" s="23"/>
      <c r="G243" s="176" t="s">
        <v>1679</v>
      </c>
      <c r="H243" s="23"/>
      <c r="I243" s="11" t="s">
        <v>1682</v>
      </c>
      <c r="J243" s="23">
        <v>3</v>
      </c>
      <c r="K243" s="23" t="s">
        <v>1156</v>
      </c>
      <c r="L243" s="5">
        <v>25</v>
      </c>
      <c r="M243" s="12">
        <f t="shared" si="7"/>
        <v>75</v>
      </c>
      <c r="N243" s="5">
        <v>20</v>
      </c>
      <c r="O243" s="9">
        <f t="shared" si="6"/>
        <v>60</v>
      </c>
      <c r="P243" s="4" t="s">
        <v>1689</v>
      </c>
      <c r="Q243" s="4" t="s">
        <v>1690</v>
      </c>
      <c r="R243" s="685" t="s">
        <v>1771</v>
      </c>
      <c r="S243" s="685" t="s">
        <v>1769</v>
      </c>
      <c r="T243" s="688" t="s">
        <v>1770</v>
      </c>
      <c r="U243" s="687" t="s">
        <v>1781</v>
      </c>
      <c r="V243" s="687" t="s">
        <v>1781</v>
      </c>
      <c r="W243" s="176" t="s">
        <v>1727</v>
      </c>
      <c r="X243" s="687" t="s">
        <v>1781</v>
      </c>
      <c r="Y243" s="182" t="s">
        <v>1141</v>
      </c>
      <c r="Z243" s="190" t="s">
        <v>1812</v>
      </c>
      <c r="AA243" s="176" t="s">
        <v>32</v>
      </c>
      <c r="AB243" s="176" t="s">
        <v>1776</v>
      </c>
      <c r="AC243" s="176" t="s">
        <v>1838</v>
      </c>
    </row>
    <row r="244" spans="1:31" ht="14.1" customHeight="1" x14ac:dyDescent="0.25">
      <c r="A244" s="23">
        <v>2025</v>
      </c>
      <c r="B244" s="182" t="s">
        <v>1030</v>
      </c>
      <c r="C244" s="176" t="s">
        <v>1677</v>
      </c>
      <c r="D244" s="176" t="s">
        <v>1678</v>
      </c>
      <c r="E244" s="182">
        <v>101</v>
      </c>
      <c r="F244" s="23"/>
      <c r="G244" s="176" t="s">
        <v>1679</v>
      </c>
      <c r="H244" s="23"/>
      <c r="I244" s="11" t="s">
        <v>1683</v>
      </c>
      <c r="J244" s="23">
        <v>2</v>
      </c>
      <c r="K244" s="23" t="s">
        <v>1594</v>
      </c>
      <c r="L244" s="5">
        <v>300</v>
      </c>
      <c r="M244" s="12">
        <f t="shared" si="7"/>
        <v>600</v>
      </c>
      <c r="N244" s="5">
        <v>280</v>
      </c>
      <c r="O244" s="9">
        <f t="shared" si="6"/>
        <v>560</v>
      </c>
      <c r="P244" s="4" t="s">
        <v>1689</v>
      </c>
      <c r="Q244" s="4" t="s">
        <v>1690</v>
      </c>
      <c r="R244" s="685" t="s">
        <v>1771</v>
      </c>
      <c r="S244" s="685" t="s">
        <v>1769</v>
      </c>
      <c r="T244" s="688" t="s">
        <v>1770</v>
      </c>
      <c r="U244" s="687" t="s">
        <v>1781</v>
      </c>
      <c r="V244" s="687" t="s">
        <v>1781</v>
      </c>
      <c r="W244" s="176" t="s">
        <v>1727</v>
      </c>
      <c r="X244" s="687" t="s">
        <v>1781</v>
      </c>
      <c r="Y244" s="182" t="s">
        <v>1141</v>
      </c>
      <c r="Z244" s="190" t="s">
        <v>1812</v>
      </c>
      <c r="AA244" s="176" t="s">
        <v>32</v>
      </c>
      <c r="AB244" s="176" t="s">
        <v>1776</v>
      </c>
      <c r="AC244" s="176" t="s">
        <v>1838</v>
      </c>
    </row>
    <row r="245" spans="1:31" s="88" customFormat="1" ht="14.1" customHeight="1" x14ac:dyDescent="0.25">
      <c r="A245" s="23">
        <v>2025</v>
      </c>
      <c r="B245" s="182" t="s">
        <v>1030</v>
      </c>
      <c r="C245" s="176" t="s">
        <v>1677</v>
      </c>
      <c r="D245" s="176" t="s">
        <v>1678</v>
      </c>
      <c r="E245" s="182">
        <v>101</v>
      </c>
      <c r="F245" s="23"/>
      <c r="G245" s="176" t="s">
        <v>1679</v>
      </c>
      <c r="H245" s="23"/>
      <c r="I245" s="187" t="s">
        <v>1684</v>
      </c>
      <c r="J245" s="182">
        <v>1</v>
      </c>
      <c r="K245" s="182" t="s">
        <v>1032</v>
      </c>
      <c r="L245" s="188">
        <v>400</v>
      </c>
      <c r="M245" s="12">
        <f t="shared" si="7"/>
        <v>400</v>
      </c>
      <c r="N245" s="5">
        <v>480</v>
      </c>
      <c r="O245" s="9">
        <f t="shared" si="6"/>
        <v>480</v>
      </c>
      <c r="P245" s="4" t="s">
        <v>1689</v>
      </c>
      <c r="Q245" s="4" t="s">
        <v>1690</v>
      </c>
      <c r="R245" s="685" t="s">
        <v>1771</v>
      </c>
      <c r="S245" s="685" t="s">
        <v>1769</v>
      </c>
      <c r="T245" s="688" t="s">
        <v>1770</v>
      </c>
      <c r="U245" s="687" t="s">
        <v>1781</v>
      </c>
      <c r="V245" s="687" t="s">
        <v>1781</v>
      </c>
      <c r="W245" s="176" t="s">
        <v>1727</v>
      </c>
      <c r="X245" s="687" t="s">
        <v>1781</v>
      </c>
      <c r="Y245" s="182" t="s">
        <v>1141</v>
      </c>
      <c r="Z245" s="190" t="s">
        <v>1812</v>
      </c>
      <c r="AA245" s="176" t="s">
        <v>32</v>
      </c>
      <c r="AB245" s="176" t="s">
        <v>1776</v>
      </c>
      <c r="AC245" s="176" t="s">
        <v>1838</v>
      </c>
    </row>
    <row r="246" spans="1:31" x14ac:dyDescent="0.25">
      <c r="A246" s="23">
        <v>2025</v>
      </c>
      <c r="B246" s="182" t="s">
        <v>1030</v>
      </c>
      <c r="C246" s="176" t="s">
        <v>1677</v>
      </c>
      <c r="D246" s="176" t="s">
        <v>1678</v>
      </c>
      <c r="E246" s="182">
        <v>101</v>
      </c>
      <c r="F246" s="23"/>
      <c r="G246" s="176" t="s">
        <v>1679</v>
      </c>
      <c r="H246" s="23"/>
      <c r="I246" s="11" t="s">
        <v>1685</v>
      </c>
      <c r="J246" s="23">
        <v>1</v>
      </c>
      <c r="K246" s="23" t="s">
        <v>1303</v>
      </c>
      <c r="L246" s="5">
        <v>500</v>
      </c>
      <c r="M246" s="12">
        <f t="shared" si="7"/>
        <v>500</v>
      </c>
      <c r="N246" s="5">
        <v>450</v>
      </c>
      <c r="O246" s="9">
        <f t="shared" si="6"/>
        <v>450</v>
      </c>
      <c r="P246" s="4" t="s">
        <v>1689</v>
      </c>
      <c r="Q246" s="4" t="s">
        <v>1690</v>
      </c>
      <c r="R246" s="685" t="s">
        <v>1771</v>
      </c>
      <c r="S246" s="685" t="s">
        <v>1769</v>
      </c>
      <c r="T246" s="688" t="s">
        <v>1770</v>
      </c>
      <c r="U246" s="687" t="s">
        <v>1781</v>
      </c>
      <c r="V246" s="687" t="s">
        <v>1781</v>
      </c>
      <c r="W246" s="176" t="s">
        <v>1727</v>
      </c>
      <c r="X246" s="687" t="s">
        <v>1781</v>
      </c>
      <c r="Y246" s="182" t="s">
        <v>1141</v>
      </c>
      <c r="Z246" s="190" t="s">
        <v>1812</v>
      </c>
      <c r="AA246" s="176" t="s">
        <v>32</v>
      </c>
      <c r="AB246" s="176" t="s">
        <v>1776</v>
      </c>
      <c r="AC246" s="176" t="s">
        <v>1838</v>
      </c>
    </row>
    <row r="247" spans="1:31" x14ac:dyDescent="0.25">
      <c r="A247" s="23">
        <v>2025</v>
      </c>
      <c r="B247" s="182" t="s">
        <v>1030</v>
      </c>
      <c r="C247" s="176" t="s">
        <v>1677</v>
      </c>
      <c r="D247" s="176" t="s">
        <v>1678</v>
      </c>
      <c r="E247" s="182">
        <v>101</v>
      </c>
      <c r="F247" s="23"/>
      <c r="G247" s="176" t="s">
        <v>1679</v>
      </c>
      <c r="H247" s="23"/>
      <c r="I247" s="11" t="s">
        <v>1686</v>
      </c>
      <c r="J247" s="23">
        <v>1</v>
      </c>
      <c r="K247" s="23" t="s">
        <v>1303</v>
      </c>
      <c r="L247" s="5">
        <v>300</v>
      </c>
      <c r="M247" s="12">
        <f t="shared" si="7"/>
        <v>300</v>
      </c>
      <c r="N247" s="5">
        <v>350</v>
      </c>
      <c r="O247" s="9">
        <f t="shared" si="6"/>
        <v>350</v>
      </c>
      <c r="P247" s="4" t="s">
        <v>1689</v>
      </c>
      <c r="Q247" s="4" t="s">
        <v>1690</v>
      </c>
      <c r="R247" s="685" t="s">
        <v>1771</v>
      </c>
      <c r="S247" s="685" t="s">
        <v>1769</v>
      </c>
      <c r="T247" s="688" t="s">
        <v>1770</v>
      </c>
      <c r="U247" s="687" t="s">
        <v>1781</v>
      </c>
      <c r="V247" s="687" t="s">
        <v>1781</v>
      </c>
      <c r="W247" s="176" t="s">
        <v>1727</v>
      </c>
      <c r="X247" s="687" t="s">
        <v>1781</v>
      </c>
      <c r="Y247" s="182" t="s">
        <v>1141</v>
      </c>
      <c r="Z247" s="190" t="s">
        <v>1812</v>
      </c>
      <c r="AA247" s="176" t="s">
        <v>32</v>
      </c>
      <c r="AB247" s="176" t="s">
        <v>1776</v>
      </c>
      <c r="AC247" s="176" t="s">
        <v>1838</v>
      </c>
    </row>
    <row r="248" spans="1:31" x14ac:dyDescent="0.25">
      <c r="A248" s="23">
        <v>2025</v>
      </c>
      <c r="B248" s="182" t="s">
        <v>1030</v>
      </c>
      <c r="C248" s="176" t="s">
        <v>1677</v>
      </c>
      <c r="D248" s="176" t="s">
        <v>1678</v>
      </c>
      <c r="E248" s="182">
        <v>101</v>
      </c>
      <c r="F248" s="23"/>
      <c r="G248" s="176" t="s">
        <v>1679</v>
      </c>
      <c r="H248" s="23"/>
      <c r="I248" s="11" t="s">
        <v>1687</v>
      </c>
      <c r="J248" s="23">
        <v>4</v>
      </c>
      <c r="K248" s="23" t="s">
        <v>1156</v>
      </c>
      <c r="L248" s="5">
        <v>50</v>
      </c>
      <c r="M248" s="12">
        <f t="shared" si="7"/>
        <v>200</v>
      </c>
      <c r="N248" s="5">
        <v>45</v>
      </c>
      <c r="O248" s="9">
        <f t="shared" si="6"/>
        <v>180</v>
      </c>
      <c r="P248" s="4" t="s">
        <v>1689</v>
      </c>
      <c r="Q248" s="4" t="s">
        <v>1690</v>
      </c>
      <c r="R248" s="685" t="s">
        <v>1771</v>
      </c>
      <c r="S248" s="685" t="s">
        <v>1769</v>
      </c>
      <c r="T248" s="688" t="s">
        <v>1770</v>
      </c>
      <c r="U248" s="687" t="s">
        <v>1781</v>
      </c>
      <c r="V248" s="687" t="s">
        <v>1781</v>
      </c>
      <c r="W248" s="176" t="s">
        <v>1727</v>
      </c>
      <c r="X248" s="687" t="s">
        <v>1781</v>
      </c>
      <c r="Y248" s="182" t="s">
        <v>1141</v>
      </c>
      <c r="Z248" s="190" t="s">
        <v>1812</v>
      </c>
      <c r="AA248" s="176" t="s">
        <v>32</v>
      </c>
      <c r="AB248" s="176" t="s">
        <v>1776</v>
      </c>
      <c r="AC248" s="176" t="s">
        <v>1838</v>
      </c>
    </row>
    <row r="249" spans="1:31" x14ac:dyDescent="0.25">
      <c r="A249" s="23">
        <v>2025</v>
      </c>
      <c r="B249" s="182" t="s">
        <v>1030</v>
      </c>
      <c r="C249" s="176" t="s">
        <v>1677</v>
      </c>
      <c r="D249" s="176" t="s">
        <v>1678</v>
      </c>
      <c r="E249" s="182">
        <v>101</v>
      </c>
      <c r="F249" s="23"/>
      <c r="G249" s="176" t="s">
        <v>1679</v>
      </c>
      <c r="H249" s="23"/>
      <c r="I249" s="11" t="s">
        <v>1688</v>
      </c>
      <c r="J249" s="23">
        <v>4</v>
      </c>
      <c r="K249" s="23" t="s">
        <v>1156</v>
      </c>
      <c r="L249" s="5">
        <v>50</v>
      </c>
      <c r="M249" s="12">
        <f t="shared" si="7"/>
        <v>200</v>
      </c>
      <c r="N249" s="5">
        <v>45</v>
      </c>
      <c r="O249" s="9">
        <f t="shared" si="6"/>
        <v>180</v>
      </c>
      <c r="P249" s="4" t="s">
        <v>1689</v>
      </c>
      <c r="Q249" s="4" t="s">
        <v>1690</v>
      </c>
      <c r="R249" s="685" t="s">
        <v>1771</v>
      </c>
      <c r="S249" s="685" t="s">
        <v>1769</v>
      </c>
      <c r="T249" s="688" t="s">
        <v>1770</v>
      </c>
      <c r="U249" s="687" t="s">
        <v>1781</v>
      </c>
      <c r="V249" s="687" t="s">
        <v>1781</v>
      </c>
      <c r="W249" s="176" t="s">
        <v>1727</v>
      </c>
      <c r="X249" s="687" t="s">
        <v>1781</v>
      </c>
      <c r="Y249" s="182" t="s">
        <v>1141</v>
      </c>
      <c r="Z249" s="190" t="s">
        <v>1812</v>
      </c>
      <c r="AA249" s="176" t="s">
        <v>32</v>
      </c>
      <c r="AB249" s="176" t="s">
        <v>1776</v>
      </c>
      <c r="AC249" s="176" t="s">
        <v>1838</v>
      </c>
    </row>
    <row r="250" spans="1:31" x14ac:dyDescent="0.25">
      <c r="A250" s="23">
        <v>2025</v>
      </c>
      <c r="B250" s="182" t="s">
        <v>1030</v>
      </c>
      <c r="C250" s="176" t="s">
        <v>619</v>
      </c>
      <c r="D250" s="176" t="s">
        <v>1691</v>
      </c>
      <c r="E250" s="182">
        <v>165</v>
      </c>
      <c r="F250" s="23"/>
      <c r="G250" s="176" t="s">
        <v>1692</v>
      </c>
      <c r="H250" s="23"/>
      <c r="I250" s="11" t="s">
        <v>1693</v>
      </c>
      <c r="J250" s="23">
        <v>15</v>
      </c>
      <c r="K250" s="23" t="s">
        <v>1694</v>
      </c>
      <c r="L250" s="5">
        <v>250</v>
      </c>
      <c r="M250" s="12">
        <f t="shared" si="7"/>
        <v>3750</v>
      </c>
      <c r="N250" s="5">
        <v>240</v>
      </c>
      <c r="O250" s="9">
        <f t="shared" si="6"/>
        <v>3600</v>
      </c>
      <c r="P250" s="4" t="s">
        <v>1695</v>
      </c>
      <c r="Q250" s="4" t="s">
        <v>1696</v>
      </c>
      <c r="R250" s="685" t="s">
        <v>1771</v>
      </c>
      <c r="S250" s="685" t="s">
        <v>1769</v>
      </c>
      <c r="T250" s="688" t="s">
        <v>1770</v>
      </c>
      <c r="U250" s="687" t="s">
        <v>1781</v>
      </c>
      <c r="V250" s="687" t="s">
        <v>1798</v>
      </c>
      <c r="W250" s="176" t="s">
        <v>1727</v>
      </c>
      <c r="X250" s="687" t="s">
        <v>1833</v>
      </c>
      <c r="Y250" s="182" t="s">
        <v>1145</v>
      </c>
      <c r="Z250" s="190" t="s">
        <v>1812</v>
      </c>
      <c r="AA250" s="176" t="s">
        <v>32</v>
      </c>
      <c r="AB250" s="176" t="s">
        <v>1776</v>
      </c>
      <c r="AC250" s="176" t="s">
        <v>1840</v>
      </c>
      <c r="AD250" s="1" t="s">
        <v>1297</v>
      </c>
      <c r="AE250" s="1" t="s">
        <v>1841</v>
      </c>
    </row>
    <row r="251" spans="1:31" ht="27.6" x14ac:dyDescent="0.25">
      <c r="A251" s="23">
        <v>2025</v>
      </c>
      <c r="B251" s="182" t="s">
        <v>1030</v>
      </c>
      <c r="C251" s="176" t="s">
        <v>619</v>
      </c>
      <c r="D251" s="176" t="s">
        <v>1691</v>
      </c>
      <c r="E251" s="182">
        <v>165</v>
      </c>
      <c r="F251" s="23"/>
      <c r="G251" s="176" t="s">
        <v>1697</v>
      </c>
      <c r="H251" s="23"/>
      <c r="I251" s="11" t="s">
        <v>1698</v>
      </c>
      <c r="J251" s="23">
        <v>2</v>
      </c>
      <c r="K251" s="23" t="s">
        <v>1032</v>
      </c>
      <c r="L251" s="5">
        <v>20000</v>
      </c>
      <c r="M251" s="12">
        <f t="shared" si="7"/>
        <v>40000</v>
      </c>
      <c r="N251" s="5">
        <v>20000</v>
      </c>
      <c r="O251" s="9">
        <f t="shared" si="6"/>
        <v>40000</v>
      </c>
      <c r="P251" s="4" t="s">
        <v>1703</v>
      </c>
      <c r="Q251" s="4" t="s">
        <v>1696</v>
      </c>
      <c r="R251" s="685" t="s">
        <v>1769</v>
      </c>
      <c r="S251" s="685" t="s">
        <v>1831</v>
      </c>
      <c r="T251" s="688" t="s">
        <v>1832</v>
      </c>
      <c r="U251" s="688" t="s">
        <v>1798</v>
      </c>
      <c r="V251" s="687" t="s">
        <v>1859</v>
      </c>
      <c r="W251" s="176" t="s">
        <v>1176</v>
      </c>
      <c r="X251" s="190" t="s">
        <v>1860</v>
      </c>
      <c r="Y251" s="182" t="s">
        <v>1145</v>
      </c>
      <c r="Z251" s="190" t="s">
        <v>1861</v>
      </c>
      <c r="AA251" s="725" t="s">
        <v>32</v>
      </c>
      <c r="AB251" s="176" t="s">
        <v>1776</v>
      </c>
      <c r="AC251" s="176" t="s">
        <v>1842</v>
      </c>
      <c r="AD251" s="1" t="s">
        <v>1718</v>
      </c>
      <c r="AE251" s="1" t="s">
        <v>1862</v>
      </c>
    </row>
    <row r="252" spans="1:31" x14ac:dyDescent="0.25">
      <c r="A252" s="23">
        <v>2025</v>
      </c>
      <c r="B252" s="182" t="s">
        <v>1030</v>
      </c>
      <c r="C252" s="176" t="s">
        <v>619</v>
      </c>
      <c r="D252" s="176" t="s">
        <v>1691</v>
      </c>
      <c r="E252" s="182">
        <v>165</v>
      </c>
      <c r="F252" s="23"/>
      <c r="G252" s="176" t="s">
        <v>1697</v>
      </c>
      <c r="H252" s="23"/>
      <c r="I252" s="11" t="s">
        <v>1699</v>
      </c>
      <c r="J252" s="23">
        <v>3</v>
      </c>
      <c r="K252" s="23" t="s">
        <v>1032</v>
      </c>
      <c r="L252" s="5">
        <v>5000</v>
      </c>
      <c r="M252" s="12">
        <f t="shared" si="7"/>
        <v>15000</v>
      </c>
      <c r="N252" s="5">
        <v>5000</v>
      </c>
      <c r="O252" s="9">
        <f t="shared" si="6"/>
        <v>15000</v>
      </c>
      <c r="P252" s="4" t="s">
        <v>1703</v>
      </c>
      <c r="Q252" s="4" t="s">
        <v>1696</v>
      </c>
      <c r="R252" s="685" t="s">
        <v>1769</v>
      </c>
      <c r="S252" s="685" t="s">
        <v>1831</v>
      </c>
      <c r="T252" s="688" t="s">
        <v>1832</v>
      </c>
      <c r="U252" s="688" t="s">
        <v>1798</v>
      </c>
      <c r="V252" s="687" t="s">
        <v>1859</v>
      </c>
      <c r="W252" s="176" t="s">
        <v>1176</v>
      </c>
      <c r="X252" s="190" t="s">
        <v>1860</v>
      </c>
      <c r="Y252" s="182" t="s">
        <v>1145</v>
      </c>
      <c r="Z252" s="190" t="s">
        <v>1861</v>
      </c>
      <c r="AA252" s="725" t="s">
        <v>32</v>
      </c>
      <c r="AB252" s="176" t="s">
        <v>1776</v>
      </c>
      <c r="AC252" s="176" t="s">
        <v>1842</v>
      </c>
    </row>
    <row r="253" spans="1:31" ht="14.1" customHeight="1" x14ac:dyDescent="0.25">
      <c r="A253" s="23">
        <v>2025</v>
      </c>
      <c r="B253" s="182" t="s">
        <v>1030</v>
      </c>
      <c r="C253" s="176" t="s">
        <v>619</v>
      </c>
      <c r="D253" s="176" t="s">
        <v>1691</v>
      </c>
      <c r="E253" s="182">
        <v>165</v>
      </c>
      <c r="F253" s="23"/>
      <c r="G253" s="176" t="s">
        <v>1697</v>
      </c>
      <c r="H253" s="23"/>
      <c r="I253" s="11" t="s">
        <v>1700</v>
      </c>
      <c r="J253" s="23">
        <v>1</v>
      </c>
      <c r="K253" s="23" t="s">
        <v>1032</v>
      </c>
      <c r="L253" s="5">
        <v>34000</v>
      </c>
      <c r="M253" s="12">
        <f t="shared" si="7"/>
        <v>34000</v>
      </c>
      <c r="N253" s="5">
        <v>28000</v>
      </c>
      <c r="O253" s="9">
        <f t="shared" si="6"/>
        <v>28000</v>
      </c>
      <c r="P253" s="4" t="s">
        <v>1703</v>
      </c>
      <c r="Q253" s="4" t="s">
        <v>1696</v>
      </c>
      <c r="R253" s="685" t="s">
        <v>1769</v>
      </c>
      <c r="S253" s="685" t="s">
        <v>1831</v>
      </c>
      <c r="T253" s="688" t="s">
        <v>1832</v>
      </c>
      <c r="U253" s="688" t="s">
        <v>1798</v>
      </c>
      <c r="V253" s="687" t="s">
        <v>1859</v>
      </c>
      <c r="W253" s="176" t="s">
        <v>1176</v>
      </c>
      <c r="X253" s="190" t="s">
        <v>1860</v>
      </c>
      <c r="Y253" s="182" t="s">
        <v>1145</v>
      </c>
      <c r="Z253" s="190" t="s">
        <v>1861</v>
      </c>
      <c r="AA253" s="725" t="s">
        <v>32</v>
      </c>
      <c r="AB253" s="176" t="s">
        <v>1776</v>
      </c>
      <c r="AC253" s="176" t="s">
        <v>1842</v>
      </c>
    </row>
    <row r="254" spans="1:31" ht="14.1" customHeight="1" x14ac:dyDescent="0.25">
      <c r="A254" s="23">
        <v>2025</v>
      </c>
      <c r="B254" s="182" t="s">
        <v>1030</v>
      </c>
      <c r="C254" s="176" t="s">
        <v>619</v>
      </c>
      <c r="D254" s="176" t="s">
        <v>1691</v>
      </c>
      <c r="E254" s="182">
        <v>165</v>
      </c>
      <c r="F254" s="23"/>
      <c r="G254" s="176" t="s">
        <v>1697</v>
      </c>
      <c r="H254" s="23"/>
      <c r="I254" s="11" t="s">
        <v>1701</v>
      </c>
      <c r="J254" s="23">
        <v>1</v>
      </c>
      <c r="K254" s="23" t="s">
        <v>1032</v>
      </c>
      <c r="L254" s="5">
        <v>3000</v>
      </c>
      <c r="M254" s="12">
        <f t="shared" si="7"/>
        <v>3000</v>
      </c>
      <c r="N254" s="5">
        <v>4500</v>
      </c>
      <c r="O254" s="9">
        <f t="shared" si="6"/>
        <v>4500</v>
      </c>
      <c r="P254" s="4" t="s">
        <v>1703</v>
      </c>
      <c r="Q254" s="4" t="s">
        <v>1696</v>
      </c>
      <c r="R254" s="685" t="s">
        <v>1769</v>
      </c>
      <c r="S254" s="685" t="s">
        <v>1831</v>
      </c>
      <c r="T254" s="688" t="s">
        <v>1832</v>
      </c>
      <c r="U254" s="688" t="s">
        <v>1798</v>
      </c>
      <c r="V254" s="687" t="s">
        <v>1859</v>
      </c>
      <c r="W254" s="176" t="s">
        <v>1176</v>
      </c>
      <c r="X254" s="190" t="s">
        <v>1860</v>
      </c>
      <c r="Y254" s="182" t="s">
        <v>1145</v>
      </c>
      <c r="Z254" s="190" t="s">
        <v>1861</v>
      </c>
      <c r="AA254" s="725" t="s">
        <v>32</v>
      </c>
      <c r="AB254" s="176" t="s">
        <v>1776</v>
      </c>
      <c r="AC254" s="176" t="s">
        <v>1842</v>
      </c>
    </row>
    <row r="255" spans="1:31" ht="14.1" customHeight="1" x14ac:dyDescent="0.25">
      <c r="A255" s="23">
        <v>2025</v>
      </c>
      <c r="B255" s="182" t="s">
        <v>1030</v>
      </c>
      <c r="C255" s="176" t="s">
        <v>619</v>
      </c>
      <c r="D255" s="176" t="s">
        <v>1691</v>
      </c>
      <c r="E255" s="182">
        <v>165</v>
      </c>
      <c r="F255" s="23"/>
      <c r="G255" s="176" t="s">
        <v>1697</v>
      </c>
      <c r="H255" s="23"/>
      <c r="I255" s="11" t="s">
        <v>1702</v>
      </c>
      <c r="J255" s="23">
        <v>1</v>
      </c>
      <c r="K255" s="23" t="s">
        <v>1032</v>
      </c>
      <c r="L255" s="5">
        <v>5000</v>
      </c>
      <c r="M255" s="12">
        <f t="shared" si="7"/>
        <v>5000</v>
      </c>
      <c r="N255" s="5">
        <v>7000</v>
      </c>
      <c r="O255" s="9">
        <f t="shared" si="6"/>
        <v>7000</v>
      </c>
      <c r="P255" s="4" t="s">
        <v>1703</v>
      </c>
      <c r="Q255" s="4" t="s">
        <v>1696</v>
      </c>
      <c r="R255" s="685" t="s">
        <v>1769</v>
      </c>
      <c r="S255" s="685" t="s">
        <v>1831</v>
      </c>
      <c r="T255" s="688" t="s">
        <v>1832</v>
      </c>
      <c r="U255" s="688" t="s">
        <v>1798</v>
      </c>
      <c r="V255" s="687" t="s">
        <v>1859</v>
      </c>
      <c r="W255" s="176" t="s">
        <v>1176</v>
      </c>
      <c r="X255" s="190" t="s">
        <v>1860</v>
      </c>
      <c r="Y255" s="182" t="s">
        <v>1145</v>
      </c>
      <c r="Z255" s="190" t="s">
        <v>1861</v>
      </c>
      <c r="AA255" s="725" t="s">
        <v>32</v>
      </c>
      <c r="AB255" s="176" t="s">
        <v>1776</v>
      </c>
      <c r="AC255" s="176" t="s">
        <v>1842</v>
      </c>
    </row>
    <row r="256" spans="1:31" ht="22.8" customHeight="1" x14ac:dyDescent="0.25">
      <c r="A256" s="23">
        <v>2025</v>
      </c>
      <c r="B256" s="182" t="s">
        <v>1030</v>
      </c>
      <c r="C256" s="176" t="s">
        <v>33</v>
      </c>
      <c r="D256" s="176" t="s">
        <v>1705</v>
      </c>
      <c r="E256" s="182">
        <v>101</v>
      </c>
      <c r="F256" s="23"/>
      <c r="G256" s="176" t="s">
        <v>1706</v>
      </c>
      <c r="H256" s="23"/>
      <c r="I256" s="11" t="s">
        <v>1707</v>
      </c>
      <c r="J256" s="23">
        <v>2</v>
      </c>
      <c r="K256" s="23" t="s">
        <v>1160</v>
      </c>
      <c r="L256" s="5">
        <v>500</v>
      </c>
      <c r="M256" s="12">
        <f t="shared" si="7"/>
        <v>1000</v>
      </c>
      <c r="N256" s="5">
        <v>300</v>
      </c>
      <c r="O256" s="9">
        <f t="shared" si="6"/>
        <v>600</v>
      </c>
      <c r="P256" s="11" t="s">
        <v>1714</v>
      </c>
      <c r="Q256" s="4" t="s">
        <v>1715</v>
      </c>
      <c r="R256" s="685" t="s">
        <v>1769</v>
      </c>
      <c r="S256" s="688" t="s">
        <v>1832</v>
      </c>
      <c r="T256" s="688" t="s">
        <v>1832</v>
      </c>
      <c r="U256" s="688" t="s">
        <v>1798</v>
      </c>
      <c r="V256" s="687" t="s">
        <v>1843</v>
      </c>
      <c r="W256" s="176" t="s">
        <v>1176</v>
      </c>
      <c r="X256" s="190" t="s">
        <v>1844</v>
      </c>
      <c r="Y256" s="182" t="s">
        <v>1108</v>
      </c>
      <c r="Z256" s="190" t="s">
        <v>1805</v>
      </c>
      <c r="AA256" s="176" t="s">
        <v>32</v>
      </c>
      <c r="AB256" s="176" t="s">
        <v>1776</v>
      </c>
      <c r="AC256" s="176" t="s">
        <v>1845</v>
      </c>
      <c r="AD256" s="1" t="s">
        <v>1545</v>
      </c>
      <c r="AE256" s="1" t="s">
        <v>1846</v>
      </c>
    </row>
    <row r="257" spans="1:29" ht="21.6" customHeight="1" x14ac:dyDescent="0.25">
      <c r="A257" s="23">
        <v>2025</v>
      </c>
      <c r="B257" s="182" t="s">
        <v>1030</v>
      </c>
      <c r="C257" s="176" t="s">
        <v>33</v>
      </c>
      <c r="D257" s="176" t="s">
        <v>1705</v>
      </c>
      <c r="E257" s="182">
        <v>101</v>
      </c>
      <c r="F257" s="23"/>
      <c r="G257" s="176" t="s">
        <v>1706</v>
      </c>
      <c r="H257" s="23"/>
      <c r="I257" s="11" t="s">
        <v>1708</v>
      </c>
      <c r="J257" s="23">
        <v>2</v>
      </c>
      <c r="K257" s="23" t="s">
        <v>1160</v>
      </c>
      <c r="L257" s="5">
        <v>500</v>
      </c>
      <c r="M257" s="12">
        <f t="shared" si="7"/>
        <v>1000</v>
      </c>
      <c r="N257" s="5">
        <v>300</v>
      </c>
      <c r="O257" s="9">
        <f t="shared" si="6"/>
        <v>600</v>
      </c>
      <c r="P257" s="11" t="s">
        <v>1714</v>
      </c>
      <c r="Q257" s="4" t="s">
        <v>1715</v>
      </c>
      <c r="R257" s="685" t="s">
        <v>1769</v>
      </c>
      <c r="S257" s="688" t="s">
        <v>1832</v>
      </c>
      <c r="T257" s="688" t="s">
        <v>1832</v>
      </c>
      <c r="U257" s="688" t="s">
        <v>1798</v>
      </c>
      <c r="V257" s="687" t="s">
        <v>1843</v>
      </c>
      <c r="W257" s="176" t="s">
        <v>1176</v>
      </c>
      <c r="X257" s="190" t="s">
        <v>1844</v>
      </c>
      <c r="Y257" s="182" t="s">
        <v>1108</v>
      </c>
      <c r="Z257" s="190" t="s">
        <v>1805</v>
      </c>
      <c r="AA257" s="176" t="s">
        <v>32</v>
      </c>
      <c r="AB257" s="176" t="s">
        <v>1776</v>
      </c>
      <c r="AC257" s="176" t="s">
        <v>1845</v>
      </c>
    </row>
    <row r="258" spans="1:29" ht="14.1" customHeight="1" x14ac:dyDescent="0.25">
      <c r="A258" s="23">
        <v>2025</v>
      </c>
      <c r="B258" s="182" t="s">
        <v>1030</v>
      </c>
      <c r="C258" s="176" t="s">
        <v>33</v>
      </c>
      <c r="D258" s="176" t="s">
        <v>1705</v>
      </c>
      <c r="E258" s="182">
        <v>101</v>
      </c>
      <c r="F258" s="23"/>
      <c r="G258" s="176" t="s">
        <v>1706</v>
      </c>
      <c r="H258" s="23"/>
      <c r="I258" s="11" t="s">
        <v>1709</v>
      </c>
      <c r="J258" s="23">
        <v>10</v>
      </c>
      <c r="K258" s="23" t="s">
        <v>1160</v>
      </c>
      <c r="L258" s="5">
        <v>500</v>
      </c>
      <c r="M258" s="12">
        <f t="shared" si="7"/>
        <v>5000</v>
      </c>
      <c r="N258" s="5">
        <v>300</v>
      </c>
      <c r="O258" s="9">
        <f t="shared" si="6"/>
        <v>3000</v>
      </c>
      <c r="P258" s="11" t="s">
        <v>1714</v>
      </c>
      <c r="Q258" s="4" t="s">
        <v>1715</v>
      </c>
      <c r="R258" s="685" t="s">
        <v>1769</v>
      </c>
      <c r="S258" s="688" t="s">
        <v>1832</v>
      </c>
      <c r="T258" s="688" t="s">
        <v>1832</v>
      </c>
      <c r="U258" s="688" t="s">
        <v>1798</v>
      </c>
      <c r="V258" s="687" t="s">
        <v>1843</v>
      </c>
      <c r="W258" s="176" t="s">
        <v>1176</v>
      </c>
      <c r="X258" s="190" t="s">
        <v>1844</v>
      </c>
      <c r="Y258" s="182" t="s">
        <v>1108</v>
      </c>
      <c r="Z258" s="190" t="s">
        <v>1805</v>
      </c>
      <c r="AA258" s="176" t="s">
        <v>32</v>
      </c>
      <c r="AB258" s="176" t="s">
        <v>1776</v>
      </c>
      <c r="AC258" s="176" t="s">
        <v>1845</v>
      </c>
    </row>
    <row r="259" spans="1:29" ht="14.1" customHeight="1" x14ac:dyDescent="0.25">
      <c r="A259" s="23">
        <v>2025</v>
      </c>
      <c r="B259" s="182" t="s">
        <v>1030</v>
      </c>
      <c r="C259" s="176" t="s">
        <v>33</v>
      </c>
      <c r="D259" s="176" t="s">
        <v>1705</v>
      </c>
      <c r="E259" s="182">
        <v>101</v>
      </c>
      <c r="F259" s="23"/>
      <c r="G259" s="176" t="s">
        <v>1706</v>
      </c>
      <c r="H259" s="23"/>
      <c r="I259" s="11" t="s">
        <v>1710</v>
      </c>
      <c r="J259" s="23">
        <v>10</v>
      </c>
      <c r="K259" s="23" t="s">
        <v>1160</v>
      </c>
      <c r="L259" s="5">
        <v>500</v>
      </c>
      <c r="M259" s="12">
        <f t="shared" si="7"/>
        <v>5000</v>
      </c>
      <c r="N259" s="5">
        <v>350</v>
      </c>
      <c r="O259" s="9">
        <f t="shared" si="6"/>
        <v>3500</v>
      </c>
      <c r="P259" s="11" t="s">
        <v>1714</v>
      </c>
      <c r="Q259" s="4" t="s">
        <v>1715</v>
      </c>
      <c r="R259" s="685" t="s">
        <v>1769</v>
      </c>
      <c r="S259" s="688" t="s">
        <v>1832</v>
      </c>
      <c r="T259" s="688" t="s">
        <v>1832</v>
      </c>
      <c r="U259" s="688" t="s">
        <v>1798</v>
      </c>
      <c r="V259" s="687" t="s">
        <v>1843</v>
      </c>
      <c r="W259" s="176" t="s">
        <v>1176</v>
      </c>
      <c r="X259" s="190" t="s">
        <v>1844</v>
      </c>
      <c r="Y259" s="182" t="s">
        <v>1108</v>
      </c>
      <c r="Z259" s="190" t="s">
        <v>1805</v>
      </c>
      <c r="AA259" s="176" t="s">
        <v>32</v>
      </c>
      <c r="AB259" s="176" t="s">
        <v>1776</v>
      </c>
      <c r="AC259" s="176" t="s">
        <v>1845</v>
      </c>
    </row>
    <row r="260" spans="1:29" ht="14.1" customHeight="1" x14ac:dyDescent="0.25">
      <c r="A260" s="23">
        <v>2025</v>
      </c>
      <c r="B260" s="182" t="s">
        <v>1030</v>
      </c>
      <c r="C260" s="176" t="s">
        <v>33</v>
      </c>
      <c r="D260" s="176" t="s">
        <v>1705</v>
      </c>
      <c r="E260" s="182">
        <v>101</v>
      </c>
      <c r="F260" s="23"/>
      <c r="G260" s="176" t="s">
        <v>1706</v>
      </c>
      <c r="H260" s="23"/>
      <c r="I260" s="11" t="s">
        <v>1711</v>
      </c>
      <c r="J260" s="23">
        <v>3</v>
      </c>
      <c r="K260" s="23" t="s">
        <v>1156</v>
      </c>
      <c r="L260" s="5">
        <v>300</v>
      </c>
      <c r="M260" s="12">
        <f t="shared" si="7"/>
        <v>900</v>
      </c>
      <c r="N260" s="5">
        <v>250</v>
      </c>
      <c r="O260" s="9">
        <f t="shared" si="6"/>
        <v>750</v>
      </c>
      <c r="P260" s="11" t="s">
        <v>1714</v>
      </c>
      <c r="Q260" s="4" t="s">
        <v>1715</v>
      </c>
      <c r="R260" s="685" t="s">
        <v>1769</v>
      </c>
      <c r="S260" s="688" t="s">
        <v>1832</v>
      </c>
      <c r="T260" s="688" t="s">
        <v>1832</v>
      </c>
      <c r="U260" s="688" t="s">
        <v>1798</v>
      </c>
      <c r="V260" s="687" t="s">
        <v>1843</v>
      </c>
      <c r="W260" s="176" t="s">
        <v>1176</v>
      </c>
      <c r="X260" s="190" t="s">
        <v>1844</v>
      </c>
      <c r="Y260" s="182" t="s">
        <v>1108</v>
      </c>
      <c r="Z260" s="190" t="s">
        <v>1805</v>
      </c>
      <c r="AA260" s="176" t="s">
        <v>32</v>
      </c>
      <c r="AB260" s="176" t="s">
        <v>1776</v>
      </c>
      <c r="AC260" s="176" t="s">
        <v>1845</v>
      </c>
    </row>
    <row r="261" spans="1:29" ht="14.1" customHeight="1" x14ac:dyDescent="0.25">
      <c r="A261" s="23">
        <v>2025</v>
      </c>
      <c r="B261" s="182" t="s">
        <v>1030</v>
      </c>
      <c r="C261" s="176" t="s">
        <v>33</v>
      </c>
      <c r="D261" s="176" t="s">
        <v>1705</v>
      </c>
      <c r="E261" s="182">
        <v>101</v>
      </c>
      <c r="F261" s="23"/>
      <c r="G261" s="176" t="s">
        <v>1706</v>
      </c>
      <c r="H261" s="23"/>
      <c r="I261" s="11" t="s">
        <v>1712</v>
      </c>
      <c r="J261" s="23">
        <v>3</v>
      </c>
      <c r="K261" s="23" t="s">
        <v>1156</v>
      </c>
      <c r="L261" s="5">
        <v>100</v>
      </c>
      <c r="M261" s="12">
        <f t="shared" si="7"/>
        <v>300</v>
      </c>
      <c r="N261" s="5">
        <v>90</v>
      </c>
      <c r="O261" s="9">
        <f t="shared" si="6"/>
        <v>270</v>
      </c>
      <c r="P261" s="11" t="s">
        <v>1714</v>
      </c>
      <c r="Q261" s="4" t="s">
        <v>1715</v>
      </c>
      <c r="R261" s="685" t="s">
        <v>1769</v>
      </c>
      <c r="S261" s="688" t="s">
        <v>1832</v>
      </c>
      <c r="T261" s="688" t="s">
        <v>1832</v>
      </c>
      <c r="U261" s="688" t="s">
        <v>1798</v>
      </c>
      <c r="V261" s="687" t="s">
        <v>1843</v>
      </c>
      <c r="W261" s="176" t="s">
        <v>1176</v>
      </c>
      <c r="X261" s="190" t="s">
        <v>1844</v>
      </c>
      <c r="Y261" s="182" t="s">
        <v>1108</v>
      </c>
      <c r="Z261" s="190" t="s">
        <v>1805</v>
      </c>
      <c r="AA261" s="176" t="s">
        <v>32</v>
      </c>
      <c r="AB261" s="176" t="s">
        <v>1776</v>
      </c>
      <c r="AC261" s="176" t="s">
        <v>1845</v>
      </c>
    </row>
    <row r="262" spans="1:29" ht="19.8" customHeight="1" x14ac:dyDescent="0.25">
      <c r="A262" s="23">
        <v>2025</v>
      </c>
      <c r="B262" s="182" t="s">
        <v>1030</v>
      </c>
      <c r="C262" s="176" t="s">
        <v>33</v>
      </c>
      <c r="D262" s="176" t="s">
        <v>1705</v>
      </c>
      <c r="E262" s="182">
        <v>101</v>
      </c>
      <c r="F262" s="23"/>
      <c r="G262" s="176" t="s">
        <v>1706</v>
      </c>
      <c r="H262" s="23"/>
      <c r="I262" s="11" t="s">
        <v>1713</v>
      </c>
      <c r="J262" s="23">
        <v>2</v>
      </c>
      <c r="K262" s="23" t="s">
        <v>1156</v>
      </c>
      <c r="L262" s="5">
        <v>60</v>
      </c>
      <c r="M262" s="12">
        <f t="shared" si="7"/>
        <v>120</v>
      </c>
      <c r="N262" s="5">
        <v>95</v>
      </c>
      <c r="O262" s="9">
        <f t="shared" si="6"/>
        <v>190</v>
      </c>
      <c r="P262" s="11" t="s">
        <v>1714</v>
      </c>
      <c r="Q262" s="4" t="s">
        <v>1715</v>
      </c>
      <c r="R262" s="685" t="s">
        <v>1769</v>
      </c>
      <c r="S262" s="688" t="s">
        <v>1832</v>
      </c>
      <c r="T262" s="688" t="s">
        <v>1832</v>
      </c>
      <c r="U262" s="688" t="s">
        <v>1798</v>
      </c>
      <c r="V262" s="687" t="s">
        <v>1843</v>
      </c>
      <c r="W262" s="176" t="s">
        <v>1176</v>
      </c>
      <c r="X262" s="190" t="s">
        <v>1844</v>
      </c>
      <c r="Y262" s="182" t="s">
        <v>1108</v>
      </c>
      <c r="Z262" s="190" t="s">
        <v>1805</v>
      </c>
      <c r="AA262" s="176" t="s">
        <v>32</v>
      </c>
      <c r="AB262" s="176" t="s">
        <v>1776</v>
      </c>
      <c r="AC262" s="176"/>
    </row>
    <row r="263" spans="1:29" x14ac:dyDescent="0.25">
      <c r="A263" s="23">
        <v>2025</v>
      </c>
      <c r="B263" s="182" t="s">
        <v>1030</v>
      </c>
      <c r="C263" s="176"/>
      <c r="D263" s="176"/>
      <c r="E263" s="182"/>
      <c r="F263" s="23"/>
      <c r="G263" s="176"/>
      <c r="H263" s="23"/>
      <c r="I263" s="11"/>
      <c r="J263" s="23"/>
      <c r="K263" s="4"/>
      <c r="L263" s="5"/>
      <c r="M263" s="12"/>
      <c r="N263" s="5"/>
      <c r="O263" s="9"/>
      <c r="P263" s="4"/>
      <c r="Q263" s="4"/>
      <c r="R263" s="685"/>
      <c r="S263" s="685"/>
      <c r="T263" s="688"/>
      <c r="U263" s="688"/>
      <c r="V263" s="687"/>
      <c r="W263" s="176"/>
      <c r="X263" s="190"/>
      <c r="Y263" s="182"/>
      <c r="Z263" s="190"/>
      <c r="AA263" s="176"/>
      <c r="AB263" s="176"/>
      <c r="AC263" s="176"/>
    </row>
    <row r="264" spans="1:29" x14ac:dyDescent="0.25">
      <c r="A264" s="23">
        <v>2025</v>
      </c>
      <c r="B264" s="182" t="s">
        <v>1030</v>
      </c>
      <c r="C264" s="176"/>
      <c r="D264" s="176"/>
      <c r="E264" s="182"/>
      <c r="F264" s="23"/>
      <c r="G264" s="176"/>
      <c r="H264" s="23"/>
      <c r="I264" s="11"/>
      <c r="J264" s="23"/>
      <c r="K264" s="4"/>
      <c r="L264" s="5"/>
      <c r="M264" s="12"/>
      <c r="N264" s="5"/>
      <c r="O264" s="9"/>
      <c r="P264" s="4"/>
      <c r="Q264" s="4"/>
      <c r="R264" s="685"/>
      <c r="S264" s="685"/>
      <c r="T264" s="688"/>
      <c r="U264" s="688"/>
      <c r="V264" s="687"/>
      <c r="W264" s="176"/>
      <c r="X264" s="190"/>
      <c r="Y264" s="182"/>
      <c r="Z264" s="190"/>
      <c r="AA264" s="176"/>
      <c r="AB264" s="176"/>
      <c r="AC264" s="176"/>
    </row>
    <row r="265" spans="1:29" x14ac:dyDescent="0.25">
      <c r="A265" s="23">
        <v>2025</v>
      </c>
      <c r="B265" s="182" t="s">
        <v>1030</v>
      </c>
      <c r="C265" s="176"/>
      <c r="D265" s="176"/>
      <c r="E265" s="182"/>
      <c r="F265" s="23"/>
      <c r="G265" s="176"/>
      <c r="H265" s="23"/>
      <c r="I265" s="11"/>
      <c r="J265" s="23"/>
      <c r="K265" s="4"/>
      <c r="L265" s="5"/>
      <c r="M265" s="12"/>
      <c r="N265" s="5"/>
      <c r="O265" s="9"/>
      <c r="P265" s="4"/>
      <c r="Q265" s="4"/>
      <c r="R265" s="685"/>
      <c r="S265" s="685"/>
      <c r="T265" s="688"/>
      <c r="U265" s="688"/>
      <c r="V265" s="687"/>
      <c r="W265" s="176"/>
      <c r="X265" s="190"/>
      <c r="Y265" s="182"/>
      <c r="Z265" s="190"/>
      <c r="AA265" s="176"/>
      <c r="AB265" s="176"/>
      <c r="AC265" s="176"/>
    </row>
    <row r="266" spans="1:29" x14ac:dyDescent="0.25">
      <c r="A266" s="23">
        <v>2025</v>
      </c>
      <c r="B266" s="182" t="s">
        <v>1030</v>
      </c>
      <c r="C266" s="176"/>
      <c r="D266" s="176"/>
      <c r="E266" s="182"/>
      <c r="F266" s="23"/>
      <c r="G266" s="176"/>
      <c r="H266" s="23"/>
      <c r="I266" s="11"/>
      <c r="J266" s="23"/>
      <c r="K266" s="4"/>
      <c r="L266" s="5"/>
      <c r="M266" s="12"/>
      <c r="N266" s="5"/>
      <c r="O266" s="9"/>
      <c r="P266" s="4"/>
      <c r="Q266" s="4"/>
      <c r="R266" s="685"/>
      <c r="S266" s="685"/>
      <c r="T266" s="688"/>
      <c r="U266" s="688"/>
      <c r="V266" s="687"/>
      <c r="W266" s="176"/>
      <c r="X266" s="190"/>
      <c r="Y266" s="182"/>
      <c r="Z266" s="190"/>
      <c r="AA266" s="176"/>
      <c r="AB266" s="176"/>
      <c r="AC266" s="176"/>
    </row>
    <row r="267" spans="1:29" x14ac:dyDescent="0.25">
      <c r="A267" s="23">
        <v>2025</v>
      </c>
      <c r="B267" s="182" t="s">
        <v>1030</v>
      </c>
      <c r="C267" s="176"/>
      <c r="D267" s="176"/>
      <c r="E267" s="182"/>
      <c r="F267" s="23"/>
      <c r="G267" s="176"/>
      <c r="H267" s="23"/>
      <c r="I267" s="11"/>
      <c r="J267" s="23"/>
      <c r="K267" s="4"/>
      <c r="L267" s="5"/>
      <c r="M267" s="12"/>
      <c r="N267" s="5"/>
      <c r="O267" s="9"/>
      <c r="P267" s="4"/>
      <c r="Q267" s="4"/>
      <c r="R267" s="685"/>
      <c r="S267" s="685"/>
      <c r="T267" s="688"/>
      <c r="U267" s="688"/>
      <c r="V267" s="687"/>
      <c r="W267" s="4"/>
      <c r="X267" s="190"/>
      <c r="Y267" s="182"/>
      <c r="Z267" s="190"/>
      <c r="AA267" s="176"/>
      <c r="AB267" s="176"/>
      <c r="AC267" s="176"/>
    </row>
    <row r="268" spans="1:29" s="31" customFormat="1" x14ac:dyDescent="0.25">
      <c r="A268" s="23">
        <v>2025</v>
      </c>
      <c r="B268" s="182" t="s">
        <v>1030</v>
      </c>
      <c r="C268" s="7"/>
      <c r="D268" s="7"/>
      <c r="E268" s="30"/>
      <c r="F268" s="30"/>
      <c r="G268" s="7"/>
      <c r="H268" s="23"/>
      <c r="I268" s="76"/>
      <c r="J268" s="30"/>
      <c r="K268" s="7"/>
      <c r="L268" s="25"/>
      <c r="M268" s="12"/>
      <c r="N268" s="5"/>
      <c r="O268" s="9"/>
      <c r="P268" s="76"/>
      <c r="Q268" s="7"/>
      <c r="R268" s="689"/>
      <c r="S268" s="689"/>
      <c r="T268" s="689"/>
      <c r="U268" s="689"/>
      <c r="V268" s="690"/>
      <c r="W268" s="7"/>
      <c r="X268" s="29"/>
      <c r="Y268" s="30"/>
      <c r="Z268" s="29"/>
      <c r="AA268" s="7"/>
      <c r="AB268" s="7"/>
      <c r="AC268" s="7"/>
    </row>
    <row r="269" spans="1:29" s="31" customFormat="1" x14ac:dyDescent="0.25">
      <c r="A269" s="23">
        <v>2025</v>
      </c>
      <c r="B269" s="182" t="s">
        <v>1030</v>
      </c>
      <c r="C269" s="7"/>
      <c r="D269" s="7"/>
      <c r="E269" s="30"/>
      <c r="F269" s="30"/>
      <c r="G269" s="7"/>
      <c r="H269" s="23"/>
      <c r="I269" s="76"/>
      <c r="J269" s="30"/>
      <c r="K269" s="7"/>
      <c r="L269" s="25"/>
      <c r="M269" s="12"/>
      <c r="N269" s="5"/>
      <c r="O269" s="9"/>
      <c r="P269" s="76"/>
      <c r="Q269" s="7"/>
      <c r="R269" s="689"/>
      <c r="S269" s="689"/>
      <c r="T269" s="689"/>
      <c r="U269" s="689"/>
      <c r="V269" s="690"/>
      <c r="W269" s="7"/>
      <c r="X269" s="29"/>
      <c r="Y269" s="30"/>
      <c r="Z269" s="29"/>
      <c r="AA269" s="7"/>
      <c r="AB269" s="7"/>
      <c r="AC269" s="7"/>
    </row>
    <row r="270" spans="1:29" s="31" customFormat="1" x14ac:dyDescent="0.25">
      <c r="A270" s="23">
        <v>2025</v>
      </c>
      <c r="B270" s="182" t="s">
        <v>1030</v>
      </c>
      <c r="C270" s="7"/>
      <c r="D270" s="7"/>
      <c r="E270" s="30"/>
      <c r="F270" s="30"/>
      <c r="G270" s="7"/>
      <c r="H270" s="23"/>
      <c r="I270" s="76"/>
      <c r="J270" s="30"/>
      <c r="K270" s="7"/>
      <c r="L270" s="25"/>
      <c r="M270" s="12"/>
      <c r="N270" s="5"/>
      <c r="O270" s="9"/>
      <c r="P270" s="76"/>
      <c r="Q270" s="7"/>
      <c r="R270" s="689"/>
      <c r="S270" s="689"/>
      <c r="T270" s="689"/>
      <c r="U270" s="689"/>
      <c r="V270" s="690"/>
      <c r="W270" s="7"/>
      <c r="X270" s="29"/>
      <c r="Y270" s="30"/>
      <c r="Z270" s="29"/>
      <c r="AA270" s="7"/>
      <c r="AB270" s="7"/>
      <c r="AC270" s="7"/>
    </row>
    <row r="271" spans="1:29" x14ac:dyDescent="0.25">
      <c r="A271" s="23">
        <v>2025</v>
      </c>
      <c r="B271" s="182" t="s">
        <v>1030</v>
      </c>
      <c r="C271" s="4"/>
      <c r="D271" s="4"/>
      <c r="E271" s="23"/>
      <c r="F271" s="23"/>
      <c r="G271" s="4"/>
      <c r="H271" s="23"/>
      <c r="I271" s="11"/>
      <c r="J271" s="23"/>
      <c r="K271" s="4"/>
      <c r="L271" s="5"/>
      <c r="M271" s="12"/>
      <c r="N271" s="5"/>
      <c r="O271" s="9"/>
      <c r="P271" s="11"/>
      <c r="Q271" s="4"/>
      <c r="R271" s="685"/>
      <c r="S271" s="685"/>
      <c r="T271" s="685"/>
      <c r="U271" s="685"/>
      <c r="V271" s="686"/>
      <c r="W271" s="4"/>
      <c r="X271" s="14"/>
      <c r="Y271" s="23"/>
      <c r="Z271" s="14"/>
      <c r="AA271" s="4"/>
      <c r="AB271" s="4"/>
      <c r="AC271" s="4"/>
    </row>
    <row r="272" spans="1:29" ht="14.4" customHeight="1" x14ac:dyDescent="0.25">
      <c r="A272" s="23">
        <v>2025</v>
      </c>
      <c r="B272" s="182" t="s">
        <v>1030</v>
      </c>
      <c r="C272" s="4"/>
      <c r="D272" s="4"/>
      <c r="E272" s="23"/>
      <c r="F272" s="23"/>
      <c r="G272" s="4"/>
      <c r="H272" s="23"/>
      <c r="I272" s="11"/>
      <c r="J272" s="23"/>
      <c r="K272" s="4"/>
      <c r="L272" s="5"/>
      <c r="M272" s="12"/>
      <c r="N272" s="5"/>
      <c r="O272" s="9"/>
      <c r="P272" s="11"/>
      <c r="Q272" s="4"/>
      <c r="R272" s="4"/>
      <c r="S272" s="4"/>
      <c r="T272" s="4"/>
      <c r="U272" s="6"/>
      <c r="V272" s="14"/>
      <c r="W272" s="4"/>
      <c r="X272" s="14"/>
      <c r="Y272" s="23"/>
      <c r="Z272" s="14"/>
      <c r="AA272" s="4"/>
      <c r="AB272" s="4"/>
      <c r="AC272" s="4"/>
    </row>
    <row r="273" spans="1:29" x14ac:dyDescent="0.25">
      <c r="A273" s="23">
        <v>2025</v>
      </c>
      <c r="B273" s="182" t="s">
        <v>1030</v>
      </c>
      <c r="C273" s="4"/>
      <c r="D273" s="4"/>
      <c r="E273" s="23"/>
      <c r="F273" s="23"/>
      <c r="G273" s="4"/>
      <c r="H273" s="23"/>
      <c r="I273" s="11"/>
      <c r="J273" s="23"/>
      <c r="K273" s="4"/>
      <c r="L273" s="5"/>
      <c r="M273" s="12"/>
      <c r="N273" s="5"/>
      <c r="O273" s="9"/>
      <c r="P273" s="11"/>
      <c r="Q273" s="4"/>
      <c r="R273" s="4"/>
      <c r="S273" s="4"/>
      <c r="T273" s="4"/>
      <c r="U273" s="6"/>
      <c r="V273" s="14"/>
      <c r="W273" s="4"/>
      <c r="X273" s="14"/>
      <c r="Y273" s="23"/>
      <c r="Z273" s="14"/>
      <c r="AA273" s="4"/>
      <c r="AB273" s="4"/>
      <c r="AC273" s="4"/>
    </row>
    <row r="274" spans="1:29" x14ac:dyDescent="0.25">
      <c r="A274" s="23">
        <v>2025</v>
      </c>
      <c r="B274" s="182" t="s">
        <v>1030</v>
      </c>
      <c r="C274" s="4"/>
      <c r="D274" s="4"/>
      <c r="E274" s="23"/>
      <c r="F274" s="23"/>
      <c r="G274" s="4"/>
      <c r="H274" s="23"/>
      <c r="I274" s="11"/>
      <c r="J274" s="23"/>
      <c r="K274" s="4"/>
      <c r="L274" s="5"/>
      <c r="M274" s="12"/>
      <c r="N274" s="5"/>
      <c r="O274" s="9"/>
      <c r="P274" s="11"/>
      <c r="Q274" s="4"/>
      <c r="R274" s="4"/>
      <c r="S274" s="4"/>
      <c r="T274" s="4"/>
      <c r="U274" s="6"/>
      <c r="V274" s="14"/>
      <c r="W274" s="4"/>
      <c r="X274" s="14"/>
      <c r="Y274" s="23"/>
      <c r="Z274" s="14"/>
      <c r="AA274" s="4"/>
      <c r="AB274" s="4"/>
      <c r="AC274" s="4"/>
    </row>
    <row r="275" spans="1:29" x14ac:dyDescent="0.25">
      <c r="A275" s="23">
        <v>2025</v>
      </c>
      <c r="B275" s="182" t="s">
        <v>1030</v>
      </c>
      <c r="C275" s="4"/>
      <c r="D275" s="4"/>
      <c r="E275" s="23"/>
      <c r="F275" s="23"/>
      <c r="G275" s="4"/>
      <c r="H275" s="23"/>
      <c r="I275" s="11"/>
      <c r="J275" s="23"/>
      <c r="K275" s="4"/>
      <c r="L275" s="5"/>
      <c r="M275" s="12"/>
      <c r="N275" s="5"/>
      <c r="O275" s="9"/>
      <c r="P275" s="11"/>
      <c r="Q275" s="4"/>
      <c r="R275" s="4"/>
      <c r="S275" s="4"/>
      <c r="T275" s="4"/>
      <c r="U275" s="6"/>
      <c r="V275" s="14"/>
      <c r="W275" s="4"/>
      <c r="X275" s="14"/>
      <c r="Y275" s="23"/>
      <c r="Z275" s="14"/>
      <c r="AA275" s="4"/>
      <c r="AB275" s="4"/>
      <c r="AC275" s="4"/>
    </row>
    <row r="276" spans="1:29" x14ac:dyDescent="0.25">
      <c r="A276" s="23">
        <v>2025</v>
      </c>
      <c r="B276" s="182" t="s">
        <v>1030</v>
      </c>
      <c r="C276" s="4"/>
      <c r="D276" s="4"/>
      <c r="E276" s="23"/>
      <c r="F276" s="23"/>
      <c r="G276" s="4"/>
      <c r="H276" s="23"/>
      <c r="I276" s="11"/>
      <c r="J276" s="23"/>
      <c r="K276" s="4"/>
      <c r="L276" s="5"/>
      <c r="M276" s="12"/>
      <c r="N276" s="5"/>
      <c r="O276" s="9"/>
      <c r="P276" s="11"/>
      <c r="Q276" s="4"/>
      <c r="R276" s="4"/>
      <c r="S276" s="4"/>
      <c r="T276" s="4"/>
      <c r="U276" s="6"/>
      <c r="V276" s="14"/>
      <c r="W276" s="4"/>
      <c r="X276" s="14"/>
      <c r="Y276" s="23"/>
      <c r="Z276" s="14"/>
      <c r="AA276" s="4"/>
      <c r="AB276" s="4"/>
      <c r="AC276" s="4"/>
    </row>
    <row r="277" spans="1:29" x14ac:dyDescent="0.25">
      <c r="A277" s="23">
        <v>2025</v>
      </c>
      <c r="B277" s="182" t="s">
        <v>1030</v>
      </c>
      <c r="C277" s="4"/>
      <c r="D277" s="4"/>
      <c r="E277" s="23"/>
      <c r="F277" s="23"/>
      <c r="G277" s="4"/>
      <c r="H277" s="23"/>
      <c r="I277" s="11"/>
      <c r="J277" s="23"/>
      <c r="K277" s="4"/>
      <c r="L277" s="5"/>
      <c r="M277" s="12"/>
      <c r="N277" s="5"/>
      <c r="O277" s="9"/>
      <c r="P277" s="11"/>
      <c r="Q277" s="4"/>
      <c r="R277" s="4"/>
      <c r="S277" s="4"/>
      <c r="T277" s="4"/>
      <c r="U277" s="6"/>
      <c r="V277" s="14"/>
      <c r="W277" s="4"/>
      <c r="X277" s="14"/>
      <c r="Y277" s="23"/>
      <c r="Z277" s="14"/>
      <c r="AA277" s="4"/>
      <c r="AB277" s="4"/>
      <c r="AC277" s="4"/>
    </row>
    <row r="278" spans="1:29" ht="14.1" customHeight="1" x14ac:dyDescent="0.25">
      <c r="A278" s="23">
        <v>2025</v>
      </c>
      <c r="B278" s="182" t="s">
        <v>1030</v>
      </c>
      <c r="C278" s="4"/>
      <c r="D278" s="4"/>
      <c r="E278" s="23"/>
      <c r="F278" s="23"/>
      <c r="G278" s="4"/>
      <c r="H278" s="23"/>
      <c r="I278" s="11"/>
      <c r="J278" s="23"/>
      <c r="K278" s="4"/>
      <c r="L278" s="5"/>
      <c r="M278" s="12"/>
      <c r="N278" s="5"/>
      <c r="O278" s="9"/>
      <c r="P278" s="4"/>
      <c r="Q278" s="4"/>
      <c r="R278" s="4"/>
      <c r="S278" s="4"/>
      <c r="T278" s="4"/>
      <c r="U278" s="6"/>
      <c r="V278" s="14"/>
      <c r="W278" s="4"/>
      <c r="X278" s="14"/>
      <c r="Y278" s="23"/>
      <c r="Z278" s="14"/>
      <c r="AA278" s="4"/>
      <c r="AB278" s="4"/>
      <c r="AC278" s="4"/>
    </row>
    <row r="279" spans="1:29" ht="14.1" customHeight="1" x14ac:dyDescent="0.25">
      <c r="A279" s="23">
        <v>2025</v>
      </c>
      <c r="B279" s="182" t="s">
        <v>1030</v>
      </c>
      <c r="C279" s="4"/>
      <c r="D279" s="4"/>
      <c r="E279" s="23"/>
      <c r="F279" s="23"/>
      <c r="G279" s="4"/>
      <c r="H279" s="23"/>
      <c r="I279" s="11"/>
      <c r="J279" s="23"/>
      <c r="K279" s="4"/>
      <c r="L279" s="5"/>
      <c r="M279" s="12"/>
      <c r="N279" s="5"/>
      <c r="O279" s="9"/>
      <c r="P279" s="4"/>
      <c r="Q279" s="4"/>
      <c r="R279" s="4"/>
      <c r="S279" s="4"/>
      <c r="T279" s="4"/>
      <c r="U279" s="6"/>
      <c r="V279" s="14"/>
      <c r="W279" s="4"/>
      <c r="X279" s="14"/>
      <c r="Y279" s="23"/>
      <c r="Z279" s="14"/>
      <c r="AA279" s="4"/>
      <c r="AB279" s="4"/>
      <c r="AC279" s="4"/>
    </row>
    <row r="280" spans="1:29" ht="14.1" customHeight="1" x14ac:dyDescent="0.25">
      <c r="A280" s="23">
        <v>2025</v>
      </c>
      <c r="B280" s="182" t="s">
        <v>1030</v>
      </c>
      <c r="C280" s="4"/>
      <c r="D280" s="4"/>
      <c r="E280" s="23"/>
      <c r="F280" s="23"/>
      <c r="G280" s="4"/>
      <c r="H280" s="23"/>
      <c r="I280" s="11"/>
      <c r="J280" s="23"/>
      <c r="K280" s="4"/>
      <c r="L280" s="5"/>
      <c r="M280" s="12"/>
      <c r="N280" s="5"/>
      <c r="O280" s="9"/>
      <c r="P280" s="4"/>
      <c r="Q280" s="4"/>
      <c r="R280" s="4"/>
      <c r="S280" s="4"/>
      <c r="T280" s="4"/>
      <c r="U280" s="6"/>
      <c r="V280" s="14"/>
      <c r="W280" s="4"/>
      <c r="X280" s="14"/>
      <c r="Y280" s="23"/>
      <c r="Z280" s="14"/>
      <c r="AA280" s="4"/>
      <c r="AB280" s="4"/>
      <c r="AC280" s="4"/>
    </row>
    <row r="281" spans="1:29" ht="14.1" customHeight="1" x14ac:dyDescent="0.25">
      <c r="A281" s="23">
        <v>2025</v>
      </c>
      <c r="B281" s="182" t="s">
        <v>1030</v>
      </c>
      <c r="C281" s="4"/>
      <c r="D281" s="4"/>
      <c r="E281" s="23"/>
      <c r="F281" s="23"/>
      <c r="G281" s="4"/>
      <c r="H281" s="23"/>
      <c r="I281" s="11"/>
      <c r="J281" s="23"/>
      <c r="K281" s="4"/>
      <c r="L281" s="5"/>
      <c r="M281" s="12"/>
      <c r="N281" s="5"/>
      <c r="O281" s="9"/>
      <c r="P281" s="4"/>
      <c r="Q281" s="4"/>
      <c r="R281" s="4"/>
      <c r="S281" s="4"/>
      <c r="T281" s="4"/>
      <c r="U281" s="6"/>
      <c r="V281" s="14"/>
      <c r="W281" s="4"/>
      <c r="X281" s="14"/>
      <c r="Y281" s="23"/>
      <c r="Z281" s="14"/>
      <c r="AA281" s="4"/>
      <c r="AB281" s="4"/>
      <c r="AC281" s="4"/>
    </row>
    <row r="282" spans="1:29" ht="14.1" customHeight="1" x14ac:dyDescent="0.25">
      <c r="A282" s="23">
        <v>2025</v>
      </c>
      <c r="B282" s="182" t="s">
        <v>1030</v>
      </c>
      <c r="C282" s="4"/>
      <c r="D282" s="4"/>
      <c r="E282" s="23"/>
      <c r="F282" s="23"/>
      <c r="G282" s="4"/>
      <c r="H282" s="23"/>
      <c r="I282" s="11"/>
      <c r="J282" s="23"/>
      <c r="K282" s="4"/>
      <c r="L282" s="5"/>
      <c r="M282" s="12"/>
      <c r="N282" s="5"/>
      <c r="O282" s="9"/>
      <c r="P282" s="4"/>
      <c r="Q282" s="4"/>
      <c r="R282" s="4"/>
      <c r="S282" s="4"/>
      <c r="T282" s="4"/>
      <c r="U282" s="6"/>
      <c r="V282" s="14"/>
      <c r="W282" s="4"/>
      <c r="X282" s="14"/>
      <c r="Y282" s="23"/>
      <c r="Z282" s="14"/>
      <c r="AA282" s="4"/>
      <c r="AB282" s="4"/>
      <c r="AC282" s="4"/>
    </row>
    <row r="283" spans="1:29" ht="14.1" customHeight="1" x14ac:dyDescent="0.25">
      <c r="A283" s="23">
        <v>2025</v>
      </c>
      <c r="B283" s="182" t="s">
        <v>1030</v>
      </c>
      <c r="C283" s="4"/>
      <c r="D283" s="4"/>
      <c r="E283" s="23"/>
      <c r="F283" s="23"/>
      <c r="G283" s="4"/>
      <c r="H283" s="23"/>
      <c r="I283" s="11"/>
      <c r="J283" s="23"/>
      <c r="K283" s="4"/>
      <c r="L283" s="5"/>
      <c r="M283" s="12"/>
      <c r="N283" s="5"/>
      <c r="O283" s="9"/>
      <c r="P283" s="4"/>
      <c r="Q283" s="4"/>
      <c r="R283" s="4"/>
      <c r="S283" s="4"/>
      <c r="T283" s="4"/>
      <c r="U283" s="6"/>
      <c r="V283" s="14"/>
      <c r="W283" s="4"/>
      <c r="X283" s="14"/>
      <c r="Y283" s="23"/>
      <c r="Z283" s="14"/>
      <c r="AA283" s="4"/>
      <c r="AB283" s="4"/>
      <c r="AC283" s="4"/>
    </row>
    <row r="284" spans="1:29" s="31" customFormat="1" ht="14.1" customHeight="1" x14ac:dyDescent="0.25">
      <c r="A284" s="23"/>
      <c r="B284" s="23"/>
      <c r="C284" s="4"/>
      <c r="D284" s="4"/>
      <c r="E284" s="23"/>
      <c r="F284" s="30"/>
      <c r="G284" s="4"/>
      <c r="H284" s="23"/>
      <c r="I284" s="187"/>
      <c r="J284" s="182"/>
      <c r="K284" s="176"/>
      <c r="L284" s="188"/>
      <c r="M284" s="12"/>
      <c r="N284" s="5"/>
      <c r="O284" s="9"/>
      <c r="P284" s="4"/>
      <c r="Q284" s="4"/>
      <c r="R284" s="4"/>
      <c r="S284" s="4"/>
      <c r="T284" s="4"/>
      <c r="U284" s="6"/>
      <c r="V284" s="14"/>
      <c r="W284" s="4"/>
      <c r="X284" s="14"/>
      <c r="Y284" s="182"/>
      <c r="Z284" s="14"/>
      <c r="AA284" s="4"/>
      <c r="AB284" s="4"/>
      <c r="AC284" s="4"/>
    </row>
    <row r="285" spans="1:29" s="31" customFormat="1" ht="14.1" customHeight="1" x14ac:dyDescent="0.25">
      <c r="A285" s="23"/>
      <c r="B285" s="23"/>
      <c r="C285" s="7"/>
      <c r="D285" s="7"/>
      <c r="E285" s="30"/>
      <c r="F285" s="30"/>
      <c r="G285" s="7"/>
      <c r="H285" s="23"/>
      <c r="I285" s="76"/>
      <c r="J285" s="30"/>
      <c r="K285" s="7"/>
      <c r="L285" s="25"/>
      <c r="M285" s="12"/>
      <c r="N285" s="5"/>
      <c r="O285" s="9"/>
      <c r="P285" s="7"/>
      <c r="Q285" s="7"/>
      <c r="R285" s="7"/>
      <c r="S285" s="7"/>
      <c r="T285" s="7"/>
      <c r="U285" s="28"/>
      <c r="V285" s="29"/>
      <c r="W285" s="7"/>
      <c r="X285" s="29"/>
      <c r="Y285" s="30"/>
      <c r="Z285" s="29"/>
      <c r="AA285" s="7"/>
      <c r="AB285" s="7"/>
      <c r="AC285" s="7"/>
    </row>
    <row r="286" spans="1:29" s="31" customFormat="1" x14ac:dyDescent="0.25">
      <c r="A286" s="23"/>
      <c r="B286" s="23"/>
      <c r="C286" s="7"/>
      <c r="D286" s="7"/>
      <c r="E286" s="30"/>
      <c r="F286" s="30"/>
      <c r="G286" s="7"/>
      <c r="H286" s="23"/>
      <c r="I286" s="76"/>
      <c r="J286" s="30"/>
      <c r="K286" s="7"/>
      <c r="L286" s="25"/>
      <c r="M286" s="12"/>
      <c r="N286" s="5"/>
      <c r="O286" s="9"/>
      <c r="P286" s="7"/>
      <c r="Q286" s="7"/>
      <c r="R286" s="7"/>
      <c r="S286" s="7"/>
      <c r="T286" s="7"/>
      <c r="U286" s="28"/>
      <c r="V286" s="29"/>
      <c r="W286" s="7"/>
      <c r="X286" s="29"/>
      <c r="Y286" s="30"/>
      <c r="Z286" s="29"/>
      <c r="AA286" s="7"/>
      <c r="AB286" s="7"/>
      <c r="AC286" s="7"/>
    </row>
    <row r="287" spans="1:29" s="31" customFormat="1" ht="14.1" customHeight="1" x14ac:dyDescent="0.25">
      <c r="A287" s="23"/>
      <c r="B287" s="23"/>
      <c r="C287" s="7"/>
      <c r="D287" s="7"/>
      <c r="E287" s="30"/>
      <c r="F287" s="30"/>
      <c r="G287" s="7"/>
      <c r="H287" s="23"/>
      <c r="I287" s="76"/>
      <c r="J287" s="30"/>
      <c r="K287" s="7"/>
      <c r="L287" s="25"/>
      <c r="M287" s="12"/>
      <c r="N287" s="5"/>
      <c r="O287" s="9"/>
      <c r="P287" s="7"/>
      <c r="Q287" s="7"/>
      <c r="R287" s="7"/>
      <c r="S287" s="7"/>
      <c r="T287" s="7"/>
      <c r="U287" s="28"/>
      <c r="V287" s="29"/>
      <c r="W287" s="7"/>
      <c r="X287" s="29"/>
      <c r="Y287" s="30"/>
      <c r="Z287" s="29"/>
      <c r="AA287" s="7"/>
      <c r="AB287" s="7"/>
      <c r="AC287" s="7"/>
    </row>
    <row r="288" spans="1:29" s="31" customFormat="1" ht="14.1" customHeight="1" x14ac:dyDescent="0.25">
      <c r="A288" s="23"/>
      <c r="B288" s="23"/>
      <c r="C288" s="7"/>
      <c r="D288" s="7"/>
      <c r="E288" s="30"/>
      <c r="F288" s="30"/>
      <c r="G288" s="7"/>
      <c r="H288" s="23"/>
      <c r="I288" s="76"/>
      <c r="J288" s="30"/>
      <c r="K288" s="7"/>
      <c r="L288" s="25"/>
      <c r="M288" s="12"/>
      <c r="N288" s="5"/>
      <c r="O288" s="9"/>
      <c r="P288" s="7"/>
      <c r="Q288" s="7"/>
      <c r="R288" s="7"/>
      <c r="S288" s="7"/>
      <c r="T288" s="7"/>
      <c r="U288" s="28"/>
      <c r="V288" s="29"/>
      <c r="W288" s="7"/>
      <c r="X288" s="29"/>
      <c r="Y288" s="30"/>
      <c r="Z288" s="29"/>
      <c r="AA288" s="7"/>
      <c r="AB288" s="7"/>
      <c r="AC288" s="7"/>
    </row>
    <row r="289" spans="1:30" s="31" customFormat="1" ht="14.1" customHeight="1" x14ac:dyDescent="0.25">
      <c r="A289" s="23"/>
      <c r="B289" s="23"/>
      <c r="C289" s="7"/>
      <c r="D289" s="7"/>
      <c r="E289" s="30"/>
      <c r="F289" s="30"/>
      <c r="G289" s="7"/>
      <c r="H289" s="23"/>
      <c r="I289" s="76"/>
      <c r="J289" s="30"/>
      <c r="K289" s="7"/>
      <c r="L289" s="25"/>
      <c r="M289" s="12"/>
      <c r="N289" s="5"/>
      <c r="O289" s="9"/>
      <c r="P289" s="7"/>
      <c r="Q289" s="7"/>
      <c r="R289" s="7"/>
      <c r="S289" s="7"/>
      <c r="T289" s="7"/>
      <c r="U289" s="28"/>
      <c r="V289" s="29"/>
      <c r="W289" s="7"/>
      <c r="X289" s="29"/>
      <c r="Y289" s="30"/>
      <c r="Z289" s="29"/>
      <c r="AA289" s="7"/>
      <c r="AB289" s="7"/>
      <c r="AC289" s="7"/>
    </row>
    <row r="290" spans="1:30" s="31" customFormat="1" ht="14.1" customHeight="1" x14ac:dyDescent="0.25">
      <c r="A290" s="23"/>
      <c r="B290" s="23"/>
      <c r="C290" s="7"/>
      <c r="D290" s="7"/>
      <c r="E290" s="30"/>
      <c r="F290" s="30"/>
      <c r="G290" s="7"/>
      <c r="H290" s="23"/>
      <c r="I290" s="76"/>
      <c r="J290" s="30"/>
      <c r="K290" s="7"/>
      <c r="L290" s="25"/>
      <c r="M290" s="12"/>
      <c r="N290" s="5"/>
      <c r="O290" s="9"/>
      <c r="P290" s="7"/>
      <c r="Q290" s="7"/>
      <c r="R290" s="7"/>
      <c r="S290" s="7"/>
      <c r="T290" s="7"/>
      <c r="U290" s="28"/>
      <c r="V290" s="29"/>
      <c r="W290" s="7"/>
      <c r="X290" s="29"/>
      <c r="Y290" s="30"/>
      <c r="Z290" s="29"/>
      <c r="AA290" s="7"/>
      <c r="AB290" s="7"/>
      <c r="AC290" s="7"/>
    </row>
    <row r="291" spans="1:30" s="31" customFormat="1" ht="14.1" customHeight="1" x14ac:dyDescent="0.25">
      <c r="A291" s="23"/>
      <c r="B291" s="23"/>
      <c r="C291" s="7"/>
      <c r="D291" s="7"/>
      <c r="E291" s="30"/>
      <c r="F291" s="30"/>
      <c r="G291" s="7"/>
      <c r="H291" s="23"/>
      <c r="I291" s="76"/>
      <c r="J291" s="30"/>
      <c r="K291" s="7"/>
      <c r="L291" s="25"/>
      <c r="M291" s="12"/>
      <c r="N291" s="5"/>
      <c r="O291" s="9"/>
      <c r="P291" s="7"/>
      <c r="Q291" s="7"/>
      <c r="R291" s="7"/>
      <c r="S291" s="7"/>
      <c r="T291" s="7"/>
      <c r="U291" s="28"/>
      <c r="V291" s="29"/>
      <c r="W291" s="7"/>
      <c r="X291" s="29"/>
      <c r="Y291" s="30"/>
      <c r="Z291" s="29"/>
      <c r="AA291" s="7"/>
      <c r="AB291" s="7"/>
      <c r="AC291" s="7"/>
    </row>
    <row r="292" spans="1:30" s="31" customFormat="1" ht="14.1" customHeight="1" x14ac:dyDescent="0.25">
      <c r="A292" s="23"/>
      <c r="B292" s="23"/>
      <c r="C292" s="7"/>
      <c r="D292" s="7"/>
      <c r="E292" s="30"/>
      <c r="F292" s="30"/>
      <c r="G292" s="7"/>
      <c r="H292" s="23"/>
      <c r="I292" s="76"/>
      <c r="J292" s="30"/>
      <c r="K292" s="7"/>
      <c r="L292" s="25"/>
      <c r="M292" s="12"/>
      <c r="N292" s="5"/>
      <c r="O292" s="9"/>
      <c r="P292" s="7"/>
      <c r="Q292" s="7"/>
      <c r="R292" s="7"/>
      <c r="S292" s="7"/>
      <c r="T292" s="7"/>
      <c r="U292" s="28"/>
      <c r="V292" s="29"/>
      <c r="W292" s="7"/>
      <c r="X292" s="29"/>
      <c r="Y292" s="30"/>
      <c r="Z292" s="29"/>
      <c r="AA292" s="7"/>
      <c r="AB292" s="7"/>
      <c r="AC292" s="7"/>
    </row>
    <row r="293" spans="1:30" x14ac:dyDescent="0.25">
      <c r="A293" s="23"/>
      <c r="B293" s="23"/>
      <c r="C293" s="4"/>
      <c r="D293" s="4"/>
      <c r="E293" s="23"/>
      <c r="F293" s="23"/>
      <c r="G293" s="4"/>
      <c r="H293" s="23"/>
      <c r="I293" s="187"/>
      <c r="J293" s="182"/>
      <c r="K293" s="176"/>
      <c r="L293" s="188"/>
      <c r="M293" s="12"/>
      <c r="N293" s="5"/>
      <c r="O293" s="9"/>
      <c r="P293" s="176"/>
      <c r="Q293" s="4"/>
      <c r="R293" s="4"/>
      <c r="S293" s="4"/>
      <c r="T293" s="176"/>
      <c r="U293" s="189"/>
      <c r="V293" s="190"/>
      <c r="W293" s="176"/>
      <c r="X293" s="190"/>
      <c r="Y293" s="23"/>
      <c r="Z293" s="190"/>
      <c r="AA293" s="176"/>
      <c r="AB293" s="176"/>
      <c r="AC293" s="176"/>
      <c r="AD293" s="155"/>
    </row>
    <row r="294" spans="1:30" ht="14.1" customHeight="1" x14ac:dyDescent="0.25">
      <c r="A294" s="23"/>
      <c r="B294" s="23"/>
      <c r="C294" s="4"/>
      <c r="D294" s="4"/>
      <c r="E294" s="23"/>
      <c r="F294" s="23"/>
      <c r="G294" s="4"/>
      <c r="H294" s="23"/>
      <c r="I294" s="11"/>
      <c r="J294" s="23"/>
      <c r="K294" s="4"/>
      <c r="L294" s="5"/>
      <c r="M294" s="12"/>
      <c r="N294" s="5"/>
      <c r="O294" s="9"/>
      <c r="P294" s="176"/>
      <c r="Q294" s="4"/>
      <c r="R294" s="4"/>
      <c r="S294" s="4"/>
      <c r="T294" s="4"/>
      <c r="U294" s="189"/>
      <c r="V294" s="190"/>
      <c r="W294" s="176"/>
      <c r="X294" s="190"/>
      <c r="Y294" s="182"/>
      <c r="Z294" s="190"/>
      <c r="AA294" s="176"/>
      <c r="AB294" s="176"/>
      <c r="AC294" s="176"/>
    </row>
    <row r="295" spans="1:30" ht="14.1" customHeight="1" x14ac:dyDescent="0.25">
      <c r="A295" s="23"/>
      <c r="B295" s="23"/>
      <c r="C295" s="4"/>
      <c r="D295" s="4"/>
      <c r="E295" s="23"/>
      <c r="F295" s="23"/>
      <c r="G295" s="4"/>
      <c r="H295" s="23"/>
      <c r="I295" s="11"/>
      <c r="J295" s="23"/>
      <c r="K295" s="176"/>
      <c r="L295" s="5"/>
      <c r="M295" s="12"/>
      <c r="N295" s="5"/>
      <c r="O295" s="9"/>
      <c r="P295" s="176"/>
      <c r="Q295" s="4"/>
      <c r="R295" s="4"/>
      <c r="S295" s="4"/>
      <c r="T295" s="176"/>
      <c r="U295" s="189"/>
      <c r="V295" s="190"/>
      <c r="W295" s="176"/>
      <c r="X295" s="190"/>
      <c r="Y295" s="23"/>
      <c r="Z295" s="190"/>
      <c r="AA295" s="176"/>
      <c r="AB295" s="176"/>
      <c r="AC295" s="176"/>
    </row>
    <row r="296" spans="1:30" ht="14.1" customHeight="1" x14ac:dyDescent="0.25">
      <c r="A296" s="23"/>
      <c r="B296" s="23"/>
      <c r="C296" s="4"/>
      <c r="D296" s="4"/>
      <c r="E296" s="23"/>
      <c r="F296" s="23"/>
      <c r="G296" s="4"/>
      <c r="H296" s="23"/>
      <c r="I296" s="11"/>
      <c r="J296" s="24"/>
      <c r="K296" s="4"/>
      <c r="M296" s="12"/>
      <c r="N296" s="5"/>
      <c r="O296" s="9"/>
      <c r="P296" s="176"/>
      <c r="Q296" s="4"/>
      <c r="R296" s="4"/>
      <c r="S296" s="4"/>
      <c r="T296" s="4"/>
      <c r="U296" s="189"/>
      <c r="V296" s="190"/>
      <c r="W296" s="176"/>
      <c r="X296" s="190"/>
      <c r="Y296" s="182"/>
      <c r="Z296" s="190"/>
      <c r="AA296" s="176"/>
      <c r="AB296" s="176"/>
      <c r="AC296" s="176"/>
    </row>
    <row r="297" spans="1:30" ht="14.1" customHeight="1" x14ac:dyDescent="0.25">
      <c r="A297" s="23"/>
      <c r="B297" s="23"/>
      <c r="C297" s="4"/>
      <c r="D297" s="4"/>
      <c r="E297" s="23"/>
      <c r="F297" s="23"/>
      <c r="G297" s="4"/>
      <c r="H297" s="23"/>
      <c r="J297" s="24"/>
      <c r="K297" s="176"/>
      <c r="M297" s="12"/>
      <c r="N297" s="5"/>
      <c r="O297" s="9"/>
      <c r="P297" s="176"/>
      <c r="Q297" s="4"/>
      <c r="R297" s="4"/>
      <c r="S297" s="4"/>
      <c r="T297" s="176"/>
      <c r="U297" s="189"/>
      <c r="V297" s="190"/>
      <c r="W297" s="176"/>
      <c r="X297" s="190"/>
      <c r="Y297" s="23"/>
      <c r="Z297" s="190"/>
      <c r="AA297" s="176"/>
      <c r="AB297" s="176"/>
      <c r="AC297" s="176"/>
    </row>
    <row r="298" spans="1:30" ht="14.1" customHeight="1" x14ac:dyDescent="0.25">
      <c r="A298" s="23"/>
      <c r="B298" s="23"/>
      <c r="C298" s="4"/>
      <c r="D298" s="4"/>
      <c r="E298" s="23"/>
      <c r="F298" s="23"/>
      <c r="G298" s="4"/>
      <c r="H298" s="23"/>
      <c r="J298" s="24"/>
      <c r="K298" s="4"/>
      <c r="M298" s="12"/>
      <c r="N298" s="5"/>
      <c r="O298" s="9"/>
      <c r="P298" s="176"/>
      <c r="Q298" s="4"/>
      <c r="R298" s="4"/>
      <c r="S298" s="4"/>
      <c r="T298" s="4"/>
      <c r="U298" s="189"/>
      <c r="V298" s="190"/>
      <c r="W298" s="176"/>
      <c r="X298" s="190"/>
      <c r="Y298" s="182"/>
      <c r="Z298" s="190"/>
      <c r="AA298" s="176"/>
      <c r="AB298" s="176"/>
      <c r="AC298" s="176"/>
    </row>
    <row r="299" spans="1:30" ht="14.1" customHeight="1" x14ac:dyDescent="0.25">
      <c r="A299" s="23"/>
      <c r="B299" s="23"/>
      <c r="C299" s="4"/>
      <c r="D299" s="4"/>
      <c r="E299" s="23"/>
      <c r="F299" s="23"/>
      <c r="G299" s="4"/>
      <c r="H299" s="23"/>
      <c r="J299" s="24"/>
      <c r="K299" s="176"/>
      <c r="M299" s="12"/>
      <c r="N299" s="5"/>
      <c r="O299" s="9"/>
      <c r="P299" s="176"/>
      <c r="Q299" s="4"/>
      <c r="R299" s="4"/>
      <c r="S299" s="4"/>
      <c r="T299" s="176"/>
      <c r="U299" s="189"/>
      <c r="V299" s="190"/>
      <c r="W299" s="176"/>
      <c r="X299" s="190"/>
      <c r="Y299" s="23"/>
      <c r="Z299" s="190"/>
      <c r="AA299" s="176"/>
      <c r="AB299" s="176"/>
      <c r="AC299" s="176"/>
    </row>
    <row r="300" spans="1:30" ht="14.1" customHeight="1" x14ac:dyDescent="0.25">
      <c r="A300" s="23"/>
      <c r="B300" s="23"/>
      <c r="C300" s="4"/>
      <c r="D300" s="4"/>
      <c r="E300" s="23"/>
      <c r="F300" s="23"/>
      <c r="G300" s="4"/>
      <c r="H300" s="23"/>
      <c r="J300" s="24"/>
      <c r="K300" s="4"/>
      <c r="M300" s="12"/>
      <c r="N300" s="5"/>
      <c r="O300" s="9"/>
      <c r="P300" s="176"/>
      <c r="Q300" s="4"/>
      <c r="R300" s="4"/>
      <c r="S300" s="4"/>
      <c r="T300" s="4"/>
      <c r="U300" s="189"/>
      <c r="V300" s="190"/>
      <c r="W300" s="176"/>
      <c r="X300" s="190"/>
      <c r="Y300" s="182"/>
      <c r="Z300" s="190"/>
      <c r="AA300" s="176"/>
      <c r="AB300" s="176"/>
      <c r="AC300" s="176"/>
    </row>
    <row r="301" spans="1:30" ht="14.1" customHeight="1" x14ac:dyDescent="0.25">
      <c r="A301" s="23"/>
      <c r="B301" s="23"/>
      <c r="C301" s="4"/>
      <c r="D301" s="4"/>
      <c r="E301" s="23"/>
      <c r="F301" s="23"/>
      <c r="G301" s="4"/>
      <c r="H301" s="23"/>
      <c r="J301" s="24"/>
      <c r="K301" s="176"/>
      <c r="M301" s="12"/>
      <c r="N301" s="5"/>
      <c r="O301" s="9"/>
      <c r="P301" s="176"/>
      <c r="Q301" s="4"/>
      <c r="R301" s="4"/>
      <c r="S301" s="4"/>
      <c r="T301" s="176"/>
      <c r="U301" s="189"/>
      <c r="V301" s="190"/>
      <c r="W301" s="176"/>
      <c r="X301" s="190"/>
      <c r="Y301" s="23"/>
      <c r="Z301" s="190"/>
      <c r="AA301" s="176"/>
      <c r="AB301" s="176"/>
      <c r="AC301" s="176"/>
    </row>
    <row r="302" spans="1:30" s="31" customFormat="1" ht="14.1" customHeight="1" x14ac:dyDescent="0.25">
      <c r="A302" s="23"/>
      <c r="B302" s="23"/>
      <c r="C302" s="4"/>
      <c r="D302" s="4"/>
      <c r="E302" s="23"/>
      <c r="F302" s="84"/>
      <c r="G302" s="4"/>
      <c r="H302" s="23"/>
      <c r="I302" s="156"/>
      <c r="J302" s="177"/>
      <c r="K302" s="4"/>
      <c r="L302" s="178"/>
      <c r="M302" s="12"/>
      <c r="N302" s="5"/>
      <c r="O302" s="9"/>
      <c r="P302" s="176"/>
      <c r="Q302" s="4"/>
      <c r="R302" s="4"/>
      <c r="S302" s="4"/>
      <c r="T302" s="4"/>
      <c r="U302" s="180"/>
      <c r="V302" s="190"/>
      <c r="W302" s="176"/>
      <c r="X302" s="190"/>
      <c r="Y302" s="182"/>
      <c r="Z302" s="190"/>
      <c r="AA302" s="176"/>
      <c r="AB302" s="176"/>
      <c r="AC302" s="176"/>
    </row>
    <row r="303" spans="1:30" s="129" customFormat="1" ht="15.6" customHeight="1" x14ac:dyDescent="0.25">
      <c r="A303" s="23"/>
      <c r="B303" s="23"/>
      <c r="E303" s="136"/>
      <c r="F303" s="136"/>
      <c r="H303" s="23"/>
      <c r="I303" s="130"/>
      <c r="J303" s="136"/>
      <c r="L303" s="131"/>
      <c r="M303" s="12"/>
      <c r="N303" s="5"/>
      <c r="O303" s="9"/>
      <c r="U303" s="134"/>
      <c r="V303" s="135"/>
      <c r="X303" s="135"/>
      <c r="Y303" s="128"/>
      <c r="Z303" s="135"/>
      <c r="AB303" s="130"/>
    </row>
    <row r="304" spans="1:30" s="129" customFormat="1" ht="14.1" customHeight="1" x14ac:dyDescent="0.25">
      <c r="A304" s="23"/>
      <c r="B304" s="23"/>
      <c r="E304" s="136"/>
      <c r="F304" s="136"/>
      <c r="H304" s="23"/>
      <c r="I304" s="130"/>
      <c r="J304" s="175"/>
      <c r="L304" s="131"/>
      <c r="M304" s="12"/>
      <c r="N304" s="5"/>
      <c r="O304" s="9"/>
      <c r="U304" s="134"/>
      <c r="V304" s="135"/>
      <c r="X304" s="135"/>
      <c r="Y304" s="128"/>
      <c r="Z304" s="135"/>
    </row>
    <row r="305" spans="1:30" s="129" customFormat="1" ht="14.1" customHeight="1" x14ac:dyDescent="0.25">
      <c r="A305" s="23"/>
      <c r="B305" s="23"/>
      <c r="E305" s="136"/>
      <c r="F305" s="136"/>
      <c r="H305" s="23"/>
      <c r="I305" s="130"/>
      <c r="J305" s="175"/>
      <c r="L305" s="131"/>
      <c r="M305" s="12"/>
      <c r="N305" s="5"/>
      <c r="O305" s="9"/>
      <c r="U305" s="134"/>
      <c r="V305" s="135"/>
      <c r="X305" s="135"/>
      <c r="Y305" s="128"/>
      <c r="Z305" s="135"/>
    </row>
    <row r="306" spans="1:30" s="31" customFormat="1" ht="16.2" customHeight="1" x14ac:dyDescent="0.25">
      <c r="A306" s="23"/>
      <c r="B306" s="23"/>
      <c r="E306" s="84"/>
      <c r="F306" s="84"/>
      <c r="H306" s="23"/>
      <c r="I306" s="77"/>
      <c r="J306" s="154"/>
      <c r="L306" s="78"/>
      <c r="M306" s="12"/>
      <c r="N306" s="5"/>
      <c r="O306" s="9"/>
      <c r="U306" s="81"/>
      <c r="V306" s="83"/>
      <c r="X306" s="83"/>
      <c r="Y306" s="30"/>
      <c r="Z306" s="83"/>
    </row>
    <row r="307" spans="1:30" s="129" customFormat="1" ht="18.600000000000001" customHeight="1" x14ac:dyDescent="0.25">
      <c r="A307" s="23"/>
      <c r="B307" s="127"/>
      <c r="E307" s="136"/>
      <c r="F307" s="136"/>
      <c r="H307" s="23"/>
      <c r="I307" s="130"/>
      <c r="J307" s="175"/>
      <c r="L307" s="131"/>
      <c r="M307" s="12"/>
      <c r="N307" s="5"/>
      <c r="O307" s="9"/>
      <c r="P307" s="130"/>
      <c r="U307" s="134"/>
      <c r="V307" s="135"/>
      <c r="X307" s="135"/>
      <c r="Y307" s="128"/>
      <c r="Z307" s="135"/>
    </row>
    <row r="308" spans="1:30" s="129" customFormat="1" ht="18" customHeight="1" x14ac:dyDescent="0.25">
      <c r="A308" s="23"/>
      <c r="B308" s="127"/>
      <c r="E308" s="136"/>
      <c r="F308" s="136"/>
      <c r="H308" s="23"/>
      <c r="I308" s="130"/>
      <c r="J308" s="175"/>
      <c r="L308" s="131"/>
      <c r="M308" s="12"/>
      <c r="N308" s="5"/>
      <c r="O308" s="9"/>
      <c r="P308" s="130"/>
      <c r="U308" s="134"/>
      <c r="V308" s="135"/>
      <c r="X308" s="135"/>
      <c r="Y308" s="128"/>
      <c r="Z308" s="135"/>
    </row>
    <row r="309" spans="1:30" s="129" customFormat="1" ht="16.95" customHeight="1" x14ac:dyDescent="0.25">
      <c r="A309" s="23"/>
      <c r="B309" s="127"/>
      <c r="E309" s="136"/>
      <c r="F309" s="136"/>
      <c r="H309" s="23"/>
      <c r="I309" s="130"/>
      <c r="J309" s="175"/>
      <c r="L309" s="131"/>
      <c r="M309" s="12"/>
      <c r="N309" s="5"/>
      <c r="O309" s="9"/>
      <c r="P309" s="130"/>
      <c r="U309" s="134"/>
      <c r="V309" s="135"/>
      <c r="X309" s="135"/>
      <c r="Y309" s="128"/>
      <c r="Z309" s="135"/>
    </row>
    <row r="310" spans="1:30" s="129" customFormat="1" ht="17.399999999999999" customHeight="1" x14ac:dyDescent="0.25">
      <c r="A310" s="23"/>
      <c r="B310" s="127"/>
      <c r="E310" s="136"/>
      <c r="F310" s="136"/>
      <c r="H310" s="23"/>
      <c r="I310" s="130"/>
      <c r="J310" s="175"/>
      <c r="L310" s="131"/>
      <c r="M310" s="12"/>
      <c r="N310" s="5"/>
      <c r="O310" s="9"/>
      <c r="P310" s="130"/>
      <c r="U310" s="134"/>
      <c r="V310" s="135"/>
      <c r="X310" s="135"/>
      <c r="Y310" s="128"/>
      <c r="Z310" s="135"/>
    </row>
    <row r="311" spans="1:30" s="129" customFormat="1" ht="18.600000000000001" customHeight="1" x14ac:dyDescent="0.25">
      <c r="A311" s="23"/>
      <c r="B311" s="127"/>
      <c r="E311" s="136"/>
      <c r="F311" s="136"/>
      <c r="H311" s="23"/>
      <c r="I311" s="130"/>
      <c r="J311" s="175"/>
      <c r="L311" s="131"/>
      <c r="M311" s="12"/>
      <c r="N311" s="5"/>
      <c r="O311" s="9"/>
      <c r="P311" s="130"/>
      <c r="U311" s="134"/>
      <c r="V311" s="135"/>
      <c r="X311" s="135"/>
      <c r="Y311" s="128"/>
      <c r="Z311" s="135"/>
    </row>
    <row r="312" spans="1:30" s="129" customFormat="1" ht="16.95" customHeight="1" x14ac:dyDescent="0.25">
      <c r="A312" s="23"/>
      <c r="B312" s="127"/>
      <c r="E312" s="136"/>
      <c r="F312" s="136"/>
      <c r="H312" s="23"/>
      <c r="I312" s="130"/>
      <c r="J312" s="175"/>
      <c r="L312" s="131"/>
      <c r="M312" s="12">
        <f t="shared" ref="M312:M321" si="8">SUM(J312*L312)</f>
        <v>0</v>
      </c>
      <c r="N312" s="5"/>
      <c r="O312" s="9">
        <f t="shared" ref="O312:O321" si="9">SUM(J312*N312)</f>
        <v>0</v>
      </c>
      <c r="P312" s="130"/>
      <c r="U312" s="134"/>
      <c r="V312" s="135"/>
      <c r="X312" s="135"/>
      <c r="Y312" s="128"/>
      <c r="Z312" s="135"/>
    </row>
    <row r="313" spans="1:30" s="129" customFormat="1" ht="22.95" customHeight="1" x14ac:dyDescent="0.25">
      <c r="A313" s="23"/>
      <c r="B313" s="127"/>
      <c r="E313" s="136"/>
      <c r="F313" s="136"/>
      <c r="H313" s="23"/>
      <c r="I313" s="130"/>
      <c r="J313" s="175"/>
      <c r="L313" s="131"/>
      <c r="M313" s="12">
        <f t="shared" si="8"/>
        <v>0</v>
      </c>
      <c r="N313" s="5"/>
      <c r="O313" s="9">
        <f t="shared" si="9"/>
        <v>0</v>
      </c>
      <c r="P313" s="130"/>
      <c r="U313" s="134"/>
      <c r="V313" s="135"/>
      <c r="X313" s="135"/>
      <c r="Y313" s="128"/>
      <c r="Z313" s="135"/>
    </row>
    <row r="314" spans="1:30" s="129" customFormat="1" ht="14.1" customHeight="1" x14ac:dyDescent="0.25">
      <c r="A314" s="23"/>
      <c r="B314" s="127"/>
      <c r="E314" s="136"/>
      <c r="F314" s="136"/>
      <c r="H314" s="23"/>
      <c r="I314" s="130"/>
      <c r="J314" s="175"/>
      <c r="L314" s="131"/>
      <c r="M314" s="12">
        <f t="shared" si="8"/>
        <v>0</v>
      </c>
      <c r="N314" s="5"/>
      <c r="O314" s="9">
        <f t="shared" si="9"/>
        <v>0</v>
      </c>
      <c r="U314" s="134"/>
      <c r="V314" s="135"/>
      <c r="X314" s="135"/>
      <c r="Y314" s="128"/>
      <c r="Z314" s="135"/>
    </row>
    <row r="315" spans="1:30" s="129" customFormat="1" ht="24.6" customHeight="1" x14ac:dyDescent="0.25">
      <c r="A315" s="23"/>
      <c r="B315" s="127"/>
      <c r="E315" s="136"/>
      <c r="F315" s="136"/>
      <c r="H315" s="23"/>
      <c r="I315" s="130"/>
      <c r="J315" s="175"/>
      <c r="L315" s="131"/>
      <c r="M315" s="12">
        <f t="shared" si="8"/>
        <v>0</v>
      </c>
      <c r="N315" s="5"/>
      <c r="O315" s="9">
        <f t="shared" si="9"/>
        <v>0</v>
      </c>
      <c r="P315" s="130"/>
      <c r="U315" s="134"/>
      <c r="V315" s="135"/>
      <c r="X315" s="135"/>
      <c r="Y315" s="128"/>
      <c r="Z315" s="135"/>
    </row>
    <row r="316" spans="1:30" s="129" customFormat="1" ht="14.1" customHeight="1" x14ac:dyDescent="0.25">
      <c r="A316" s="23"/>
      <c r="B316" s="127"/>
      <c r="E316" s="136"/>
      <c r="F316" s="136"/>
      <c r="H316" s="23"/>
      <c r="I316" s="130"/>
      <c r="J316" s="175"/>
      <c r="L316" s="131"/>
      <c r="M316" s="12">
        <f t="shared" si="8"/>
        <v>0</v>
      </c>
      <c r="N316" s="5"/>
      <c r="O316" s="9">
        <f t="shared" si="9"/>
        <v>0</v>
      </c>
      <c r="P316" s="130"/>
      <c r="U316" s="134"/>
      <c r="V316" s="135"/>
      <c r="X316" s="135"/>
      <c r="Y316" s="128"/>
      <c r="Z316" s="135"/>
    </row>
    <row r="317" spans="1:30" s="129" customFormat="1" ht="14.1" customHeight="1" x14ac:dyDescent="0.25">
      <c r="A317" s="23"/>
      <c r="B317" s="127"/>
      <c r="E317" s="136"/>
      <c r="F317" s="136"/>
      <c r="H317" s="23"/>
      <c r="I317" s="130"/>
      <c r="J317" s="175"/>
      <c r="L317" s="131"/>
      <c r="M317" s="12">
        <f t="shared" si="8"/>
        <v>0</v>
      </c>
      <c r="N317" s="5"/>
      <c r="O317" s="9">
        <f t="shared" si="9"/>
        <v>0</v>
      </c>
      <c r="P317" s="130"/>
      <c r="U317" s="134"/>
      <c r="V317" s="135"/>
      <c r="X317" s="135"/>
      <c r="Y317" s="128"/>
      <c r="Z317" s="135"/>
    </row>
    <row r="318" spans="1:30" s="31" customFormat="1" ht="14.1" customHeight="1" x14ac:dyDescent="0.25">
      <c r="A318" s="23"/>
      <c r="B318" s="176"/>
      <c r="C318" s="155"/>
      <c r="D318" s="155"/>
      <c r="E318" s="177"/>
      <c r="F318" s="177"/>
      <c r="G318" s="155"/>
      <c r="H318" s="23"/>
      <c r="I318" s="156"/>
      <c r="J318" s="220"/>
      <c r="K318" s="155"/>
      <c r="L318" s="178"/>
      <c r="M318" s="12">
        <f t="shared" si="8"/>
        <v>0</v>
      </c>
      <c r="N318" s="5"/>
      <c r="O318" s="9">
        <f t="shared" si="9"/>
        <v>0</v>
      </c>
      <c r="P318" s="155"/>
      <c r="Q318" s="155"/>
      <c r="R318" s="155"/>
      <c r="S318" s="155"/>
      <c r="T318" s="155"/>
      <c r="U318" s="180"/>
      <c r="V318" s="181"/>
      <c r="W318" s="155"/>
      <c r="X318" s="181"/>
      <c r="Y318" s="182"/>
      <c r="Z318" s="181"/>
      <c r="AA318" s="155"/>
      <c r="AB318" s="155"/>
      <c r="AC318" s="155"/>
      <c r="AD318" s="155"/>
    </row>
    <row r="319" spans="1:30" s="31" customFormat="1" ht="14.1" customHeight="1" x14ac:dyDescent="0.25">
      <c r="A319" s="23"/>
      <c r="B319" s="4"/>
      <c r="C319" s="155"/>
      <c r="D319" s="155"/>
      <c r="E319" s="177"/>
      <c r="F319" s="177"/>
      <c r="G319" s="155"/>
      <c r="H319" s="23"/>
      <c r="I319" s="156"/>
      <c r="J319" s="220"/>
      <c r="K319" s="155"/>
      <c r="L319" s="178"/>
      <c r="M319" s="12">
        <f t="shared" si="8"/>
        <v>0</v>
      </c>
      <c r="N319" s="5"/>
      <c r="O319" s="9">
        <f t="shared" si="9"/>
        <v>0</v>
      </c>
      <c r="P319" s="155"/>
      <c r="Q319" s="155"/>
      <c r="R319" s="155"/>
      <c r="S319" s="155"/>
      <c r="T319" s="155"/>
      <c r="U319" s="180"/>
      <c r="V319" s="181"/>
      <c r="W319" s="155"/>
      <c r="X319" s="181"/>
      <c r="Y319" s="182"/>
      <c r="Z319" s="181"/>
      <c r="AA319" s="155"/>
      <c r="AB319" s="155"/>
      <c r="AC319" s="155"/>
      <c r="AD319" s="155"/>
    </row>
    <row r="320" spans="1:30" s="31" customFormat="1" ht="14.1" customHeight="1" x14ac:dyDescent="0.25">
      <c r="A320" s="23"/>
      <c r="B320" s="176"/>
      <c r="C320" s="155"/>
      <c r="D320" s="155"/>
      <c r="E320" s="177"/>
      <c r="F320" s="177"/>
      <c r="G320" s="155"/>
      <c r="H320" s="23"/>
      <c r="I320" s="156"/>
      <c r="J320" s="220"/>
      <c r="K320" s="155"/>
      <c r="L320" s="178"/>
      <c r="M320" s="12">
        <f t="shared" si="8"/>
        <v>0</v>
      </c>
      <c r="N320" s="5"/>
      <c r="O320" s="9">
        <f t="shared" si="9"/>
        <v>0</v>
      </c>
      <c r="P320" s="155"/>
      <c r="Q320" s="155"/>
      <c r="R320" s="155"/>
      <c r="S320" s="155"/>
      <c r="T320" s="155"/>
      <c r="U320" s="180"/>
      <c r="V320" s="181"/>
      <c r="W320" s="155"/>
      <c r="X320" s="181"/>
      <c r="Y320" s="182"/>
      <c r="Z320" s="181"/>
      <c r="AA320" s="155"/>
      <c r="AB320" s="155"/>
      <c r="AC320" s="155"/>
      <c r="AD320" s="155"/>
    </row>
    <row r="321" spans="1:32" s="31" customFormat="1" ht="33.6" customHeight="1" x14ac:dyDescent="0.25">
      <c r="A321" s="23"/>
      <c r="B321" s="32"/>
      <c r="C321" s="155"/>
      <c r="D321" s="155"/>
      <c r="E321" s="177"/>
      <c r="F321" s="177"/>
      <c r="G321" s="155"/>
      <c r="H321" s="23"/>
      <c r="I321" s="168"/>
      <c r="J321" s="220"/>
      <c r="K321" s="155"/>
      <c r="L321" s="178"/>
      <c r="M321" s="12">
        <f t="shared" si="8"/>
        <v>0</v>
      </c>
      <c r="N321" s="5"/>
      <c r="O321" s="9">
        <f t="shared" si="9"/>
        <v>0</v>
      </c>
      <c r="P321" s="156"/>
      <c r="Q321" s="155"/>
      <c r="R321" s="155"/>
      <c r="S321" s="155"/>
      <c r="T321" s="155"/>
      <c r="U321" s="180"/>
      <c r="V321" s="181"/>
      <c r="W321" s="155"/>
      <c r="X321" s="181"/>
      <c r="Y321" s="182"/>
      <c r="Z321" s="181"/>
      <c r="AA321" s="155"/>
      <c r="AB321" s="155"/>
      <c r="AC321" s="155"/>
    </row>
    <row r="322" spans="1:32" s="31" customFormat="1" ht="24" customHeight="1" x14ac:dyDescent="0.25">
      <c r="A322" s="23"/>
      <c r="B322" s="176"/>
      <c r="C322" s="155"/>
      <c r="D322" s="155"/>
      <c r="E322" s="177"/>
      <c r="F322" s="84"/>
      <c r="G322" s="155"/>
      <c r="H322" s="23"/>
      <c r="I322" s="222"/>
      <c r="J322" s="220"/>
      <c r="K322" s="155"/>
      <c r="L322" s="178"/>
      <c r="M322" s="12">
        <f t="shared" ref="M322:M385" si="10">SUM(J322*L322)</f>
        <v>0</v>
      </c>
      <c r="N322" s="5"/>
      <c r="O322" s="9">
        <f t="shared" ref="O322:O385" si="11">SUM(J322*N322)</f>
        <v>0</v>
      </c>
      <c r="P322" s="156"/>
      <c r="Q322" s="155"/>
      <c r="R322" s="155"/>
      <c r="S322" s="155"/>
      <c r="T322" s="155"/>
      <c r="U322" s="180"/>
      <c r="V322" s="181"/>
      <c r="W322" s="155"/>
      <c r="X322" s="181"/>
      <c r="Y322" s="182"/>
      <c r="Z322" s="181"/>
      <c r="AA322" s="155"/>
      <c r="AB322" s="155"/>
      <c r="AC322" s="155"/>
      <c r="AD322" s="155"/>
      <c r="AE322" s="155"/>
      <c r="AF322" s="155"/>
    </row>
    <row r="323" spans="1:32" s="31" customFormat="1" ht="25.2" customHeight="1" x14ac:dyDescent="0.25">
      <c r="A323" s="23"/>
      <c r="B323" s="4"/>
      <c r="C323" s="155"/>
      <c r="D323" s="155"/>
      <c r="E323" s="177"/>
      <c r="F323" s="84"/>
      <c r="G323" s="155"/>
      <c r="H323" s="23"/>
      <c r="I323" s="156"/>
      <c r="J323" s="220"/>
      <c r="K323" s="155"/>
      <c r="L323" s="178"/>
      <c r="M323" s="12">
        <f t="shared" si="10"/>
        <v>0</v>
      </c>
      <c r="N323" s="5"/>
      <c r="O323" s="9">
        <f t="shared" si="11"/>
        <v>0</v>
      </c>
      <c r="P323" s="156"/>
      <c r="Q323" s="155"/>
      <c r="R323" s="155"/>
      <c r="S323" s="155"/>
      <c r="T323" s="155"/>
      <c r="U323" s="180"/>
      <c r="V323" s="181"/>
      <c r="W323" s="155"/>
      <c r="X323" s="181"/>
      <c r="Y323" s="182"/>
      <c r="Z323" s="181"/>
      <c r="AA323" s="155"/>
      <c r="AB323" s="155"/>
      <c r="AC323" s="155"/>
      <c r="AD323" s="155"/>
      <c r="AE323" s="155"/>
      <c r="AF323" s="155"/>
    </row>
    <row r="324" spans="1:32" s="31" customFormat="1" ht="25.2" customHeight="1" x14ac:dyDescent="0.25">
      <c r="A324" s="23"/>
      <c r="B324" s="176"/>
      <c r="C324" s="155"/>
      <c r="D324" s="155"/>
      <c r="E324" s="177"/>
      <c r="F324" s="84"/>
      <c r="G324" s="155"/>
      <c r="H324" s="23"/>
      <c r="I324" s="156"/>
      <c r="J324" s="220"/>
      <c r="K324" s="155"/>
      <c r="L324" s="178"/>
      <c r="M324" s="12">
        <f t="shared" si="10"/>
        <v>0</v>
      </c>
      <c r="N324" s="5"/>
      <c r="O324" s="9">
        <f t="shared" si="11"/>
        <v>0</v>
      </c>
      <c r="P324" s="156"/>
      <c r="Q324" s="155"/>
      <c r="R324" s="155"/>
      <c r="S324" s="155"/>
      <c r="T324" s="155"/>
      <c r="U324" s="180"/>
      <c r="V324" s="181"/>
      <c r="W324" s="155"/>
      <c r="X324" s="181"/>
      <c r="Y324" s="182"/>
      <c r="Z324" s="181"/>
      <c r="AA324" s="155"/>
      <c r="AB324" s="155"/>
      <c r="AC324" s="155"/>
      <c r="AD324" s="155"/>
      <c r="AE324" s="155"/>
      <c r="AF324" s="155"/>
    </row>
    <row r="325" spans="1:32" s="31" customFormat="1" ht="25.95" customHeight="1" x14ac:dyDescent="0.25">
      <c r="A325" s="23"/>
      <c r="B325" s="4"/>
      <c r="C325" s="155"/>
      <c r="D325" s="155"/>
      <c r="E325" s="177"/>
      <c r="F325" s="84"/>
      <c r="G325" s="155"/>
      <c r="H325" s="23"/>
      <c r="I325" s="156"/>
      <c r="J325" s="220"/>
      <c r="K325" s="155"/>
      <c r="L325" s="178"/>
      <c r="M325" s="12">
        <f t="shared" si="10"/>
        <v>0</v>
      </c>
      <c r="N325" s="5"/>
      <c r="O325" s="9">
        <f t="shared" si="11"/>
        <v>0</v>
      </c>
      <c r="P325" s="156"/>
      <c r="Q325" s="155"/>
      <c r="R325" s="155"/>
      <c r="S325" s="155"/>
      <c r="T325" s="155"/>
      <c r="U325" s="180"/>
      <c r="V325" s="181"/>
      <c r="W325" s="155"/>
      <c r="X325" s="181"/>
      <c r="Y325" s="182"/>
      <c r="Z325" s="181"/>
      <c r="AA325" s="155"/>
      <c r="AB325" s="155"/>
      <c r="AC325" s="155"/>
      <c r="AD325" s="155"/>
      <c r="AE325" s="155"/>
      <c r="AF325" s="155"/>
    </row>
    <row r="326" spans="1:32" s="31" customFormat="1" ht="27" customHeight="1" x14ac:dyDescent="0.25">
      <c r="A326" s="23"/>
      <c r="B326" s="176"/>
      <c r="C326" s="155"/>
      <c r="D326" s="155"/>
      <c r="E326" s="177"/>
      <c r="F326" s="84"/>
      <c r="G326" s="155"/>
      <c r="H326" s="23"/>
      <c r="I326" s="156"/>
      <c r="J326" s="220"/>
      <c r="K326" s="155"/>
      <c r="L326" s="178"/>
      <c r="M326" s="12">
        <f t="shared" si="10"/>
        <v>0</v>
      </c>
      <c r="N326" s="5"/>
      <c r="O326" s="9">
        <f t="shared" si="11"/>
        <v>0</v>
      </c>
      <c r="P326" s="156"/>
      <c r="Q326" s="155"/>
      <c r="R326" s="155"/>
      <c r="S326" s="155"/>
      <c r="T326" s="155"/>
      <c r="U326" s="180"/>
      <c r="V326" s="181"/>
      <c r="W326" s="155"/>
      <c r="X326" s="181"/>
      <c r="Y326" s="182"/>
      <c r="Z326" s="181"/>
      <c r="AA326" s="155"/>
      <c r="AB326" s="155"/>
      <c r="AC326" s="155"/>
      <c r="AD326" s="155"/>
      <c r="AE326" s="155"/>
      <c r="AF326" s="155"/>
    </row>
    <row r="327" spans="1:32" ht="27" customHeight="1" x14ac:dyDescent="0.25">
      <c r="A327" s="23"/>
      <c r="B327" s="4"/>
      <c r="C327" s="155"/>
      <c r="D327" s="155"/>
      <c r="E327" s="177"/>
      <c r="G327" s="155"/>
      <c r="H327" s="23"/>
      <c r="I327" s="156"/>
      <c r="J327" s="220"/>
      <c r="K327" s="155"/>
      <c r="L327" s="178"/>
      <c r="M327" s="12">
        <f t="shared" si="10"/>
        <v>0</v>
      </c>
      <c r="N327" s="5"/>
      <c r="O327" s="9">
        <f t="shared" si="11"/>
        <v>0</v>
      </c>
      <c r="P327" s="156"/>
      <c r="Q327" s="155"/>
      <c r="R327" s="155"/>
      <c r="S327" s="155"/>
      <c r="T327" s="155"/>
      <c r="U327" s="180"/>
      <c r="V327" s="181"/>
      <c r="W327" s="155"/>
      <c r="X327" s="181"/>
      <c r="Y327" s="182"/>
      <c r="Z327" s="181"/>
      <c r="AA327" s="155"/>
      <c r="AB327" s="155"/>
      <c r="AC327" s="155"/>
      <c r="AD327" s="155"/>
      <c r="AE327" s="155"/>
      <c r="AF327" s="155"/>
    </row>
    <row r="328" spans="1:32" ht="22.2" customHeight="1" x14ac:dyDescent="0.3">
      <c r="A328" s="23"/>
      <c r="B328" s="176"/>
      <c r="C328" s="155"/>
      <c r="D328" s="155"/>
      <c r="H328" s="23"/>
      <c r="J328" s="32"/>
      <c r="L328" s="85"/>
      <c r="M328" s="12">
        <f t="shared" si="10"/>
        <v>0</v>
      </c>
      <c r="N328" s="5"/>
      <c r="O328" s="9">
        <f t="shared" si="11"/>
        <v>0</v>
      </c>
      <c r="Q328" s="155"/>
      <c r="R328" s="155"/>
      <c r="S328" s="155"/>
      <c r="T328" s="16"/>
      <c r="Y328" s="182"/>
      <c r="AD328" s="157"/>
    </row>
    <row r="329" spans="1:32" ht="28.95" customHeight="1" x14ac:dyDescent="0.3">
      <c r="A329" s="23"/>
      <c r="B329" s="4"/>
      <c r="C329" s="155"/>
      <c r="D329" s="155"/>
      <c r="H329" s="23"/>
      <c r="J329" s="32"/>
      <c r="L329" s="85"/>
      <c r="M329" s="12">
        <f t="shared" si="10"/>
        <v>0</v>
      </c>
      <c r="N329" s="5"/>
      <c r="O329" s="9">
        <f t="shared" si="11"/>
        <v>0</v>
      </c>
      <c r="Q329" s="155"/>
      <c r="R329" s="155"/>
      <c r="S329" s="155"/>
      <c r="T329" s="16"/>
      <c r="Y329" s="182"/>
    </row>
    <row r="330" spans="1:32" ht="30" customHeight="1" x14ac:dyDescent="0.25">
      <c r="A330" s="23"/>
      <c r="B330" s="176"/>
      <c r="C330" s="155"/>
      <c r="D330" s="155"/>
      <c r="H330" s="23"/>
      <c r="J330" s="32"/>
      <c r="M330" s="12">
        <f t="shared" si="10"/>
        <v>0</v>
      </c>
      <c r="N330" s="5"/>
      <c r="O330" s="9">
        <f t="shared" si="11"/>
        <v>0</v>
      </c>
      <c r="Q330" s="155"/>
      <c r="R330" s="155"/>
      <c r="S330" s="155"/>
      <c r="T330" s="16"/>
      <c r="Y330" s="182"/>
    </row>
    <row r="331" spans="1:32" ht="18" customHeight="1" x14ac:dyDescent="0.25">
      <c r="A331" s="23"/>
      <c r="B331" s="4"/>
      <c r="C331" s="155"/>
      <c r="D331" s="155"/>
      <c r="H331" s="23"/>
      <c r="J331" s="32"/>
      <c r="M331" s="12">
        <f t="shared" si="10"/>
        <v>0</v>
      </c>
      <c r="N331" s="5"/>
      <c r="O331" s="9">
        <f t="shared" si="11"/>
        <v>0</v>
      </c>
      <c r="Q331" s="155"/>
      <c r="R331" s="155"/>
      <c r="S331" s="155"/>
      <c r="T331" s="16"/>
      <c r="Y331" s="182"/>
    </row>
    <row r="332" spans="1:32" ht="27" customHeight="1" x14ac:dyDescent="0.25">
      <c r="A332" s="23"/>
      <c r="B332" s="176"/>
      <c r="C332" s="155"/>
      <c r="D332" s="155"/>
      <c r="H332" s="23"/>
      <c r="J332" s="32"/>
      <c r="M332" s="12">
        <f t="shared" si="10"/>
        <v>0</v>
      </c>
      <c r="N332" s="5"/>
      <c r="O332" s="9">
        <f t="shared" si="11"/>
        <v>0</v>
      </c>
      <c r="Q332" s="155"/>
      <c r="R332" s="155"/>
      <c r="S332" s="155"/>
      <c r="T332" s="16"/>
      <c r="Y332" s="182"/>
    </row>
    <row r="333" spans="1:32" ht="28.2" customHeight="1" x14ac:dyDescent="0.25">
      <c r="A333" s="23"/>
      <c r="B333" s="4"/>
      <c r="C333" s="155"/>
      <c r="D333" s="155"/>
      <c r="H333" s="23"/>
      <c r="J333" s="32"/>
      <c r="M333" s="12">
        <f t="shared" si="10"/>
        <v>0</v>
      </c>
      <c r="N333" s="5"/>
      <c r="O333" s="9">
        <f t="shared" si="11"/>
        <v>0</v>
      </c>
      <c r="Q333" s="155"/>
      <c r="R333" s="155"/>
      <c r="S333" s="155"/>
      <c r="T333" s="16"/>
      <c r="Y333" s="182"/>
    </row>
    <row r="334" spans="1:32" ht="25.95" customHeight="1" x14ac:dyDescent="0.25">
      <c r="A334" s="23"/>
      <c r="B334" s="176"/>
      <c r="C334" s="155"/>
      <c r="D334" s="155"/>
      <c r="H334" s="23"/>
      <c r="J334" s="32"/>
      <c r="M334" s="12">
        <f t="shared" si="10"/>
        <v>0</v>
      </c>
      <c r="N334" s="5"/>
      <c r="O334" s="9">
        <f t="shared" si="11"/>
        <v>0</v>
      </c>
      <c r="Q334" s="155"/>
      <c r="R334" s="155"/>
      <c r="S334" s="155"/>
      <c r="T334" s="16"/>
      <c r="Y334" s="182"/>
    </row>
    <row r="335" spans="1:32" s="129" customFormat="1" ht="30.6" customHeight="1" x14ac:dyDescent="0.25">
      <c r="A335" s="23"/>
      <c r="B335" s="127"/>
      <c r="E335" s="136"/>
      <c r="F335" s="136"/>
      <c r="H335" s="23"/>
      <c r="I335" s="130"/>
      <c r="J335" s="175"/>
      <c r="L335" s="131"/>
      <c r="M335" s="12">
        <f t="shared" si="10"/>
        <v>0</v>
      </c>
      <c r="N335" s="5"/>
      <c r="O335" s="9">
        <f t="shared" si="11"/>
        <v>0</v>
      </c>
      <c r="P335" s="130"/>
      <c r="U335" s="134"/>
      <c r="V335" s="230"/>
      <c r="X335" s="230"/>
      <c r="Y335" s="136"/>
      <c r="Z335" s="135"/>
    </row>
    <row r="336" spans="1:32" s="129" customFormat="1" ht="25.2" customHeight="1" x14ac:dyDescent="0.25">
      <c r="A336" s="23"/>
      <c r="B336" s="127"/>
      <c r="E336" s="136"/>
      <c r="F336" s="136"/>
      <c r="H336" s="23"/>
      <c r="I336" s="130"/>
      <c r="J336" s="175"/>
      <c r="L336" s="131"/>
      <c r="M336" s="12">
        <f t="shared" si="10"/>
        <v>0</v>
      </c>
      <c r="N336" s="5"/>
      <c r="O336" s="9">
        <f t="shared" si="11"/>
        <v>0</v>
      </c>
      <c r="P336" s="130"/>
      <c r="U336" s="134"/>
      <c r="V336" s="230"/>
      <c r="X336" s="230"/>
      <c r="Y336" s="136"/>
      <c r="Z336" s="135"/>
    </row>
    <row r="337" spans="1:26" s="129" customFormat="1" ht="26.4" customHeight="1" x14ac:dyDescent="0.25">
      <c r="A337" s="23"/>
      <c r="B337" s="127"/>
      <c r="E337" s="136"/>
      <c r="F337" s="136"/>
      <c r="H337" s="23"/>
      <c r="I337" s="130"/>
      <c r="J337" s="175"/>
      <c r="L337" s="131"/>
      <c r="M337" s="12">
        <f t="shared" si="10"/>
        <v>0</v>
      </c>
      <c r="N337" s="5"/>
      <c r="O337" s="9">
        <f t="shared" si="11"/>
        <v>0</v>
      </c>
      <c r="P337" s="130"/>
      <c r="U337" s="134"/>
      <c r="V337" s="135"/>
      <c r="X337" s="135"/>
      <c r="Y337" s="136"/>
      <c r="Z337" s="135"/>
    </row>
    <row r="338" spans="1:26" s="129" customFormat="1" ht="22.95" customHeight="1" x14ac:dyDescent="0.25">
      <c r="A338" s="23"/>
      <c r="B338" s="127"/>
      <c r="E338" s="136"/>
      <c r="F338" s="136"/>
      <c r="H338" s="23"/>
      <c r="I338" s="130"/>
      <c r="J338" s="175"/>
      <c r="L338" s="131"/>
      <c r="M338" s="12">
        <f t="shared" si="10"/>
        <v>0</v>
      </c>
      <c r="N338" s="5"/>
      <c r="O338" s="9">
        <f t="shared" si="11"/>
        <v>0</v>
      </c>
      <c r="P338" s="130"/>
      <c r="T338" s="134"/>
      <c r="U338" s="134"/>
      <c r="V338" s="135"/>
      <c r="X338" s="135"/>
      <c r="Y338" s="136"/>
      <c r="Z338" s="135"/>
    </row>
    <row r="339" spans="1:26" s="129" customFormat="1" ht="24" customHeight="1" x14ac:dyDescent="0.25">
      <c r="A339" s="23"/>
      <c r="B339" s="127"/>
      <c r="E339" s="136"/>
      <c r="F339" s="136"/>
      <c r="H339" s="23"/>
      <c r="I339" s="130"/>
      <c r="J339" s="175"/>
      <c r="L339" s="131"/>
      <c r="M339" s="12">
        <f t="shared" si="10"/>
        <v>0</v>
      </c>
      <c r="N339" s="5"/>
      <c r="O339" s="9">
        <f t="shared" si="11"/>
        <v>0</v>
      </c>
      <c r="P339" s="130"/>
      <c r="T339" s="134"/>
      <c r="U339" s="134"/>
      <c r="V339" s="135"/>
      <c r="X339" s="135"/>
      <c r="Y339" s="136"/>
      <c r="Z339" s="135"/>
    </row>
    <row r="340" spans="1:26" s="129" customFormat="1" ht="21.6" customHeight="1" x14ac:dyDescent="0.25">
      <c r="A340" s="23"/>
      <c r="B340" s="127"/>
      <c r="E340" s="136"/>
      <c r="F340" s="136"/>
      <c r="H340" s="23"/>
      <c r="I340" s="130"/>
      <c r="J340" s="175"/>
      <c r="L340" s="131"/>
      <c r="M340" s="12">
        <f t="shared" si="10"/>
        <v>0</v>
      </c>
      <c r="N340" s="5"/>
      <c r="O340" s="9">
        <f t="shared" si="11"/>
        <v>0</v>
      </c>
      <c r="P340" s="130"/>
      <c r="T340" s="134"/>
      <c r="U340" s="134"/>
      <c r="V340" s="135"/>
      <c r="X340" s="135"/>
      <c r="Y340" s="136"/>
      <c r="Z340" s="135"/>
    </row>
    <row r="341" spans="1:26" s="129" customFormat="1" ht="26.4" customHeight="1" x14ac:dyDescent="0.25">
      <c r="A341" s="23"/>
      <c r="B341" s="127"/>
      <c r="E341" s="136"/>
      <c r="F341" s="136"/>
      <c r="H341" s="23"/>
      <c r="I341" s="130"/>
      <c r="J341" s="175"/>
      <c r="L341" s="131"/>
      <c r="M341" s="12">
        <f t="shared" si="10"/>
        <v>0</v>
      </c>
      <c r="N341" s="5"/>
      <c r="O341" s="9">
        <f t="shared" si="11"/>
        <v>0</v>
      </c>
      <c r="P341" s="130"/>
      <c r="T341" s="134"/>
      <c r="U341" s="134"/>
      <c r="V341" s="135"/>
      <c r="X341" s="135"/>
      <c r="Y341" s="136"/>
      <c r="Z341" s="135"/>
    </row>
    <row r="342" spans="1:26" ht="28.2" customHeight="1" x14ac:dyDescent="0.25">
      <c r="A342" s="23"/>
      <c r="B342" s="176"/>
      <c r="H342" s="23"/>
      <c r="J342" s="32"/>
      <c r="M342" s="12">
        <f t="shared" si="10"/>
        <v>0</v>
      </c>
      <c r="N342" s="5"/>
      <c r="O342" s="9">
        <f t="shared" si="11"/>
        <v>0</v>
      </c>
      <c r="P342" s="8"/>
      <c r="T342" s="16"/>
      <c r="Y342" s="24"/>
    </row>
    <row r="343" spans="1:26" ht="25.2" customHeight="1" x14ac:dyDescent="0.25">
      <c r="A343" s="23"/>
      <c r="B343" s="4"/>
      <c r="H343" s="23"/>
      <c r="J343" s="32"/>
      <c r="M343" s="12">
        <f t="shared" si="10"/>
        <v>0</v>
      </c>
      <c r="N343" s="5"/>
      <c r="O343" s="9">
        <f t="shared" si="11"/>
        <v>0</v>
      </c>
      <c r="P343" s="8"/>
      <c r="T343" s="16"/>
      <c r="Y343" s="24"/>
    </row>
    <row r="344" spans="1:26" ht="33" customHeight="1" x14ac:dyDescent="0.25">
      <c r="A344" s="23"/>
      <c r="B344" s="176"/>
      <c r="H344" s="23"/>
      <c r="J344" s="32"/>
      <c r="M344" s="12">
        <f t="shared" si="10"/>
        <v>0</v>
      </c>
      <c r="N344" s="5"/>
      <c r="O344" s="9">
        <f t="shared" si="11"/>
        <v>0</v>
      </c>
      <c r="P344" s="8"/>
      <c r="T344" s="16"/>
      <c r="Y344" s="24"/>
    </row>
    <row r="345" spans="1:26" ht="25.95" customHeight="1" x14ac:dyDescent="0.25">
      <c r="A345" s="23"/>
      <c r="B345" s="4"/>
      <c r="H345" s="23"/>
      <c r="J345" s="32"/>
      <c r="M345" s="12">
        <f t="shared" si="10"/>
        <v>0</v>
      </c>
      <c r="N345" s="5"/>
      <c r="O345" s="9">
        <f t="shared" si="11"/>
        <v>0</v>
      </c>
      <c r="P345" s="8"/>
      <c r="T345" s="16"/>
      <c r="Y345" s="24"/>
    </row>
    <row r="346" spans="1:26" ht="25.95" customHeight="1" x14ac:dyDescent="0.25">
      <c r="A346" s="23"/>
      <c r="B346" s="176"/>
      <c r="H346" s="23"/>
      <c r="J346" s="32"/>
      <c r="M346" s="12">
        <f t="shared" si="10"/>
        <v>0</v>
      </c>
      <c r="N346" s="5"/>
      <c r="O346" s="9">
        <f t="shared" si="11"/>
        <v>0</v>
      </c>
      <c r="P346" s="8"/>
      <c r="T346" s="16"/>
      <c r="Y346" s="24"/>
    </row>
    <row r="347" spans="1:26" ht="24.6" customHeight="1" x14ac:dyDescent="0.25">
      <c r="A347" s="23"/>
      <c r="B347" s="4"/>
      <c r="H347" s="23"/>
      <c r="J347" s="32"/>
      <c r="M347" s="12">
        <f t="shared" si="10"/>
        <v>0</v>
      </c>
      <c r="N347" s="5"/>
      <c r="O347" s="9">
        <f t="shared" si="11"/>
        <v>0</v>
      </c>
      <c r="P347" s="8"/>
      <c r="T347" s="16"/>
      <c r="Y347" s="24"/>
    </row>
    <row r="348" spans="1:26" ht="20.399999999999999" customHeight="1" x14ac:dyDescent="0.25">
      <c r="A348" s="23"/>
      <c r="B348" s="176"/>
      <c r="H348" s="23"/>
      <c r="J348" s="32"/>
      <c r="M348" s="12">
        <f t="shared" si="10"/>
        <v>0</v>
      </c>
      <c r="N348" s="5"/>
      <c r="O348" s="9">
        <f t="shared" si="11"/>
        <v>0</v>
      </c>
      <c r="P348" s="8"/>
      <c r="T348" s="16"/>
      <c r="Y348" s="24"/>
    </row>
    <row r="349" spans="1:26" ht="21.6" customHeight="1" x14ac:dyDescent="0.25">
      <c r="A349" s="23"/>
      <c r="B349" s="4"/>
      <c r="H349" s="23"/>
      <c r="J349" s="32"/>
      <c r="M349" s="12">
        <f t="shared" si="10"/>
        <v>0</v>
      </c>
      <c r="N349" s="5"/>
      <c r="O349" s="9">
        <f t="shared" si="11"/>
        <v>0</v>
      </c>
      <c r="P349" s="8"/>
      <c r="T349" s="16"/>
      <c r="Y349" s="24"/>
    </row>
    <row r="350" spans="1:26" ht="19.2" customHeight="1" x14ac:dyDescent="0.25">
      <c r="A350" s="23"/>
      <c r="B350" s="176"/>
      <c r="H350" s="23"/>
      <c r="J350" s="32"/>
      <c r="M350" s="12">
        <f t="shared" si="10"/>
        <v>0</v>
      </c>
      <c r="N350" s="5"/>
      <c r="O350" s="9">
        <f t="shared" si="11"/>
        <v>0</v>
      </c>
      <c r="P350" s="8"/>
      <c r="T350" s="16"/>
      <c r="Y350" s="24"/>
    </row>
    <row r="351" spans="1:26" ht="24" customHeight="1" x14ac:dyDescent="0.25">
      <c r="A351" s="23"/>
      <c r="B351" s="4"/>
      <c r="H351" s="23"/>
      <c r="J351" s="32"/>
      <c r="M351" s="12">
        <f t="shared" si="10"/>
        <v>0</v>
      </c>
      <c r="N351" s="5"/>
      <c r="O351" s="9">
        <f t="shared" si="11"/>
        <v>0</v>
      </c>
      <c r="P351" s="8"/>
      <c r="T351" s="16"/>
      <c r="Y351" s="24"/>
    </row>
    <row r="352" spans="1:26" ht="13.95" customHeight="1" x14ac:dyDescent="0.25">
      <c r="A352" s="23"/>
      <c r="B352" s="176"/>
      <c r="H352" s="23"/>
      <c r="J352" s="32"/>
      <c r="M352" s="12">
        <f t="shared" si="10"/>
        <v>0</v>
      </c>
      <c r="N352" s="5"/>
      <c r="O352" s="9">
        <f t="shared" si="11"/>
        <v>0</v>
      </c>
      <c r="Y352" s="24"/>
    </row>
    <row r="353" spans="1:25" ht="14.1" customHeight="1" x14ac:dyDescent="0.25">
      <c r="A353" s="23"/>
      <c r="B353" s="4"/>
      <c r="H353" s="23"/>
      <c r="J353" s="32"/>
      <c r="M353" s="12">
        <f t="shared" si="10"/>
        <v>0</v>
      </c>
      <c r="N353" s="5"/>
      <c r="O353" s="9">
        <f t="shared" si="11"/>
        <v>0</v>
      </c>
      <c r="Y353" s="24"/>
    </row>
    <row r="354" spans="1:25" ht="14.1" customHeight="1" x14ac:dyDescent="0.25">
      <c r="A354" s="23"/>
      <c r="B354" s="176"/>
      <c r="H354" s="23"/>
      <c r="J354" s="32"/>
      <c r="M354" s="12">
        <f t="shared" si="10"/>
        <v>0</v>
      </c>
      <c r="N354" s="5"/>
      <c r="O354" s="9">
        <f t="shared" si="11"/>
        <v>0</v>
      </c>
      <c r="Y354" s="24"/>
    </row>
    <row r="355" spans="1:25" ht="14.1" customHeight="1" x14ac:dyDescent="0.25">
      <c r="A355" s="23"/>
      <c r="B355" s="4"/>
      <c r="H355" s="23"/>
      <c r="J355" s="32"/>
      <c r="M355" s="12">
        <f t="shared" si="10"/>
        <v>0</v>
      </c>
      <c r="N355" s="5"/>
      <c r="O355" s="9">
        <f t="shared" si="11"/>
        <v>0</v>
      </c>
      <c r="Y355" s="24"/>
    </row>
    <row r="356" spans="1:25" ht="14.1" customHeight="1" x14ac:dyDescent="0.25">
      <c r="A356" s="23"/>
      <c r="B356" s="176"/>
      <c r="H356" s="23"/>
      <c r="J356" s="32"/>
      <c r="M356" s="12">
        <f t="shared" si="10"/>
        <v>0</v>
      </c>
      <c r="N356" s="5"/>
      <c r="O356" s="9">
        <f t="shared" si="11"/>
        <v>0</v>
      </c>
      <c r="Y356" s="24"/>
    </row>
    <row r="357" spans="1:25" ht="14.1" customHeight="1" x14ac:dyDescent="0.25">
      <c r="A357" s="23"/>
      <c r="B357" s="4"/>
      <c r="H357" s="23"/>
      <c r="J357" s="32"/>
      <c r="M357" s="12">
        <f t="shared" si="10"/>
        <v>0</v>
      </c>
      <c r="N357" s="5"/>
      <c r="O357" s="9">
        <f t="shared" si="11"/>
        <v>0</v>
      </c>
      <c r="Y357" s="24"/>
    </row>
    <row r="358" spans="1:25" ht="14.1" customHeight="1" x14ac:dyDescent="0.25">
      <c r="A358" s="23"/>
      <c r="B358" s="176"/>
      <c r="H358" s="23"/>
      <c r="J358" s="224"/>
      <c r="M358" s="12">
        <f t="shared" si="10"/>
        <v>0</v>
      </c>
      <c r="N358" s="5"/>
      <c r="O358" s="9">
        <f t="shared" si="11"/>
        <v>0</v>
      </c>
      <c r="Y358" s="24"/>
    </row>
    <row r="359" spans="1:25" ht="14.1" customHeight="1" x14ac:dyDescent="0.25">
      <c r="A359" s="23"/>
      <c r="B359" s="4"/>
      <c r="H359" s="23"/>
      <c r="J359" s="224"/>
      <c r="M359" s="12">
        <f t="shared" si="10"/>
        <v>0</v>
      </c>
      <c r="N359" s="5"/>
      <c r="O359" s="9">
        <f t="shared" si="11"/>
        <v>0</v>
      </c>
      <c r="Y359" s="24"/>
    </row>
    <row r="360" spans="1:25" ht="14.1" customHeight="1" x14ac:dyDescent="0.25">
      <c r="A360" s="23"/>
      <c r="B360" s="176"/>
      <c r="H360" s="23"/>
      <c r="J360" s="224"/>
      <c r="M360" s="12">
        <f t="shared" si="10"/>
        <v>0</v>
      </c>
      <c r="N360" s="5"/>
      <c r="O360" s="9">
        <f t="shared" si="11"/>
        <v>0</v>
      </c>
      <c r="Y360" s="24"/>
    </row>
    <row r="361" spans="1:25" ht="14.1" customHeight="1" x14ac:dyDescent="0.25">
      <c r="A361" s="23"/>
      <c r="B361" s="4"/>
      <c r="H361" s="23"/>
      <c r="J361" s="224"/>
      <c r="M361" s="12">
        <f t="shared" si="10"/>
        <v>0</v>
      </c>
      <c r="N361" s="5"/>
      <c r="O361" s="9">
        <f t="shared" si="11"/>
        <v>0</v>
      </c>
      <c r="Y361" s="24"/>
    </row>
    <row r="362" spans="1:25" ht="14.1" customHeight="1" x14ac:dyDescent="0.25">
      <c r="A362" s="23"/>
      <c r="B362" s="176"/>
      <c r="H362" s="23"/>
      <c r="J362" s="224"/>
      <c r="M362" s="12">
        <f t="shared" si="10"/>
        <v>0</v>
      </c>
      <c r="N362" s="5"/>
      <c r="O362" s="9">
        <f t="shared" si="11"/>
        <v>0</v>
      </c>
      <c r="Y362" s="24"/>
    </row>
    <row r="363" spans="1:25" ht="14.1" customHeight="1" x14ac:dyDescent="0.25">
      <c r="A363" s="23"/>
      <c r="B363" s="4"/>
      <c r="H363" s="23"/>
      <c r="J363" s="224"/>
      <c r="M363" s="12">
        <f t="shared" si="10"/>
        <v>0</v>
      </c>
      <c r="N363" s="5"/>
      <c r="O363" s="9">
        <f t="shared" si="11"/>
        <v>0</v>
      </c>
      <c r="Y363" s="24"/>
    </row>
    <row r="364" spans="1:25" ht="14.1" customHeight="1" x14ac:dyDescent="0.25">
      <c r="A364" s="23"/>
      <c r="B364" s="176"/>
      <c r="H364" s="23"/>
      <c r="J364" s="224"/>
      <c r="M364" s="12">
        <f t="shared" si="10"/>
        <v>0</v>
      </c>
      <c r="N364" s="5"/>
      <c r="O364" s="9">
        <f t="shared" si="11"/>
        <v>0</v>
      </c>
      <c r="Y364" s="24"/>
    </row>
    <row r="365" spans="1:25" ht="14.1" customHeight="1" x14ac:dyDescent="0.25">
      <c r="A365" s="23"/>
      <c r="B365" s="4"/>
      <c r="H365" s="23"/>
      <c r="J365" s="224"/>
      <c r="M365" s="12">
        <f t="shared" si="10"/>
        <v>0</v>
      </c>
      <c r="N365" s="5"/>
      <c r="O365" s="9">
        <f t="shared" si="11"/>
        <v>0</v>
      </c>
      <c r="Y365" s="24"/>
    </row>
    <row r="366" spans="1:25" ht="14.1" customHeight="1" x14ac:dyDescent="0.25">
      <c r="A366" s="23"/>
      <c r="B366" s="176"/>
      <c r="H366" s="23"/>
      <c r="J366" s="224"/>
      <c r="M366" s="12">
        <f t="shared" si="10"/>
        <v>0</v>
      </c>
      <c r="N366" s="5"/>
      <c r="O366" s="9">
        <f t="shared" si="11"/>
        <v>0</v>
      </c>
      <c r="Y366" s="24"/>
    </row>
    <row r="367" spans="1:25" ht="14.1" customHeight="1" x14ac:dyDescent="0.25">
      <c r="A367" s="23"/>
      <c r="B367" s="4"/>
      <c r="H367" s="23"/>
      <c r="J367" s="224"/>
      <c r="M367" s="12">
        <f t="shared" si="10"/>
        <v>0</v>
      </c>
      <c r="N367" s="5"/>
      <c r="O367" s="9">
        <f t="shared" si="11"/>
        <v>0</v>
      </c>
      <c r="Y367" s="24"/>
    </row>
    <row r="368" spans="1:25" ht="14.1" customHeight="1" x14ac:dyDescent="0.25">
      <c r="A368" s="23"/>
      <c r="B368" s="176"/>
      <c r="H368" s="23"/>
      <c r="J368" s="224"/>
      <c r="M368" s="12">
        <f t="shared" si="10"/>
        <v>0</v>
      </c>
      <c r="N368" s="5"/>
      <c r="O368" s="9">
        <f t="shared" si="11"/>
        <v>0</v>
      </c>
    </row>
    <row r="369" spans="1:15" ht="14.1" customHeight="1" x14ac:dyDescent="0.25">
      <c r="A369" s="23"/>
      <c r="B369" s="4"/>
      <c r="H369" s="23"/>
      <c r="J369" s="224"/>
      <c r="M369" s="12">
        <f t="shared" si="10"/>
        <v>0</v>
      </c>
      <c r="N369" s="5"/>
      <c r="O369" s="9">
        <f t="shared" si="11"/>
        <v>0</v>
      </c>
    </row>
    <row r="370" spans="1:15" ht="14.1" customHeight="1" x14ac:dyDescent="0.25">
      <c r="A370" s="23"/>
      <c r="B370" s="176"/>
      <c r="H370" s="23"/>
      <c r="J370" s="224"/>
      <c r="M370" s="12">
        <f t="shared" si="10"/>
        <v>0</v>
      </c>
      <c r="N370" s="5"/>
      <c r="O370" s="9">
        <f t="shared" si="11"/>
        <v>0</v>
      </c>
    </row>
    <row r="371" spans="1:15" ht="14.1" customHeight="1" x14ac:dyDescent="0.25">
      <c r="A371" s="23"/>
      <c r="B371" s="4"/>
      <c r="H371" s="23"/>
      <c r="J371" s="224"/>
      <c r="M371" s="12">
        <f t="shared" si="10"/>
        <v>0</v>
      </c>
      <c r="N371" s="5"/>
      <c r="O371" s="9">
        <f t="shared" si="11"/>
        <v>0</v>
      </c>
    </row>
    <row r="372" spans="1:15" ht="14.1" customHeight="1" x14ac:dyDescent="0.25">
      <c r="A372" s="23"/>
      <c r="B372" s="176"/>
      <c r="J372" s="224"/>
      <c r="M372" s="12">
        <f t="shared" si="10"/>
        <v>0</v>
      </c>
      <c r="N372" s="5"/>
      <c r="O372" s="9">
        <f t="shared" si="11"/>
        <v>0</v>
      </c>
    </row>
    <row r="373" spans="1:15" ht="14.1" customHeight="1" x14ac:dyDescent="0.25">
      <c r="A373" s="23"/>
      <c r="B373" s="4"/>
      <c r="J373" s="224"/>
      <c r="M373" s="12">
        <f t="shared" si="10"/>
        <v>0</v>
      </c>
      <c r="N373" s="5"/>
      <c r="O373" s="9">
        <f t="shared" si="11"/>
        <v>0</v>
      </c>
    </row>
    <row r="374" spans="1:15" ht="14.1" customHeight="1" x14ac:dyDescent="0.25">
      <c r="A374" s="23"/>
      <c r="B374" s="176"/>
      <c r="I374" s="1"/>
      <c r="J374" s="225"/>
      <c r="M374" s="12">
        <f t="shared" si="10"/>
        <v>0</v>
      </c>
      <c r="N374" s="5"/>
      <c r="O374" s="9">
        <f t="shared" si="11"/>
        <v>0</v>
      </c>
    </row>
    <row r="375" spans="1:15" ht="13.95" customHeight="1" x14ac:dyDescent="0.25">
      <c r="A375" s="23"/>
      <c r="B375" s="4"/>
      <c r="I375" s="1"/>
      <c r="J375" s="225"/>
      <c r="M375" s="12">
        <f t="shared" si="10"/>
        <v>0</v>
      </c>
      <c r="N375" s="5"/>
      <c r="O375" s="9">
        <f t="shared" si="11"/>
        <v>0</v>
      </c>
    </row>
    <row r="376" spans="1:15" ht="13.95" customHeight="1" x14ac:dyDescent="0.25">
      <c r="A376" s="23"/>
      <c r="B376" s="176"/>
      <c r="I376" s="1"/>
      <c r="J376" s="225"/>
      <c r="M376" s="12">
        <f t="shared" si="10"/>
        <v>0</v>
      </c>
      <c r="N376" s="5"/>
      <c r="O376" s="9">
        <f t="shared" si="11"/>
        <v>0</v>
      </c>
    </row>
    <row r="377" spans="1:15" ht="13.95" customHeight="1" x14ac:dyDescent="0.25">
      <c r="A377" s="23"/>
      <c r="B377" s="4"/>
      <c r="I377" s="1"/>
      <c r="J377" s="225"/>
      <c r="M377" s="12">
        <f t="shared" si="10"/>
        <v>0</v>
      </c>
      <c r="N377" s="5"/>
      <c r="O377" s="9">
        <f t="shared" si="11"/>
        <v>0</v>
      </c>
    </row>
    <row r="378" spans="1:15" ht="13.95" customHeight="1" x14ac:dyDescent="0.25">
      <c r="A378" s="23"/>
      <c r="B378" s="176"/>
      <c r="I378" s="1"/>
      <c r="J378" s="225"/>
      <c r="M378" s="12">
        <f t="shared" si="10"/>
        <v>0</v>
      </c>
      <c r="N378" s="5"/>
      <c r="O378" s="9">
        <f t="shared" si="11"/>
        <v>0</v>
      </c>
    </row>
    <row r="379" spans="1:15" ht="13.95" customHeight="1" x14ac:dyDescent="0.25">
      <c r="A379" s="23"/>
      <c r="B379" s="4"/>
      <c r="I379" s="1"/>
      <c r="J379" s="225"/>
      <c r="M379" s="12">
        <f t="shared" si="10"/>
        <v>0</v>
      </c>
      <c r="N379" s="5"/>
      <c r="O379" s="9">
        <f t="shared" si="11"/>
        <v>0</v>
      </c>
    </row>
    <row r="380" spans="1:15" ht="13.95" customHeight="1" x14ac:dyDescent="0.25">
      <c r="A380" s="23"/>
      <c r="B380" s="176"/>
      <c r="I380" s="1"/>
      <c r="J380" s="225"/>
      <c r="M380" s="12">
        <f t="shared" si="10"/>
        <v>0</v>
      </c>
      <c r="N380" s="5"/>
      <c r="O380" s="9">
        <f t="shared" si="11"/>
        <v>0</v>
      </c>
    </row>
    <row r="381" spans="1:15" ht="13.95" customHeight="1" x14ac:dyDescent="0.25">
      <c r="A381" s="23"/>
      <c r="B381" s="4"/>
      <c r="I381" s="1"/>
      <c r="J381" s="225"/>
      <c r="M381" s="12">
        <f t="shared" si="10"/>
        <v>0</v>
      </c>
      <c r="N381" s="5"/>
      <c r="O381" s="9">
        <f t="shared" si="11"/>
        <v>0</v>
      </c>
    </row>
    <row r="382" spans="1:15" ht="13.95" customHeight="1" x14ac:dyDescent="0.25">
      <c r="A382" s="23"/>
      <c r="B382" s="176"/>
      <c r="I382" s="1"/>
      <c r="J382" s="225"/>
      <c r="M382" s="12">
        <f t="shared" si="10"/>
        <v>0</v>
      </c>
      <c r="N382" s="5"/>
      <c r="O382" s="9">
        <f t="shared" si="11"/>
        <v>0</v>
      </c>
    </row>
    <row r="383" spans="1:15" ht="13.95" customHeight="1" x14ac:dyDescent="0.25">
      <c r="A383" s="23"/>
      <c r="B383" s="4"/>
      <c r="I383" s="1"/>
      <c r="J383" s="225"/>
      <c r="M383" s="12">
        <f t="shared" si="10"/>
        <v>0</v>
      </c>
      <c r="N383" s="5"/>
      <c r="O383" s="9">
        <f t="shared" si="11"/>
        <v>0</v>
      </c>
    </row>
    <row r="384" spans="1:15" ht="13.95" customHeight="1" x14ac:dyDescent="0.25">
      <c r="A384" s="23"/>
      <c r="B384" s="176"/>
      <c r="I384" s="1"/>
      <c r="J384" s="225"/>
      <c r="M384" s="12">
        <f t="shared" si="10"/>
        <v>0</v>
      </c>
      <c r="N384" s="5"/>
      <c r="O384" s="9">
        <f t="shared" si="11"/>
        <v>0</v>
      </c>
    </row>
    <row r="385" spans="1:25" ht="13.95" customHeight="1" x14ac:dyDescent="0.25">
      <c r="A385" s="23"/>
      <c r="B385" s="4"/>
      <c r="I385" s="1"/>
      <c r="J385" s="225"/>
      <c r="M385" s="12">
        <f t="shared" si="10"/>
        <v>0</v>
      </c>
      <c r="N385" s="5"/>
      <c r="O385" s="9">
        <f t="shared" si="11"/>
        <v>0</v>
      </c>
    </row>
    <row r="386" spans="1:25" ht="13.95" customHeight="1" x14ac:dyDescent="0.25">
      <c r="A386" s="23"/>
      <c r="B386" s="176"/>
      <c r="I386" s="1"/>
      <c r="J386" s="225"/>
      <c r="M386" s="12">
        <f t="shared" ref="M386:M401" si="12">SUM(J386*L386)</f>
        <v>0</v>
      </c>
      <c r="N386" s="5"/>
      <c r="O386" s="9">
        <f t="shared" ref="O386:O401" si="13">SUM(J386*N386)</f>
        <v>0</v>
      </c>
    </row>
    <row r="387" spans="1:25" ht="13.95" customHeight="1" x14ac:dyDescent="0.25">
      <c r="A387" s="23"/>
      <c r="B387" s="4"/>
      <c r="I387" s="1"/>
      <c r="J387" s="225"/>
      <c r="M387" s="12">
        <f t="shared" si="12"/>
        <v>0</v>
      </c>
      <c r="N387" s="5"/>
      <c r="O387" s="9">
        <f t="shared" si="13"/>
        <v>0</v>
      </c>
    </row>
    <row r="388" spans="1:25" ht="13.95" customHeight="1" x14ac:dyDescent="0.25">
      <c r="A388" s="23"/>
      <c r="B388" s="176"/>
      <c r="I388" s="1"/>
      <c r="J388" s="225"/>
      <c r="M388" s="12">
        <f t="shared" si="12"/>
        <v>0</v>
      </c>
      <c r="N388" s="5"/>
      <c r="O388" s="9">
        <f t="shared" si="13"/>
        <v>0</v>
      </c>
    </row>
    <row r="389" spans="1:25" ht="13.95" customHeight="1" x14ac:dyDescent="0.25">
      <c r="A389" s="23"/>
      <c r="B389" s="4"/>
      <c r="I389" s="1"/>
      <c r="J389" s="225"/>
      <c r="M389" s="12">
        <f t="shared" si="12"/>
        <v>0</v>
      </c>
      <c r="N389" s="5"/>
      <c r="O389" s="9">
        <f t="shared" si="13"/>
        <v>0</v>
      </c>
    </row>
    <row r="390" spans="1:25" ht="15" customHeight="1" x14ac:dyDescent="0.25">
      <c r="A390" s="23"/>
      <c r="B390" s="176"/>
      <c r="I390" s="1"/>
      <c r="J390" s="225"/>
      <c r="M390" s="12">
        <f t="shared" si="12"/>
        <v>0</v>
      </c>
      <c r="N390" s="5"/>
      <c r="O390" s="9">
        <f t="shared" si="13"/>
        <v>0</v>
      </c>
    </row>
    <row r="391" spans="1:25" x14ac:dyDescent="0.25">
      <c r="A391" s="23"/>
      <c r="B391" s="4"/>
      <c r="I391" s="1"/>
      <c r="J391" s="225"/>
      <c r="M391" s="12">
        <f t="shared" si="12"/>
        <v>0</v>
      </c>
      <c r="N391" s="5"/>
      <c r="O391" s="9">
        <f t="shared" si="13"/>
        <v>0</v>
      </c>
    </row>
    <row r="392" spans="1:25" x14ac:dyDescent="0.25">
      <c r="A392" s="23"/>
      <c r="B392" s="176"/>
      <c r="I392" s="1"/>
      <c r="J392" s="225"/>
      <c r="M392" s="12">
        <f t="shared" si="12"/>
        <v>0</v>
      </c>
      <c r="N392" s="5"/>
      <c r="O392" s="9">
        <f t="shared" si="13"/>
        <v>0</v>
      </c>
    </row>
    <row r="393" spans="1:25" x14ac:dyDescent="0.25">
      <c r="A393" s="23"/>
      <c r="B393" s="4"/>
      <c r="I393" s="1"/>
      <c r="J393" s="172"/>
      <c r="M393" s="12">
        <f t="shared" si="12"/>
        <v>0</v>
      </c>
      <c r="N393" s="5"/>
      <c r="O393" s="9">
        <f t="shared" si="13"/>
        <v>0</v>
      </c>
      <c r="P393" s="8"/>
      <c r="T393" s="16"/>
      <c r="W393" s="16"/>
      <c r="Y393" s="32"/>
    </row>
    <row r="394" spans="1:25" x14ac:dyDescent="0.25">
      <c r="A394" s="23"/>
      <c r="B394" s="176"/>
      <c r="I394" s="1"/>
      <c r="J394" s="172"/>
      <c r="M394" s="12">
        <f t="shared" si="12"/>
        <v>0</v>
      </c>
      <c r="N394" s="5"/>
      <c r="O394" s="9">
        <f t="shared" si="13"/>
        <v>0</v>
      </c>
      <c r="P394" s="8"/>
      <c r="T394" s="16"/>
      <c r="W394" s="16"/>
      <c r="Y394" s="32"/>
    </row>
    <row r="395" spans="1:25" x14ac:dyDescent="0.25">
      <c r="A395" s="23"/>
      <c r="B395" s="4"/>
      <c r="I395" s="1"/>
      <c r="J395" s="172"/>
      <c r="M395" s="12">
        <f t="shared" si="12"/>
        <v>0</v>
      </c>
      <c r="N395" s="5"/>
      <c r="O395" s="9">
        <f t="shared" si="13"/>
        <v>0</v>
      </c>
      <c r="P395" s="8"/>
      <c r="T395" s="16"/>
      <c r="Y395" s="32"/>
    </row>
    <row r="396" spans="1:25" x14ac:dyDescent="0.25">
      <c r="A396" s="23"/>
      <c r="B396" s="176"/>
      <c r="I396" s="1"/>
      <c r="J396" s="172"/>
      <c r="M396" s="12">
        <f t="shared" si="12"/>
        <v>0</v>
      </c>
      <c r="N396" s="5"/>
      <c r="O396" s="9">
        <f t="shared" si="13"/>
        <v>0</v>
      </c>
      <c r="T396" s="16"/>
      <c r="Y396" s="32"/>
    </row>
    <row r="397" spans="1:25" x14ac:dyDescent="0.25">
      <c r="A397" s="23"/>
      <c r="B397" s="4"/>
      <c r="I397" s="1"/>
      <c r="J397" s="172"/>
      <c r="M397" s="12">
        <f t="shared" si="12"/>
        <v>0</v>
      </c>
      <c r="N397" s="5"/>
      <c r="O397" s="9">
        <f t="shared" si="13"/>
        <v>0</v>
      </c>
      <c r="T397" s="16"/>
      <c r="Y397" s="32"/>
    </row>
    <row r="398" spans="1:25" x14ac:dyDescent="0.25">
      <c r="A398" s="23"/>
      <c r="B398" s="176"/>
      <c r="I398" s="1"/>
      <c r="J398" s="172"/>
      <c r="M398" s="12">
        <f t="shared" si="12"/>
        <v>0</v>
      </c>
      <c r="N398" s="5"/>
      <c r="O398" s="9">
        <f t="shared" si="13"/>
        <v>0</v>
      </c>
      <c r="T398" s="16"/>
      <c r="Y398" s="32"/>
    </row>
    <row r="399" spans="1:25" x14ac:dyDescent="0.25">
      <c r="A399" s="23"/>
      <c r="B399" s="4"/>
      <c r="I399" s="1"/>
      <c r="J399" s="172"/>
      <c r="M399" s="12">
        <f t="shared" si="12"/>
        <v>0</v>
      </c>
      <c r="N399" s="5"/>
      <c r="O399" s="9">
        <f t="shared" si="13"/>
        <v>0</v>
      </c>
      <c r="T399" s="16"/>
      <c r="Y399" s="32"/>
    </row>
    <row r="400" spans="1:25" x14ac:dyDescent="0.25">
      <c r="A400" s="23"/>
      <c r="B400" s="176"/>
      <c r="I400" s="1"/>
      <c r="J400" s="172"/>
      <c r="M400" s="12">
        <f t="shared" si="12"/>
        <v>0</v>
      </c>
      <c r="N400" s="5"/>
      <c r="O400" s="9">
        <f t="shared" si="13"/>
        <v>0</v>
      </c>
      <c r="T400" s="16"/>
      <c r="Y400" s="32"/>
    </row>
    <row r="401" spans="1:25" x14ac:dyDescent="0.25">
      <c r="A401" s="23"/>
      <c r="B401" s="4"/>
      <c r="I401" s="1"/>
      <c r="J401" s="172"/>
      <c r="M401" s="12">
        <f t="shared" si="12"/>
        <v>0</v>
      </c>
      <c r="N401" s="5"/>
      <c r="O401" s="9">
        <f t="shared" si="13"/>
        <v>0</v>
      </c>
      <c r="T401" s="16"/>
      <c r="Y401" s="32"/>
    </row>
    <row r="402" spans="1:25" x14ac:dyDescent="0.25">
      <c r="A402" s="23"/>
      <c r="B402" s="176"/>
      <c r="I402" s="1"/>
      <c r="J402" s="172"/>
      <c r="M402" s="12"/>
      <c r="T402" s="16"/>
      <c r="Y402" s="32"/>
    </row>
    <row r="403" spans="1:25" x14ac:dyDescent="0.25">
      <c r="A403" s="23"/>
      <c r="B403" s="4"/>
      <c r="I403" s="1"/>
      <c r="J403" s="172"/>
      <c r="M403" s="12"/>
      <c r="O403" s="9"/>
      <c r="T403" s="16"/>
      <c r="Y403" s="32"/>
    </row>
    <row r="404" spans="1:25" x14ac:dyDescent="0.25">
      <c r="A404" s="23"/>
      <c r="B404" s="176"/>
      <c r="I404" s="1"/>
      <c r="J404" s="172"/>
      <c r="M404" s="12"/>
      <c r="T404" s="16"/>
      <c r="Y404" s="32"/>
    </row>
    <row r="405" spans="1:25" x14ac:dyDescent="0.25">
      <c r="A405" s="23"/>
      <c r="B405" s="4"/>
      <c r="I405" s="1"/>
      <c r="J405" s="172"/>
      <c r="M405" s="12"/>
      <c r="O405" s="9"/>
      <c r="T405" s="16"/>
      <c r="Y405" s="32"/>
    </row>
    <row r="406" spans="1:25" x14ac:dyDescent="0.25">
      <c r="A406" s="23"/>
      <c r="B406" s="176"/>
      <c r="I406" s="1"/>
      <c r="J406" s="172"/>
      <c r="M406" s="12"/>
      <c r="T406" s="16"/>
      <c r="Y406" s="32"/>
    </row>
    <row r="407" spans="1:25" x14ac:dyDescent="0.25">
      <c r="A407" s="23"/>
      <c r="B407" s="4"/>
      <c r="I407" s="1"/>
      <c r="J407" s="172"/>
      <c r="M407" s="12"/>
      <c r="O407" s="9"/>
      <c r="T407" s="16"/>
      <c r="Y407" s="32"/>
    </row>
    <row r="408" spans="1:25" x14ac:dyDescent="0.25">
      <c r="A408" s="23"/>
      <c r="B408" s="176"/>
      <c r="I408" s="1"/>
      <c r="J408" s="172"/>
      <c r="M408" s="12"/>
      <c r="T408" s="16"/>
      <c r="Y408" s="32"/>
    </row>
    <row r="409" spans="1:25" x14ac:dyDescent="0.25">
      <c r="A409" s="23"/>
      <c r="B409" s="4"/>
      <c r="I409" s="1"/>
      <c r="J409" s="172"/>
      <c r="M409" s="12"/>
      <c r="O409" s="9"/>
      <c r="T409" s="16"/>
      <c r="Y409" s="32"/>
    </row>
    <row r="410" spans="1:25" x14ac:dyDescent="0.25">
      <c r="A410" s="23"/>
      <c r="B410" s="176"/>
      <c r="I410" s="1"/>
      <c r="J410" s="172"/>
      <c r="M410" s="12"/>
      <c r="T410" s="16"/>
      <c r="Y410" s="32"/>
    </row>
    <row r="411" spans="1:25" x14ac:dyDescent="0.25">
      <c r="A411" s="23"/>
      <c r="B411" s="4"/>
      <c r="I411" s="1"/>
      <c r="J411" s="172"/>
      <c r="M411" s="12"/>
      <c r="O411" s="9"/>
      <c r="T411" s="16"/>
      <c r="Y411" s="32"/>
    </row>
    <row r="412" spans="1:25" x14ac:dyDescent="0.25">
      <c r="A412" s="23"/>
      <c r="B412" s="176"/>
      <c r="I412" s="1"/>
      <c r="J412" s="172"/>
      <c r="M412" s="12"/>
      <c r="T412" s="16"/>
      <c r="Y412" s="32"/>
    </row>
    <row r="413" spans="1:25" x14ac:dyDescent="0.25">
      <c r="A413" s="23"/>
      <c r="B413" s="4"/>
      <c r="I413" s="1"/>
      <c r="J413" s="172"/>
      <c r="M413" s="12"/>
      <c r="O413" s="9"/>
      <c r="T413" s="16"/>
      <c r="Y413" s="32"/>
    </row>
    <row r="414" spans="1:25" x14ac:dyDescent="0.25">
      <c r="A414" s="23"/>
      <c r="B414" s="176"/>
      <c r="I414" s="1"/>
      <c r="J414" s="172"/>
      <c r="M414" s="12"/>
      <c r="T414" s="16"/>
      <c r="Y414" s="32"/>
    </row>
    <row r="415" spans="1:25" x14ac:dyDescent="0.25">
      <c r="A415" s="23"/>
      <c r="B415" s="4"/>
      <c r="I415" s="1"/>
      <c r="J415" s="172"/>
      <c r="M415" s="12"/>
      <c r="O415" s="9"/>
      <c r="T415" s="16"/>
      <c r="Y415" s="32"/>
    </row>
    <row r="416" spans="1:25" x14ac:dyDescent="0.25">
      <c r="A416" s="23"/>
      <c r="B416" s="176"/>
      <c r="I416" s="1"/>
      <c r="J416" s="172"/>
      <c r="M416" s="12"/>
      <c r="T416" s="16"/>
      <c r="Y416" s="32"/>
    </row>
    <row r="417" spans="1:25" x14ac:dyDescent="0.25">
      <c r="A417" s="23"/>
      <c r="B417" s="4"/>
      <c r="I417" s="1"/>
      <c r="J417" s="172"/>
      <c r="M417" s="12"/>
      <c r="O417" s="9"/>
      <c r="T417" s="16"/>
      <c r="Y417" s="32"/>
    </row>
    <row r="418" spans="1:25" x14ac:dyDescent="0.25">
      <c r="A418" s="23"/>
      <c r="B418" s="176"/>
      <c r="I418" s="1"/>
      <c r="J418" s="172"/>
      <c r="M418" s="12"/>
      <c r="P418" s="8"/>
      <c r="T418" s="16"/>
      <c r="Y418" s="32"/>
    </row>
    <row r="419" spans="1:25" x14ac:dyDescent="0.25">
      <c r="A419" s="23"/>
      <c r="B419" s="4"/>
      <c r="I419" s="1"/>
      <c r="J419" s="172"/>
      <c r="M419" s="12"/>
      <c r="O419" s="9"/>
      <c r="P419" s="8"/>
      <c r="T419" s="16"/>
      <c r="Y419" s="32"/>
    </row>
    <row r="420" spans="1:25" x14ac:dyDescent="0.25">
      <c r="A420" s="23"/>
      <c r="B420" s="176"/>
      <c r="I420" s="1"/>
      <c r="J420" s="172"/>
      <c r="M420" s="12"/>
      <c r="P420" s="8"/>
      <c r="T420" s="16"/>
      <c r="Y420" s="32"/>
    </row>
    <row r="421" spans="1:25" x14ac:dyDescent="0.25">
      <c r="A421" s="23"/>
      <c r="B421" s="4"/>
      <c r="I421" s="1"/>
      <c r="J421" s="172"/>
      <c r="M421" s="12"/>
      <c r="O421" s="9"/>
      <c r="P421" s="8"/>
      <c r="T421" s="16"/>
      <c r="Y421" s="32"/>
    </row>
    <row r="422" spans="1:25" x14ac:dyDescent="0.25">
      <c r="A422" s="23"/>
      <c r="B422" s="176"/>
      <c r="I422" s="1"/>
      <c r="J422" s="172"/>
      <c r="M422" s="12"/>
      <c r="P422" s="8"/>
      <c r="T422" s="16"/>
      <c r="Y422" s="32"/>
    </row>
    <row r="423" spans="1:25" x14ac:dyDescent="0.25">
      <c r="A423" s="23"/>
      <c r="B423" s="4"/>
      <c r="I423" s="1"/>
      <c r="J423" s="172"/>
      <c r="M423" s="12"/>
      <c r="O423" s="9"/>
      <c r="P423" s="8"/>
      <c r="T423" s="16"/>
      <c r="Y423" s="32"/>
    </row>
    <row r="424" spans="1:25" x14ac:dyDescent="0.25">
      <c r="A424" s="23"/>
      <c r="B424" s="176"/>
      <c r="I424" s="1"/>
      <c r="J424" s="172"/>
      <c r="M424" s="12"/>
      <c r="P424" s="8"/>
      <c r="T424" s="16"/>
      <c r="Y424" s="32"/>
    </row>
    <row r="425" spans="1:25" x14ac:dyDescent="0.25">
      <c r="A425" s="23"/>
      <c r="B425" s="4"/>
      <c r="I425" s="1"/>
      <c r="J425" s="172"/>
      <c r="M425" s="12"/>
      <c r="O425" s="9"/>
      <c r="P425" s="8"/>
      <c r="T425" s="16"/>
      <c r="Y425" s="32"/>
    </row>
    <row r="426" spans="1:25" x14ac:dyDescent="0.25">
      <c r="A426" s="23"/>
      <c r="B426" s="176"/>
      <c r="I426" s="1"/>
      <c r="J426" s="32"/>
      <c r="M426" s="12"/>
      <c r="P426" s="8"/>
      <c r="T426" s="125"/>
      <c r="W426" s="16"/>
      <c r="Y426" s="32"/>
    </row>
    <row r="427" spans="1:25" x14ac:dyDescent="0.25">
      <c r="A427" s="23"/>
      <c r="B427" s="4"/>
      <c r="I427" s="1"/>
      <c r="J427" s="32"/>
      <c r="K427" s="2"/>
      <c r="M427" s="12"/>
      <c r="O427" s="9"/>
      <c r="T427" s="16"/>
      <c r="U427" s="3"/>
      <c r="V427" s="159"/>
      <c r="W427" s="16"/>
      <c r="X427" s="159"/>
      <c r="Y427" s="32"/>
    </row>
    <row r="428" spans="1:25" x14ac:dyDescent="0.25">
      <c r="A428" s="23"/>
      <c r="B428" s="176"/>
      <c r="I428" s="1"/>
      <c r="J428" s="32"/>
      <c r="K428" s="2"/>
      <c r="M428" s="12"/>
      <c r="T428" s="125"/>
      <c r="U428" s="3"/>
      <c r="V428" s="159"/>
      <c r="W428" s="16"/>
      <c r="X428" s="159"/>
      <c r="Y428" s="32"/>
    </row>
    <row r="429" spans="1:25" x14ac:dyDescent="0.25">
      <c r="A429" s="23"/>
      <c r="B429" s="4"/>
      <c r="I429" s="1"/>
      <c r="J429" s="32"/>
      <c r="K429" s="2"/>
      <c r="M429" s="12"/>
      <c r="O429" s="9"/>
      <c r="T429" s="16"/>
      <c r="U429" s="3"/>
      <c r="V429" s="159"/>
      <c r="W429" s="16"/>
      <c r="X429" s="159"/>
      <c r="Y429" s="32"/>
    </row>
    <row r="430" spans="1:25" x14ac:dyDescent="0.25">
      <c r="A430" s="23"/>
      <c r="B430" s="176"/>
      <c r="I430" s="1"/>
      <c r="J430" s="32"/>
      <c r="K430" s="2"/>
      <c r="M430" s="12"/>
      <c r="T430" s="125"/>
      <c r="U430" s="3"/>
      <c r="V430" s="159"/>
      <c r="W430" s="16"/>
      <c r="X430" s="159"/>
      <c r="Y430" s="32"/>
    </row>
    <row r="431" spans="1:25" x14ac:dyDescent="0.25">
      <c r="A431" s="23"/>
      <c r="I431" s="1"/>
      <c r="J431" s="32"/>
      <c r="K431" s="2"/>
      <c r="M431" s="221"/>
      <c r="O431" s="9"/>
      <c r="P431" s="172"/>
      <c r="T431" s="16"/>
      <c r="U431" s="3"/>
      <c r="V431" s="159"/>
      <c r="W431" s="16"/>
      <c r="X431" s="159"/>
      <c r="Y431" s="32"/>
    </row>
    <row r="432" spans="1:25" x14ac:dyDescent="0.25">
      <c r="A432" s="23"/>
      <c r="B432" s="176"/>
      <c r="I432" s="1"/>
      <c r="J432" s="32"/>
      <c r="K432" s="2"/>
      <c r="M432" s="12"/>
      <c r="P432" s="172"/>
      <c r="T432" s="16"/>
      <c r="U432" s="3"/>
      <c r="V432" s="159"/>
      <c r="W432" s="16"/>
      <c r="X432" s="159"/>
      <c r="Y432" s="32"/>
    </row>
    <row r="433" spans="1:28" s="31" customFormat="1" x14ac:dyDescent="0.25">
      <c r="A433" s="23"/>
      <c r="B433" s="7"/>
      <c r="E433" s="84"/>
      <c r="F433" s="84"/>
      <c r="J433" s="154"/>
      <c r="K433" s="78"/>
      <c r="L433" s="78"/>
      <c r="M433" s="26"/>
      <c r="N433" s="78"/>
      <c r="O433" s="27"/>
      <c r="P433" s="154"/>
      <c r="T433" s="306"/>
      <c r="U433" s="82"/>
      <c r="V433" s="307"/>
      <c r="W433" s="81"/>
      <c r="X433" s="307"/>
      <c r="Y433" s="154"/>
      <c r="Z433" s="83"/>
    </row>
    <row r="434" spans="1:28" x14ac:dyDescent="0.25">
      <c r="A434" s="23"/>
      <c r="B434" s="176"/>
      <c r="I434" s="1"/>
      <c r="J434" s="32"/>
      <c r="K434" s="2"/>
      <c r="M434" s="12"/>
      <c r="P434" s="32"/>
      <c r="T434" s="125"/>
      <c r="U434" s="3"/>
      <c r="V434" s="159"/>
      <c r="W434" s="16"/>
      <c r="X434" s="159"/>
      <c r="Y434" s="32"/>
    </row>
    <row r="435" spans="1:28" x14ac:dyDescent="0.25">
      <c r="A435" s="23"/>
      <c r="B435" s="4"/>
      <c r="I435" s="1"/>
      <c r="J435" s="32"/>
      <c r="K435" s="2"/>
      <c r="M435" s="12"/>
      <c r="O435" s="9"/>
      <c r="P435" s="32"/>
      <c r="T435" s="125"/>
      <c r="U435" s="3"/>
      <c r="V435" s="159"/>
      <c r="W435" s="16"/>
      <c r="X435" s="159"/>
      <c r="Y435" s="32"/>
    </row>
    <row r="436" spans="1:28" x14ac:dyDescent="0.25">
      <c r="A436" s="23"/>
      <c r="B436" s="176"/>
      <c r="I436" s="1"/>
      <c r="J436" s="32"/>
      <c r="K436" s="2"/>
      <c r="M436" s="12"/>
      <c r="P436" s="32"/>
      <c r="T436" s="125"/>
      <c r="U436" s="3"/>
      <c r="V436" s="159"/>
      <c r="W436" s="16"/>
      <c r="X436" s="159"/>
      <c r="Y436" s="32"/>
    </row>
    <row r="437" spans="1:28" x14ac:dyDescent="0.25">
      <c r="A437" s="23"/>
      <c r="B437" s="4"/>
      <c r="I437" s="1"/>
      <c r="J437" s="32"/>
      <c r="K437" s="2"/>
      <c r="M437" s="12"/>
      <c r="O437" s="9"/>
      <c r="P437" s="32"/>
      <c r="T437" s="125"/>
      <c r="U437" s="3"/>
      <c r="V437" s="159"/>
      <c r="W437" s="16"/>
      <c r="X437" s="159"/>
      <c r="Y437" s="32"/>
    </row>
    <row r="438" spans="1:28" x14ac:dyDescent="0.25">
      <c r="A438" s="23"/>
      <c r="B438" s="176"/>
      <c r="I438" s="1"/>
      <c r="J438" s="172"/>
      <c r="M438" s="12"/>
      <c r="P438" s="32"/>
      <c r="T438" s="125"/>
      <c r="U438" s="3"/>
      <c r="V438" s="159"/>
      <c r="W438" s="16"/>
      <c r="X438" s="159"/>
      <c r="Y438" s="32"/>
    </row>
    <row r="439" spans="1:28" x14ac:dyDescent="0.25">
      <c r="A439" s="23"/>
      <c r="B439" s="4"/>
      <c r="I439" s="1"/>
      <c r="J439" s="172"/>
      <c r="M439" s="12"/>
      <c r="O439" s="9"/>
      <c r="P439" s="32"/>
      <c r="T439" s="125"/>
      <c r="U439" s="3"/>
      <c r="V439" s="159"/>
      <c r="W439" s="16"/>
      <c r="X439" s="159"/>
      <c r="Y439" s="32"/>
    </row>
    <row r="440" spans="1:28" x14ac:dyDescent="0.25">
      <c r="A440" s="23"/>
      <c r="B440" s="176"/>
      <c r="I440" s="1"/>
      <c r="J440" s="172"/>
      <c r="M440" s="12"/>
      <c r="P440" s="32"/>
      <c r="T440" s="125"/>
      <c r="U440" s="3"/>
      <c r="V440" s="159"/>
      <c r="W440" s="16"/>
      <c r="X440" s="159"/>
      <c r="Y440" s="32"/>
    </row>
    <row r="441" spans="1:28" x14ac:dyDescent="0.25">
      <c r="A441" s="23"/>
      <c r="B441" s="4"/>
      <c r="I441" s="1"/>
      <c r="J441" s="172"/>
      <c r="M441" s="12"/>
      <c r="O441" s="9"/>
      <c r="P441" s="32"/>
      <c r="T441" s="125"/>
      <c r="U441" s="3"/>
      <c r="V441" s="159"/>
      <c r="W441" s="16"/>
      <c r="X441" s="159"/>
      <c r="Y441" s="32"/>
    </row>
    <row r="442" spans="1:28" x14ac:dyDescent="0.25">
      <c r="A442" s="23"/>
      <c r="B442" s="176"/>
      <c r="I442" s="1"/>
      <c r="J442" s="172"/>
      <c r="M442" s="12"/>
      <c r="P442" s="32"/>
      <c r="T442" s="125"/>
      <c r="U442" s="3"/>
      <c r="V442" s="159"/>
      <c r="W442" s="16"/>
      <c r="X442" s="159"/>
      <c r="Y442" s="32"/>
    </row>
    <row r="443" spans="1:28" x14ac:dyDescent="0.25">
      <c r="A443" s="23"/>
      <c r="B443" s="4"/>
      <c r="I443" s="1"/>
      <c r="J443" s="172"/>
      <c r="M443" s="12"/>
      <c r="O443" s="9"/>
      <c r="T443" s="126"/>
      <c r="V443" s="159"/>
      <c r="X443" s="159"/>
      <c r="Y443" s="32"/>
    </row>
    <row r="444" spans="1:28" x14ac:dyDescent="0.25">
      <c r="A444" s="23"/>
      <c r="B444" s="220"/>
      <c r="J444" s="222"/>
      <c r="K444" s="155"/>
      <c r="L444" s="178"/>
      <c r="M444" s="12"/>
      <c r="T444" s="15"/>
      <c r="V444" s="159"/>
      <c r="W444" s="155"/>
      <c r="X444" s="159"/>
      <c r="Y444" s="32"/>
      <c r="AA444" s="88"/>
      <c r="AB444" s="88"/>
    </row>
    <row r="445" spans="1:28" x14ac:dyDescent="0.25">
      <c r="A445" s="23"/>
      <c r="B445" s="4"/>
      <c r="I445" s="1"/>
      <c r="J445" s="220"/>
      <c r="K445" s="178"/>
      <c r="L445" s="178"/>
      <c r="M445" s="12"/>
      <c r="O445" s="9"/>
      <c r="T445" s="15"/>
      <c r="V445" s="159"/>
      <c r="W445" s="155"/>
      <c r="X445" s="159"/>
      <c r="Y445" s="32"/>
      <c r="AB445" s="24"/>
    </row>
    <row r="446" spans="1:28" x14ac:dyDescent="0.25">
      <c r="A446" s="23"/>
      <c r="B446" s="176"/>
      <c r="J446" s="220"/>
      <c r="K446" s="155"/>
      <c r="L446" s="178"/>
      <c r="M446" s="12"/>
      <c r="T446" s="15"/>
      <c r="V446" s="159"/>
      <c r="W446" s="155"/>
      <c r="X446" s="159"/>
      <c r="Y446" s="32"/>
    </row>
    <row r="447" spans="1:28" x14ac:dyDescent="0.25">
      <c r="A447" s="23"/>
      <c r="B447" s="4"/>
      <c r="J447" s="220"/>
      <c r="K447" s="155"/>
      <c r="L447" s="178"/>
      <c r="M447" s="12"/>
      <c r="O447" s="9"/>
      <c r="T447" s="15"/>
      <c r="V447" s="159"/>
      <c r="W447" s="155"/>
      <c r="X447" s="159"/>
      <c r="Y447" s="32"/>
    </row>
    <row r="448" spans="1:28" x14ac:dyDescent="0.25">
      <c r="A448" s="23"/>
      <c r="B448" s="176"/>
      <c r="J448" s="220"/>
      <c r="K448" s="155"/>
      <c r="L448" s="178"/>
      <c r="M448" s="12"/>
      <c r="T448" s="15"/>
      <c r="V448" s="159"/>
      <c r="W448" s="155"/>
      <c r="X448" s="159"/>
      <c r="Y448" s="32"/>
    </row>
    <row r="449" spans="1:30" s="88" customFormat="1" x14ac:dyDescent="0.25">
      <c r="A449" s="23"/>
      <c r="B449" s="4"/>
      <c r="C449" s="1"/>
      <c r="D449" s="1"/>
      <c r="E449" s="24"/>
      <c r="F449" s="24"/>
      <c r="G449" s="1"/>
      <c r="I449" s="156"/>
      <c r="J449" s="220"/>
      <c r="K449" s="155"/>
      <c r="L449" s="178"/>
      <c r="M449" s="12"/>
      <c r="N449" s="178"/>
      <c r="O449" s="9"/>
      <c r="P449" s="1"/>
      <c r="Q449" s="1"/>
      <c r="R449" s="1"/>
      <c r="S449" s="1"/>
      <c r="T449" s="177"/>
      <c r="U449" s="16"/>
      <c r="V449" s="159"/>
      <c r="W449" s="155"/>
      <c r="X449" s="159"/>
      <c r="Y449" s="32"/>
      <c r="Z449" s="15"/>
      <c r="AC449" s="1"/>
    </row>
    <row r="450" spans="1:30" s="88" customFormat="1" x14ac:dyDescent="0.25">
      <c r="A450" s="23"/>
      <c r="B450" s="220"/>
      <c r="C450" s="1"/>
      <c r="D450" s="1"/>
      <c r="E450" s="24"/>
      <c r="F450" s="24"/>
      <c r="G450" s="1"/>
      <c r="I450" s="156"/>
      <c r="J450" s="220"/>
      <c r="K450" s="155"/>
      <c r="L450" s="178"/>
      <c r="M450" s="12"/>
      <c r="N450" s="178"/>
      <c r="O450" s="10"/>
      <c r="P450" s="1"/>
      <c r="Q450" s="1"/>
      <c r="R450" s="1"/>
      <c r="S450" s="1"/>
      <c r="T450" s="177"/>
      <c r="U450" s="16"/>
      <c r="V450" s="159"/>
      <c r="W450" s="155"/>
      <c r="X450" s="159"/>
      <c r="Y450" s="32"/>
      <c r="Z450" s="15"/>
      <c r="AC450" s="1"/>
    </row>
    <row r="451" spans="1:30" s="88" customFormat="1" x14ac:dyDescent="0.25">
      <c r="A451" s="23"/>
      <c r="B451" s="32"/>
      <c r="C451" s="1"/>
      <c r="D451" s="1"/>
      <c r="E451" s="24"/>
      <c r="F451" s="24"/>
      <c r="G451" s="1"/>
      <c r="I451" s="156"/>
      <c r="J451" s="220"/>
      <c r="K451" s="155"/>
      <c r="L451" s="178"/>
      <c r="M451" s="12"/>
      <c r="N451" s="178"/>
      <c r="O451" s="9"/>
      <c r="P451" s="1"/>
      <c r="Q451" s="1"/>
      <c r="R451" s="1"/>
      <c r="S451" s="1"/>
      <c r="T451" s="177"/>
      <c r="U451" s="16"/>
      <c r="V451" s="159"/>
      <c r="W451" s="155"/>
      <c r="X451" s="159"/>
      <c r="Y451" s="32"/>
      <c r="Z451" s="15"/>
      <c r="AC451" s="1"/>
    </row>
    <row r="452" spans="1:30" s="88" customFormat="1" x14ac:dyDescent="0.25">
      <c r="A452" s="23"/>
      <c r="B452" s="176"/>
      <c r="C452" s="1"/>
      <c r="D452" s="1"/>
      <c r="E452" s="24"/>
      <c r="F452" s="24"/>
      <c r="G452" s="1"/>
      <c r="I452" s="156"/>
      <c r="J452" s="220"/>
      <c r="K452" s="155"/>
      <c r="L452" s="178"/>
      <c r="M452" s="12"/>
      <c r="N452" s="178"/>
      <c r="O452" s="10"/>
      <c r="P452" s="1"/>
      <c r="Q452" s="1"/>
      <c r="R452" s="1"/>
      <c r="S452" s="1"/>
      <c r="T452" s="177"/>
      <c r="U452" s="16"/>
      <c r="V452" s="159"/>
      <c r="W452" s="155"/>
      <c r="X452" s="159"/>
      <c r="Y452" s="32"/>
      <c r="Z452" s="15"/>
      <c r="AC452" s="1"/>
    </row>
    <row r="453" spans="1:30" s="88" customFormat="1" x14ac:dyDescent="0.25">
      <c r="A453" s="23"/>
      <c r="B453" s="4"/>
      <c r="C453" s="1"/>
      <c r="D453" s="1"/>
      <c r="E453" s="24"/>
      <c r="F453" s="24"/>
      <c r="G453" s="1"/>
      <c r="I453" s="156"/>
      <c r="J453" s="220"/>
      <c r="K453" s="155"/>
      <c r="L453" s="178"/>
      <c r="M453" s="12"/>
      <c r="N453" s="178"/>
      <c r="O453" s="9"/>
      <c r="P453" s="1"/>
      <c r="Q453" s="1"/>
      <c r="R453" s="1"/>
      <c r="S453" s="1"/>
      <c r="T453" s="177"/>
      <c r="U453" s="16"/>
      <c r="V453" s="159"/>
      <c r="W453" s="155"/>
      <c r="X453" s="159"/>
      <c r="Y453" s="32"/>
      <c r="Z453" s="15"/>
      <c r="AC453" s="1"/>
    </row>
    <row r="454" spans="1:30" s="88" customFormat="1" x14ac:dyDescent="0.25">
      <c r="A454" s="23"/>
      <c r="B454" s="176"/>
      <c r="C454" s="1"/>
      <c r="D454" s="1"/>
      <c r="E454" s="24"/>
      <c r="F454" s="24"/>
      <c r="G454" s="1"/>
      <c r="I454" s="156"/>
      <c r="J454" s="220"/>
      <c r="K454" s="155"/>
      <c r="L454" s="178"/>
      <c r="M454" s="12"/>
      <c r="N454" s="178"/>
      <c r="O454" s="10"/>
      <c r="P454" s="1"/>
      <c r="Q454" s="1"/>
      <c r="R454" s="1"/>
      <c r="S454" s="1"/>
      <c r="T454" s="177"/>
      <c r="U454" s="16"/>
      <c r="V454" s="159"/>
      <c r="W454" s="155"/>
      <c r="X454" s="159"/>
      <c r="Y454" s="32"/>
      <c r="Z454" s="15"/>
      <c r="AC454" s="1"/>
    </row>
    <row r="455" spans="1:30" s="88" customFormat="1" x14ac:dyDescent="0.25">
      <c r="A455" s="23"/>
      <c r="B455" s="4"/>
      <c r="C455" s="1"/>
      <c r="D455" s="1"/>
      <c r="E455" s="24"/>
      <c r="F455" s="24"/>
      <c r="G455" s="1"/>
      <c r="I455" s="156"/>
      <c r="J455" s="220"/>
      <c r="K455" s="155"/>
      <c r="L455" s="178"/>
      <c r="M455" s="12"/>
      <c r="N455" s="178"/>
      <c r="O455" s="9"/>
      <c r="P455" s="1"/>
      <c r="Q455" s="1"/>
      <c r="R455" s="1"/>
      <c r="S455" s="1"/>
      <c r="T455" s="177"/>
      <c r="U455" s="16"/>
      <c r="V455" s="159"/>
      <c r="W455" s="155"/>
      <c r="X455" s="159"/>
      <c r="Y455" s="32"/>
      <c r="Z455" s="15"/>
      <c r="AC455" s="1"/>
    </row>
    <row r="456" spans="1:30" s="88" customFormat="1" x14ac:dyDescent="0.25">
      <c r="A456" s="23"/>
      <c r="B456" s="176"/>
      <c r="C456" s="1"/>
      <c r="D456" s="1"/>
      <c r="E456" s="24"/>
      <c r="F456" s="24"/>
      <c r="G456" s="1"/>
      <c r="I456" s="156"/>
      <c r="J456" s="220"/>
      <c r="K456" s="155"/>
      <c r="L456" s="178"/>
      <c r="M456" s="12"/>
      <c r="N456" s="178"/>
      <c r="O456" s="10"/>
      <c r="P456" s="1"/>
      <c r="Q456" s="1"/>
      <c r="R456" s="1"/>
      <c r="S456" s="1"/>
      <c r="T456" s="177"/>
      <c r="U456" s="16"/>
      <c r="V456" s="159"/>
      <c r="W456" s="155"/>
      <c r="X456" s="159"/>
      <c r="Y456" s="32"/>
      <c r="Z456" s="15"/>
      <c r="AC456" s="1"/>
    </row>
    <row r="457" spans="1:30" s="88" customFormat="1" x14ac:dyDescent="0.25">
      <c r="A457" s="23"/>
      <c r="B457" s="4"/>
      <c r="C457" s="1"/>
      <c r="D457" s="1"/>
      <c r="E457" s="24"/>
      <c r="F457" s="24"/>
      <c r="G457" s="1"/>
      <c r="I457" s="156"/>
      <c r="J457" s="220"/>
      <c r="K457" s="155"/>
      <c r="L457" s="178"/>
      <c r="M457" s="12"/>
      <c r="N457" s="178"/>
      <c r="O457" s="9"/>
      <c r="P457" s="1"/>
      <c r="Q457" s="1"/>
      <c r="R457" s="1"/>
      <c r="S457" s="1"/>
      <c r="T457" s="177"/>
      <c r="U457" s="16"/>
      <c r="V457" s="159"/>
      <c r="W457" s="155"/>
      <c r="X457" s="159"/>
      <c r="Y457" s="32"/>
      <c r="Z457" s="15"/>
      <c r="AC457" s="1"/>
    </row>
    <row r="458" spans="1:30" s="88" customFormat="1" x14ac:dyDescent="0.25">
      <c r="A458" s="23"/>
      <c r="B458" s="176"/>
      <c r="C458" s="1"/>
      <c r="D458" s="1"/>
      <c r="E458" s="24"/>
      <c r="F458" s="24"/>
      <c r="G458" s="1"/>
      <c r="I458" s="156"/>
      <c r="J458" s="220"/>
      <c r="K458" s="155"/>
      <c r="L458" s="178"/>
      <c r="M458" s="12"/>
      <c r="N458" s="178"/>
      <c r="O458" s="10"/>
      <c r="P458" s="1"/>
      <c r="Q458" s="1"/>
      <c r="R458" s="1"/>
      <c r="S458" s="1"/>
      <c r="T458" s="177"/>
      <c r="U458" s="16"/>
      <c r="V458" s="159"/>
      <c r="W458" s="155"/>
      <c r="X458" s="159"/>
      <c r="Y458" s="32"/>
      <c r="Z458" s="15"/>
      <c r="AC458" s="1"/>
    </row>
    <row r="459" spans="1:30" s="88" customFormat="1" x14ac:dyDescent="0.25">
      <c r="A459" s="23"/>
      <c r="B459" s="4"/>
      <c r="C459" s="1"/>
      <c r="D459" s="1"/>
      <c r="E459" s="24"/>
      <c r="F459" s="24"/>
      <c r="G459" s="1"/>
      <c r="I459" s="156"/>
      <c r="J459" s="220"/>
      <c r="K459" s="155"/>
      <c r="L459" s="178"/>
      <c r="M459" s="12"/>
      <c r="N459" s="178"/>
      <c r="O459" s="9"/>
      <c r="P459" s="1"/>
      <c r="Q459" s="1"/>
      <c r="R459" s="1"/>
      <c r="S459" s="1"/>
      <c r="T459" s="177"/>
      <c r="U459" s="16"/>
      <c r="V459" s="159"/>
      <c r="W459" s="155"/>
      <c r="X459" s="159"/>
      <c r="Y459" s="32"/>
      <c r="Z459" s="15"/>
      <c r="AC459" s="1"/>
    </row>
    <row r="460" spans="1:30" s="88" customFormat="1" x14ac:dyDescent="0.25">
      <c r="A460" s="23"/>
      <c r="B460" s="176"/>
      <c r="C460" s="1"/>
      <c r="D460" s="1"/>
      <c r="E460" s="24"/>
      <c r="F460" s="24"/>
      <c r="G460" s="1"/>
      <c r="I460" s="156"/>
      <c r="J460" s="220"/>
      <c r="K460" s="155"/>
      <c r="L460" s="178"/>
      <c r="M460" s="12"/>
      <c r="N460" s="178"/>
      <c r="O460" s="10"/>
      <c r="P460" s="1"/>
      <c r="Q460" s="1"/>
      <c r="R460" s="1"/>
      <c r="S460" s="1"/>
      <c r="T460" s="177"/>
      <c r="U460" s="16"/>
      <c r="V460" s="159"/>
      <c r="W460" s="155"/>
      <c r="X460" s="159"/>
      <c r="Y460" s="32"/>
      <c r="Z460" s="15"/>
      <c r="AC460" s="1"/>
    </row>
    <row r="461" spans="1:30" s="88" customFormat="1" x14ac:dyDescent="0.25">
      <c r="A461" s="23"/>
      <c r="B461" s="4"/>
      <c r="C461" s="155"/>
      <c r="D461" s="155"/>
      <c r="E461" s="24"/>
      <c r="F461" s="177"/>
      <c r="G461" s="155"/>
      <c r="H461" s="155"/>
      <c r="I461" s="156"/>
      <c r="J461" s="220"/>
      <c r="K461" s="155"/>
      <c r="L461" s="178"/>
      <c r="M461" s="214"/>
      <c r="N461" s="178"/>
      <c r="O461" s="218"/>
      <c r="P461" s="155"/>
      <c r="Q461" s="155"/>
      <c r="R461" s="155"/>
      <c r="S461" s="155"/>
      <c r="T461" s="155"/>
      <c r="U461" s="180"/>
      <c r="V461" s="181"/>
      <c r="W461" s="155"/>
      <c r="X461" s="181"/>
      <c r="Y461" s="220"/>
      <c r="Z461" s="181"/>
      <c r="AA461" s="155"/>
      <c r="AB461" s="155"/>
      <c r="AC461" s="155"/>
      <c r="AD461" s="155"/>
    </row>
    <row r="462" spans="1:30" s="88" customFormat="1" x14ac:dyDescent="0.25">
      <c r="A462" s="23"/>
      <c r="B462" s="176"/>
      <c r="C462" s="155"/>
      <c r="D462" s="155"/>
      <c r="E462" s="177"/>
      <c r="F462" s="177"/>
      <c r="G462" s="155"/>
      <c r="H462" s="155"/>
      <c r="I462" s="156"/>
      <c r="J462" s="220"/>
      <c r="K462" s="155"/>
      <c r="L462" s="178"/>
      <c r="M462" s="214"/>
      <c r="N462" s="178"/>
      <c r="O462" s="165"/>
      <c r="P462" s="155"/>
      <c r="Q462" s="155"/>
      <c r="R462" s="155"/>
      <c r="S462" s="155"/>
      <c r="T462" s="155"/>
      <c r="U462" s="180"/>
      <c r="V462" s="181"/>
      <c r="W462" s="155"/>
      <c r="X462" s="181"/>
      <c r="Y462" s="220"/>
      <c r="Z462" s="181"/>
      <c r="AA462" s="155"/>
      <c r="AB462" s="155"/>
      <c r="AC462" s="155"/>
      <c r="AD462" s="155"/>
    </row>
    <row r="463" spans="1:30" s="88" customFormat="1" x14ac:dyDescent="0.25">
      <c r="A463" s="23"/>
      <c r="B463" s="4"/>
      <c r="C463" s="155"/>
      <c r="D463" s="155"/>
      <c r="E463" s="177"/>
      <c r="F463" s="177"/>
      <c r="G463" s="155"/>
      <c r="H463" s="155"/>
      <c r="I463" s="156"/>
      <c r="J463" s="220"/>
      <c r="K463" s="155"/>
      <c r="L463" s="178"/>
      <c r="M463" s="214"/>
      <c r="N463" s="178"/>
      <c r="O463" s="218"/>
      <c r="P463" s="155"/>
      <c r="Q463" s="155"/>
      <c r="R463" s="155"/>
      <c r="S463" s="155"/>
      <c r="T463" s="155"/>
      <c r="U463" s="180"/>
      <c r="V463" s="181"/>
      <c r="W463" s="155"/>
      <c r="X463" s="181"/>
      <c r="Y463" s="220"/>
      <c r="Z463" s="181"/>
      <c r="AA463" s="155"/>
      <c r="AB463" s="155"/>
      <c r="AC463" s="155"/>
      <c r="AD463" s="155"/>
    </row>
    <row r="464" spans="1:30" s="88" customFormat="1" x14ac:dyDescent="0.25">
      <c r="A464" s="23"/>
      <c r="B464" s="176"/>
      <c r="C464" s="155"/>
      <c r="D464" s="155"/>
      <c r="E464" s="177"/>
      <c r="F464" s="177"/>
      <c r="G464" s="155"/>
      <c r="H464" s="155"/>
      <c r="I464" s="156"/>
      <c r="J464" s="220"/>
      <c r="K464" s="155"/>
      <c r="L464" s="178"/>
      <c r="M464" s="214"/>
      <c r="N464" s="178"/>
      <c r="O464" s="165"/>
      <c r="P464" s="155"/>
      <c r="Q464" s="155"/>
      <c r="R464" s="155"/>
      <c r="S464" s="155"/>
      <c r="T464" s="155"/>
      <c r="U464" s="180"/>
      <c r="V464" s="181"/>
      <c r="W464" s="155"/>
      <c r="X464" s="181"/>
      <c r="Y464" s="220"/>
      <c r="Z464" s="181"/>
      <c r="AA464" s="155"/>
      <c r="AB464" s="155"/>
      <c r="AC464" s="155"/>
      <c r="AD464" s="155"/>
    </row>
    <row r="465" spans="1:30" s="88" customFormat="1" x14ac:dyDescent="0.25">
      <c r="A465" s="23"/>
      <c r="B465" s="4"/>
      <c r="C465" s="155"/>
      <c r="D465" s="155"/>
      <c r="E465" s="177"/>
      <c r="F465" s="177"/>
      <c r="G465" s="155"/>
      <c r="H465" s="155"/>
      <c r="I465" s="156"/>
      <c r="J465" s="220"/>
      <c r="K465" s="155"/>
      <c r="L465" s="178"/>
      <c r="M465" s="214"/>
      <c r="N465" s="178"/>
      <c r="O465" s="218"/>
      <c r="P465" s="155"/>
      <c r="Q465" s="155"/>
      <c r="R465" s="155"/>
      <c r="S465" s="155"/>
      <c r="T465" s="155"/>
      <c r="U465" s="180"/>
      <c r="V465" s="181"/>
      <c r="W465" s="155"/>
      <c r="X465" s="181"/>
      <c r="Y465" s="220"/>
      <c r="Z465" s="181"/>
      <c r="AA465" s="155"/>
      <c r="AB465" s="155"/>
      <c r="AC465" s="155"/>
      <c r="AD465" s="155"/>
    </row>
    <row r="466" spans="1:30" s="88" customFormat="1" x14ac:dyDescent="0.25">
      <c r="A466" s="23"/>
      <c r="B466" s="176"/>
      <c r="C466" s="155"/>
      <c r="D466" s="155"/>
      <c r="E466" s="177"/>
      <c r="F466" s="177"/>
      <c r="G466" s="155"/>
      <c r="H466" s="155"/>
      <c r="I466" s="156"/>
      <c r="J466" s="220"/>
      <c r="K466" s="155"/>
      <c r="L466" s="178"/>
      <c r="M466" s="214"/>
      <c r="N466" s="178"/>
      <c r="O466" s="165"/>
      <c r="P466" s="155"/>
      <c r="Q466" s="155"/>
      <c r="R466" s="155"/>
      <c r="S466" s="155"/>
      <c r="T466" s="155"/>
      <c r="U466" s="180"/>
      <c r="V466" s="181"/>
      <c r="W466" s="155"/>
      <c r="X466" s="181"/>
      <c r="Y466" s="220"/>
      <c r="Z466" s="181"/>
      <c r="AA466" s="155"/>
      <c r="AB466" s="155"/>
      <c r="AC466" s="155"/>
      <c r="AD466" s="155"/>
    </row>
    <row r="467" spans="1:30" s="88" customFormat="1" x14ac:dyDescent="0.25">
      <c r="A467" s="23"/>
      <c r="B467" s="4"/>
      <c r="C467" s="155"/>
      <c r="D467" s="155"/>
      <c r="E467" s="177"/>
      <c r="F467" s="177"/>
      <c r="G467" s="155"/>
      <c r="H467" s="155"/>
      <c r="I467" s="156"/>
      <c r="J467" s="220"/>
      <c r="K467" s="155"/>
      <c r="L467" s="178"/>
      <c r="M467" s="214"/>
      <c r="N467" s="178"/>
      <c r="O467" s="218"/>
      <c r="P467" s="155"/>
      <c r="Q467" s="155"/>
      <c r="R467" s="155"/>
      <c r="S467" s="155"/>
      <c r="T467" s="155"/>
      <c r="U467" s="180"/>
      <c r="V467" s="181"/>
      <c r="W467" s="155"/>
      <c r="X467" s="181"/>
      <c r="Y467" s="220"/>
      <c r="Z467" s="181"/>
      <c r="AA467" s="155"/>
      <c r="AB467" s="155"/>
      <c r="AC467" s="155"/>
      <c r="AD467" s="155"/>
    </row>
    <row r="468" spans="1:30" s="88" customFormat="1" x14ac:dyDescent="0.25">
      <c r="A468" s="23"/>
      <c r="B468" s="155"/>
      <c r="C468" s="155"/>
      <c r="D468" s="155"/>
      <c r="E468" s="177"/>
      <c r="F468" s="177"/>
      <c r="G468" s="155"/>
      <c r="H468" s="155"/>
      <c r="I468" s="156"/>
      <c r="J468" s="220"/>
      <c r="K468" s="155"/>
      <c r="L468" s="178"/>
      <c r="M468" s="214"/>
      <c r="N468" s="178"/>
      <c r="O468" s="165"/>
      <c r="P468" s="155"/>
      <c r="Q468" s="155"/>
      <c r="R468" s="155"/>
      <c r="S468" s="155"/>
      <c r="T468" s="155"/>
      <c r="U468" s="180"/>
      <c r="V468" s="181"/>
      <c r="W468" s="155"/>
      <c r="X468" s="181"/>
      <c r="Y468" s="220"/>
      <c r="Z468" s="181"/>
      <c r="AA468" s="155"/>
      <c r="AB468" s="155"/>
      <c r="AC468" s="155"/>
      <c r="AD468" s="155"/>
    </row>
    <row r="469" spans="1:30" s="88" customFormat="1" x14ac:dyDescent="0.25">
      <c r="A469" s="23"/>
      <c r="B469" s="1"/>
      <c r="C469" s="155"/>
      <c r="D469" s="155"/>
      <c r="E469" s="177"/>
      <c r="F469" s="177"/>
      <c r="G469" s="155"/>
      <c r="H469" s="155"/>
      <c r="I469" s="156"/>
      <c r="J469" s="220"/>
      <c r="K469" s="155"/>
      <c r="L469" s="178"/>
      <c r="M469" s="214"/>
      <c r="N469" s="178"/>
      <c r="O469" s="218"/>
      <c r="P469" s="155"/>
      <c r="Q469" s="155"/>
      <c r="R469" s="155"/>
      <c r="S469" s="155"/>
      <c r="T469" s="155"/>
      <c r="U469" s="180"/>
      <c r="V469" s="181"/>
      <c r="W469" s="155"/>
      <c r="X469" s="181"/>
      <c r="Y469" s="220"/>
      <c r="Z469" s="181"/>
      <c r="AA469" s="155"/>
      <c r="AB469" s="155"/>
      <c r="AC469" s="155"/>
      <c r="AD469" s="155"/>
    </row>
    <row r="470" spans="1:30" s="88" customFormat="1" x14ac:dyDescent="0.25">
      <c r="A470" s="23"/>
      <c r="B470" s="155"/>
      <c r="C470" s="155"/>
      <c r="D470" s="155"/>
      <c r="E470" s="177"/>
      <c r="F470" s="177"/>
      <c r="G470" s="155"/>
      <c r="H470" s="155"/>
      <c r="I470" s="156"/>
      <c r="J470" s="220"/>
      <c r="K470" s="155"/>
      <c r="L470" s="178"/>
      <c r="M470" s="214"/>
      <c r="N470" s="178"/>
      <c r="O470" s="165"/>
      <c r="P470" s="155"/>
      <c r="Q470" s="155"/>
      <c r="R470" s="155"/>
      <c r="S470" s="155"/>
      <c r="T470" s="155"/>
      <c r="U470" s="180"/>
      <c r="V470" s="181"/>
      <c r="W470" s="155"/>
      <c r="X470" s="181"/>
      <c r="Y470" s="220"/>
      <c r="Z470" s="181"/>
      <c r="AA470" s="155"/>
      <c r="AB470" s="155"/>
      <c r="AC470" s="155"/>
      <c r="AD470" s="155"/>
    </row>
    <row r="471" spans="1:30" s="88" customFormat="1" x14ac:dyDescent="0.25">
      <c r="A471" s="23"/>
      <c r="B471" s="1"/>
      <c r="C471" s="155"/>
      <c r="D471" s="155"/>
      <c r="E471" s="177"/>
      <c r="F471" s="177"/>
      <c r="G471" s="155"/>
      <c r="H471" s="155"/>
      <c r="I471" s="156"/>
      <c r="J471" s="220"/>
      <c r="K471" s="155"/>
      <c r="L471" s="178"/>
      <c r="M471" s="214"/>
      <c r="N471" s="178"/>
      <c r="O471" s="218"/>
      <c r="P471" s="155"/>
      <c r="Q471" s="155"/>
      <c r="R471" s="155"/>
      <c r="S471" s="155"/>
      <c r="T471" s="155"/>
      <c r="U471" s="180"/>
      <c r="V471" s="181"/>
      <c r="W471" s="155"/>
      <c r="X471" s="181"/>
      <c r="Y471" s="220"/>
      <c r="Z471" s="181"/>
      <c r="AA471" s="155"/>
      <c r="AB471" s="155"/>
      <c r="AC471" s="155"/>
      <c r="AD471" s="155"/>
    </row>
    <row r="472" spans="1:30" s="88" customFormat="1" x14ac:dyDescent="0.25">
      <c r="A472" s="23"/>
      <c r="B472" s="176"/>
      <c r="C472" s="155"/>
      <c r="D472" s="155"/>
      <c r="E472" s="177"/>
      <c r="F472" s="177"/>
      <c r="G472" s="155"/>
      <c r="H472" s="155"/>
      <c r="I472" s="156"/>
      <c r="J472" s="220"/>
      <c r="K472" s="155"/>
      <c r="L472" s="178"/>
      <c r="M472" s="214"/>
      <c r="N472" s="178"/>
      <c r="O472" s="165"/>
      <c r="P472" s="155"/>
      <c r="Q472" s="155"/>
      <c r="R472" s="155"/>
      <c r="S472" s="155"/>
      <c r="T472" s="155"/>
      <c r="U472" s="180"/>
      <c r="V472" s="181"/>
      <c r="W472" s="155"/>
      <c r="X472" s="181"/>
      <c r="Y472" s="220"/>
      <c r="Z472" s="181"/>
      <c r="AA472" s="155"/>
      <c r="AB472" s="155"/>
      <c r="AC472" s="155"/>
      <c r="AD472" s="155"/>
    </row>
    <row r="473" spans="1:30" s="88" customFormat="1" x14ac:dyDescent="0.25">
      <c r="A473" s="23"/>
      <c r="B473" s="32"/>
      <c r="C473" s="155"/>
      <c r="D473" s="155"/>
      <c r="E473" s="177"/>
      <c r="F473" s="177"/>
      <c r="G473" s="155"/>
      <c r="H473" s="155"/>
      <c r="I473" s="156"/>
      <c r="J473" s="220"/>
      <c r="K473" s="155"/>
      <c r="L473" s="178"/>
      <c r="M473" s="214"/>
      <c r="N473" s="178"/>
      <c r="O473" s="218"/>
      <c r="P473" s="155"/>
      <c r="Q473" s="155"/>
      <c r="R473" s="155"/>
      <c r="S473" s="155"/>
      <c r="T473" s="155"/>
      <c r="U473" s="180"/>
      <c r="V473" s="181"/>
      <c r="W473" s="155"/>
      <c r="X473" s="181"/>
      <c r="Y473" s="220"/>
      <c r="Z473" s="181"/>
      <c r="AA473" s="155"/>
      <c r="AB473" s="155"/>
      <c r="AC473" s="155"/>
      <c r="AD473" s="155"/>
    </row>
    <row r="474" spans="1:30" s="88" customFormat="1" x14ac:dyDescent="0.25">
      <c r="A474" s="23"/>
      <c r="B474" s="220"/>
      <c r="C474" s="155"/>
      <c r="D474" s="155"/>
      <c r="E474" s="177"/>
      <c r="F474" s="177"/>
      <c r="G474" s="155"/>
      <c r="H474" s="155"/>
      <c r="I474" s="156"/>
      <c r="J474" s="220"/>
      <c r="K474" s="155"/>
      <c r="L474" s="178"/>
      <c r="M474" s="214"/>
      <c r="N474" s="178"/>
      <c r="O474" s="165"/>
      <c r="P474" s="155"/>
      <c r="Q474" s="155"/>
      <c r="R474" s="155"/>
      <c r="S474" s="155"/>
      <c r="T474" s="155"/>
      <c r="U474" s="180"/>
      <c r="V474" s="181"/>
      <c r="W474" s="155"/>
      <c r="X474" s="181"/>
      <c r="Y474" s="220"/>
      <c r="Z474" s="181"/>
      <c r="AA474" s="155"/>
      <c r="AB474" s="155"/>
      <c r="AC474" s="155"/>
      <c r="AD474" s="155"/>
    </row>
    <row r="475" spans="1:30" s="88" customFormat="1" x14ac:dyDescent="0.25">
      <c r="A475" s="23"/>
      <c r="B475" s="32"/>
      <c r="C475" s="155"/>
      <c r="D475" s="155"/>
      <c r="E475" s="177"/>
      <c r="F475" s="177"/>
      <c r="G475" s="155"/>
      <c r="H475" s="155"/>
      <c r="I475" s="156"/>
      <c r="J475" s="220"/>
      <c r="K475" s="155"/>
      <c r="L475" s="178"/>
      <c r="M475" s="214"/>
      <c r="N475" s="178"/>
      <c r="O475" s="218"/>
      <c r="P475" s="155"/>
      <c r="Q475" s="155"/>
      <c r="R475" s="155"/>
      <c r="S475" s="155"/>
      <c r="T475" s="155"/>
      <c r="U475" s="180"/>
      <c r="V475" s="181"/>
      <c r="W475" s="155"/>
      <c r="X475" s="181"/>
      <c r="Y475" s="220"/>
      <c r="Z475" s="181"/>
      <c r="AA475" s="155"/>
      <c r="AB475" s="155"/>
      <c r="AC475" s="155"/>
      <c r="AD475" s="155"/>
    </row>
    <row r="476" spans="1:30" s="88" customFormat="1" x14ac:dyDescent="0.25">
      <c r="A476" s="23"/>
      <c r="B476" s="220"/>
      <c r="C476" s="155"/>
      <c r="D476" s="155"/>
      <c r="E476" s="177"/>
      <c r="F476" s="177"/>
      <c r="G476" s="155"/>
      <c r="H476" s="155"/>
      <c r="I476" s="156"/>
      <c r="J476" s="220"/>
      <c r="K476" s="155"/>
      <c r="L476" s="178"/>
      <c r="M476" s="214"/>
      <c r="N476" s="178"/>
      <c r="O476" s="165"/>
      <c r="P476" s="155"/>
      <c r="Q476" s="155"/>
      <c r="R476" s="155"/>
      <c r="S476" s="155"/>
      <c r="T476" s="155"/>
      <c r="U476" s="180"/>
      <c r="V476" s="181"/>
      <c r="W476" s="155"/>
      <c r="X476" s="181"/>
      <c r="Y476" s="220"/>
      <c r="Z476" s="181"/>
      <c r="AA476" s="155"/>
      <c r="AB476" s="155"/>
      <c r="AC476" s="155"/>
      <c r="AD476" s="155"/>
    </row>
    <row r="477" spans="1:30" s="88" customFormat="1" x14ac:dyDescent="0.25">
      <c r="A477" s="23"/>
      <c r="B477" s="32"/>
      <c r="C477" s="155"/>
      <c r="D477" s="155"/>
      <c r="E477" s="177"/>
      <c r="F477" s="177"/>
      <c r="G477" s="155"/>
      <c r="H477" s="155"/>
      <c r="I477" s="156"/>
      <c r="J477" s="220"/>
      <c r="K477" s="155"/>
      <c r="L477" s="178"/>
      <c r="M477" s="214"/>
      <c r="N477" s="178"/>
      <c r="O477" s="218"/>
      <c r="P477" s="155"/>
      <c r="Q477" s="155"/>
      <c r="R477" s="155"/>
      <c r="S477" s="155"/>
      <c r="T477" s="155"/>
      <c r="U477" s="180"/>
      <c r="V477" s="181"/>
      <c r="W477" s="155"/>
      <c r="X477" s="181"/>
      <c r="Y477" s="220"/>
      <c r="Z477" s="181"/>
      <c r="AA477" s="155"/>
      <c r="AB477" s="155"/>
      <c r="AC477" s="155"/>
      <c r="AD477" s="155"/>
    </row>
    <row r="478" spans="1:30" s="88" customFormat="1" x14ac:dyDescent="0.25">
      <c r="A478" s="23"/>
      <c r="B478" s="176"/>
      <c r="C478" s="155"/>
      <c r="D478" s="155"/>
      <c r="E478" s="177"/>
      <c r="F478" s="177"/>
      <c r="G478" s="155"/>
      <c r="H478" s="155"/>
      <c r="I478" s="156"/>
      <c r="J478" s="220"/>
      <c r="K478" s="155"/>
      <c r="L478" s="178"/>
      <c r="M478" s="214"/>
      <c r="N478" s="178"/>
      <c r="O478" s="165"/>
      <c r="P478" s="155"/>
      <c r="Q478" s="155"/>
      <c r="R478" s="155"/>
      <c r="S478" s="155"/>
      <c r="T478" s="155"/>
      <c r="U478" s="180"/>
      <c r="V478" s="181"/>
      <c r="W478" s="155"/>
      <c r="X478" s="181"/>
      <c r="Y478" s="220"/>
      <c r="Z478" s="181"/>
      <c r="AA478" s="155"/>
      <c r="AB478" s="155"/>
      <c r="AC478" s="155"/>
      <c r="AD478" s="155"/>
    </row>
    <row r="479" spans="1:30" s="31" customFormat="1" x14ac:dyDescent="0.25">
      <c r="A479" s="23"/>
      <c r="E479" s="84"/>
      <c r="F479" s="84"/>
      <c r="I479" s="77"/>
      <c r="J479" s="154"/>
      <c r="L479" s="78"/>
      <c r="M479" s="26"/>
      <c r="N479" s="78"/>
      <c r="O479" s="27"/>
      <c r="U479" s="81"/>
      <c r="V479" s="83"/>
      <c r="X479" s="83"/>
      <c r="Z479" s="83"/>
    </row>
    <row r="480" spans="1:30" s="31" customFormat="1" x14ac:dyDescent="0.25">
      <c r="A480" s="23"/>
      <c r="B480" s="7"/>
      <c r="E480" s="84"/>
      <c r="F480" s="84"/>
      <c r="I480" s="77"/>
      <c r="J480" s="154"/>
      <c r="L480" s="78"/>
      <c r="M480" s="26"/>
      <c r="N480" s="78"/>
      <c r="O480" s="80"/>
      <c r="U480" s="81"/>
      <c r="V480" s="83"/>
      <c r="X480" s="83"/>
      <c r="Z480" s="83"/>
    </row>
    <row r="481" spans="1:26" s="31" customFormat="1" x14ac:dyDescent="0.25">
      <c r="A481" s="23"/>
      <c r="B481" s="7"/>
      <c r="E481" s="84"/>
      <c r="F481" s="84"/>
      <c r="I481" s="77"/>
      <c r="J481" s="154"/>
      <c r="L481" s="78"/>
      <c r="M481" s="26"/>
      <c r="N481" s="78"/>
      <c r="O481" s="27"/>
      <c r="U481" s="81"/>
      <c r="V481" s="83"/>
      <c r="X481" s="83"/>
      <c r="Z481" s="83"/>
    </row>
    <row r="482" spans="1:26" s="31" customFormat="1" x14ac:dyDescent="0.25">
      <c r="A482" s="23"/>
      <c r="B482" s="7"/>
      <c r="E482" s="84"/>
      <c r="F482" s="84"/>
      <c r="I482" s="77"/>
      <c r="J482" s="154"/>
      <c r="L482" s="78"/>
      <c r="M482" s="26"/>
      <c r="N482" s="78"/>
      <c r="O482" s="80"/>
      <c r="U482" s="81"/>
      <c r="V482" s="83"/>
      <c r="X482" s="83"/>
      <c r="Z482" s="83"/>
    </row>
    <row r="483" spans="1:26" s="31" customFormat="1" x14ac:dyDescent="0.25">
      <c r="A483" s="23"/>
      <c r="B483" s="7"/>
      <c r="E483" s="84"/>
      <c r="F483" s="84"/>
      <c r="I483" s="77"/>
      <c r="J483" s="154"/>
      <c r="L483" s="78"/>
      <c r="M483" s="26"/>
      <c r="N483" s="78"/>
      <c r="O483" s="27"/>
      <c r="U483" s="81"/>
      <c r="V483" s="83"/>
      <c r="X483" s="83"/>
      <c r="Z483" s="83"/>
    </row>
    <row r="484" spans="1:26" s="31" customFormat="1" x14ac:dyDescent="0.25">
      <c r="A484" s="23"/>
      <c r="B484" s="7"/>
      <c r="E484" s="84"/>
      <c r="F484" s="84"/>
      <c r="I484" s="77"/>
      <c r="J484" s="154"/>
      <c r="L484" s="78"/>
      <c r="M484" s="26"/>
      <c r="N484" s="78"/>
      <c r="O484" s="80"/>
      <c r="U484" s="81"/>
      <c r="V484" s="83"/>
      <c r="X484" s="83"/>
      <c r="Z484" s="83"/>
    </row>
    <row r="485" spans="1:26" s="31" customFormat="1" x14ac:dyDescent="0.25">
      <c r="A485" s="23"/>
      <c r="B485" s="7"/>
      <c r="E485" s="84"/>
      <c r="F485" s="84"/>
      <c r="I485" s="77"/>
      <c r="J485" s="154"/>
      <c r="L485" s="78"/>
      <c r="M485" s="26"/>
      <c r="N485" s="78"/>
      <c r="O485" s="27"/>
      <c r="U485" s="81"/>
      <c r="V485" s="83"/>
      <c r="X485" s="83"/>
      <c r="Z485" s="83"/>
    </row>
    <row r="486" spans="1:26" s="31" customFormat="1" x14ac:dyDescent="0.25">
      <c r="A486" s="23"/>
      <c r="B486" s="7"/>
      <c r="E486" s="84"/>
      <c r="F486" s="84"/>
      <c r="I486" s="77"/>
      <c r="J486" s="154"/>
      <c r="L486" s="78"/>
      <c r="M486" s="26"/>
      <c r="N486" s="78"/>
      <c r="O486" s="80"/>
      <c r="U486" s="81"/>
      <c r="V486" s="83"/>
      <c r="X486" s="83"/>
      <c r="Z486" s="83"/>
    </row>
    <row r="487" spans="1:26" s="31" customFormat="1" x14ac:dyDescent="0.25">
      <c r="A487" s="23"/>
      <c r="B487" s="7"/>
      <c r="E487" s="84"/>
      <c r="F487" s="84"/>
      <c r="I487" s="77"/>
      <c r="J487" s="154"/>
      <c r="L487" s="78"/>
      <c r="M487" s="26"/>
      <c r="N487" s="78"/>
      <c r="O487" s="27"/>
      <c r="U487" s="81"/>
      <c r="V487" s="83"/>
      <c r="X487" s="83"/>
      <c r="Z487" s="83"/>
    </row>
    <row r="488" spans="1:26" s="31" customFormat="1" x14ac:dyDescent="0.25">
      <c r="A488" s="23"/>
      <c r="B488" s="7"/>
      <c r="E488" s="84"/>
      <c r="F488" s="84"/>
      <c r="I488" s="77"/>
      <c r="J488" s="154"/>
      <c r="L488" s="78"/>
      <c r="M488" s="26"/>
      <c r="N488" s="78"/>
      <c r="O488" s="80"/>
      <c r="U488" s="81"/>
      <c r="V488" s="83"/>
      <c r="X488" s="83"/>
      <c r="Z488" s="83"/>
    </row>
    <row r="489" spans="1:26" s="31" customFormat="1" x14ac:dyDescent="0.25">
      <c r="A489" s="23"/>
      <c r="B489" s="7"/>
      <c r="E489" s="84"/>
      <c r="F489" s="84"/>
      <c r="I489" s="77"/>
      <c r="J489" s="154"/>
      <c r="L489" s="78"/>
      <c r="M489" s="26"/>
      <c r="N489" s="78"/>
      <c r="O489" s="27"/>
      <c r="U489" s="81"/>
      <c r="V489" s="83"/>
      <c r="X489" s="83"/>
      <c r="Z489" s="83"/>
    </row>
    <row r="490" spans="1:26" s="31" customFormat="1" x14ac:dyDescent="0.25">
      <c r="A490" s="23"/>
      <c r="B490" s="7"/>
      <c r="E490" s="84"/>
      <c r="F490" s="84"/>
      <c r="I490" s="77"/>
      <c r="J490" s="154"/>
      <c r="L490" s="78"/>
      <c r="M490" s="26"/>
      <c r="N490" s="78"/>
      <c r="O490" s="80"/>
      <c r="U490" s="81"/>
      <c r="V490" s="83"/>
      <c r="X490" s="83"/>
      <c r="Z490" s="83"/>
    </row>
    <row r="491" spans="1:26" s="31" customFormat="1" x14ac:dyDescent="0.25">
      <c r="A491" s="23"/>
      <c r="B491" s="7"/>
      <c r="E491" s="84"/>
      <c r="F491" s="84"/>
      <c r="I491" s="77"/>
      <c r="J491" s="154"/>
      <c r="L491" s="78"/>
      <c r="M491" s="26"/>
      <c r="N491" s="78"/>
      <c r="O491" s="27"/>
      <c r="U491" s="81"/>
      <c r="V491" s="83"/>
      <c r="X491" s="83"/>
      <c r="Z491" s="83"/>
    </row>
    <row r="492" spans="1:26" s="31" customFormat="1" x14ac:dyDescent="0.25">
      <c r="A492" s="23"/>
      <c r="B492" s="7"/>
      <c r="E492" s="84"/>
      <c r="F492" s="84"/>
      <c r="I492" s="77"/>
      <c r="J492" s="154"/>
      <c r="L492" s="78"/>
      <c r="M492" s="26"/>
      <c r="N492" s="78"/>
      <c r="O492" s="80"/>
      <c r="U492" s="81"/>
      <c r="V492" s="83"/>
      <c r="X492" s="83"/>
      <c r="Z492" s="83"/>
    </row>
    <row r="493" spans="1:26" s="31" customFormat="1" x14ac:dyDescent="0.25">
      <c r="A493" s="23"/>
      <c r="B493" s="7"/>
      <c r="E493" s="84"/>
      <c r="F493" s="84"/>
      <c r="I493" s="77"/>
      <c r="J493" s="154"/>
      <c r="L493" s="78"/>
      <c r="M493" s="26"/>
      <c r="N493" s="78"/>
      <c r="O493" s="27"/>
      <c r="U493" s="81"/>
      <c r="V493" s="83"/>
      <c r="X493" s="83"/>
      <c r="Z493" s="83"/>
    </row>
    <row r="494" spans="1:26" s="31" customFormat="1" x14ac:dyDescent="0.25">
      <c r="A494" s="23"/>
      <c r="B494" s="7"/>
      <c r="E494" s="84"/>
      <c r="F494" s="84"/>
      <c r="I494" s="77"/>
      <c r="J494" s="154"/>
      <c r="L494" s="78"/>
      <c r="M494" s="26"/>
      <c r="N494" s="78"/>
      <c r="O494" s="80"/>
      <c r="U494" s="81"/>
      <c r="V494" s="83"/>
      <c r="X494" s="83"/>
      <c r="Z494" s="83"/>
    </row>
    <row r="495" spans="1:26" s="31" customFormat="1" x14ac:dyDescent="0.25">
      <c r="A495" s="23"/>
      <c r="B495" s="7"/>
      <c r="E495" s="84"/>
      <c r="F495" s="84"/>
      <c r="I495" s="77"/>
      <c r="J495" s="154"/>
      <c r="L495" s="78"/>
      <c r="M495" s="26"/>
      <c r="N495" s="78"/>
      <c r="O495" s="27"/>
      <c r="U495" s="81"/>
      <c r="V495" s="83"/>
      <c r="X495" s="83"/>
      <c r="Z495" s="83"/>
    </row>
    <row r="496" spans="1:26" s="31" customFormat="1" x14ac:dyDescent="0.25">
      <c r="A496" s="23"/>
      <c r="B496" s="7"/>
      <c r="E496" s="84"/>
      <c r="F496" s="84"/>
      <c r="I496" s="77"/>
      <c r="J496" s="154"/>
      <c r="L496" s="78"/>
      <c r="M496" s="26"/>
      <c r="N496" s="78"/>
      <c r="O496" s="80"/>
      <c r="U496" s="81"/>
      <c r="V496" s="83"/>
      <c r="X496" s="83"/>
      <c r="Z496" s="83"/>
    </row>
    <row r="497" spans="1:30" s="31" customFormat="1" x14ac:dyDescent="0.25">
      <c r="A497" s="23"/>
      <c r="B497" s="7"/>
      <c r="E497" s="84"/>
      <c r="F497" s="84"/>
      <c r="I497" s="77"/>
      <c r="J497" s="154"/>
      <c r="L497" s="78"/>
      <c r="M497" s="26"/>
      <c r="N497" s="78"/>
      <c r="O497" s="27"/>
      <c r="U497" s="81"/>
      <c r="V497" s="83"/>
      <c r="X497" s="83"/>
      <c r="Z497" s="83"/>
    </row>
    <row r="498" spans="1:30" s="31" customFormat="1" x14ac:dyDescent="0.25">
      <c r="A498" s="23"/>
      <c r="B498" s="7"/>
      <c r="E498" s="84"/>
      <c r="F498" s="84"/>
      <c r="I498" s="77"/>
      <c r="J498" s="154"/>
      <c r="L498" s="78"/>
      <c r="M498" s="26"/>
      <c r="N498" s="78"/>
      <c r="O498" s="80"/>
      <c r="U498" s="81"/>
      <c r="V498" s="83"/>
      <c r="X498" s="83"/>
      <c r="Z498" s="83"/>
    </row>
    <row r="499" spans="1:30" s="31" customFormat="1" x14ac:dyDescent="0.25">
      <c r="A499" s="23"/>
      <c r="B499" s="7"/>
      <c r="E499" s="84"/>
      <c r="F499" s="84"/>
      <c r="I499" s="77"/>
      <c r="J499" s="154"/>
      <c r="L499" s="78"/>
      <c r="M499" s="26"/>
      <c r="N499" s="78"/>
      <c r="O499" s="27"/>
      <c r="U499" s="81"/>
      <c r="V499" s="83"/>
      <c r="X499" s="83"/>
      <c r="Z499" s="83"/>
    </row>
    <row r="500" spans="1:30" s="31" customFormat="1" x14ac:dyDescent="0.25">
      <c r="A500" s="23"/>
      <c r="B500" s="7"/>
      <c r="E500" s="84"/>
      <c r="F500" s="84"/>
      <c r="I500" s="77"/>
      <c r="J500" s="154"/>
      <c r="L500" s="78"/>
      <c r="M500" s="26"/>
      <c r="N500" s="78"/>
      <c r="O500" s="80"/>
      <c r="U500" s="81"/>
      <c r="V500" s="83"/>
      <c r="X500" s="83"/>
      <c r="Z500" s="83"/>
    </row>
    <row r="501" spans="1:30" s="31" customFormat="1" x14ac:dyDescent="0.25">
      <c r="A501" s="23"/>
      <c r="B501" s="7"/>
      <c r="E501" s="84"/>
      <c r="F501" s="84"/>
      <c r="I501" s="77"/>
      <c r="J501" s="154"/>
      <c r="L501" s="78"/>
      <c r="M501" s="26"/>
      <c r="N501" s="78"/>
      <c r="O501" s="27"/>
      <c r="U501" s="81"/>
      <c r="V501" s="83"/>
      <c r="X501" s="83"/>
      <c r="Z501" s="83"/>
    </row>
    <row r="502" spans="1:30" s="31" customFormat="1" x14ac:dyDescent="0.25">
      <c r="A502" s="23"/>
      <c r="B502" s="7"/>
      <c r="E502" s="84"/>
      <c r="F502" s="84"/>
      <c r="I502" s="77"/>
      <c r="J502" s="154"/>
      <c r="L502" s="78"/>
      <c r="M502" s="26"/>
      <c r="N502" s="78"/>
      <c r="O502" s="80"/>
      <c r="U502" s="81"/>
      <c r="V502" s="83"/>
      <c r="X502" s="83"/>
      <c r="Z502" s="83"/>
    </row>
    <row r="503" spans="1:30" s="31" customFormat="1" x14ac:dyDescent="0.25">
      <c r="A503" s="23"/>
      <c r="B503" s="7"/>
      <c r="E503" s="84"/>
      <c r="F503" s="84"/>
      <c r="I503" s="77"/>
      <c r="J503" s="154"/>
      <c r="L503" s="78"/>
      <c r="M503" s="26"/>
      <c r="N503" s="78"/>
      <c r="O503" s="27"/>
      <c r="U503" s="81"/>
      <c r="V503" s="83"/>
      <c r="X503" s="83"/>
      <c r="Z503" s="83"/>
    </row>
    <row r="504" spans="1:30" s="31" customFormat="1" x14ac:dyDescent="0.25">
      <c r="A504" s="23"/>
      <c r="B504" s="7"/>
      <c r="E504" s="84"/>
      <c r="F504" s="84"/>
      <c r="I504" s="77"/>
      <c r="J504" s="154"/>
      <c r="L504" s="78"/>
      <c r="M504" s="26"/>
      <c r="N504" s="78"/>
      <c r="O504" s="80"/>
      <c r="U504" s="81"/>
      <c r="V504" s="83"/>
      <c r="X504" s="83"/>
      <c r="Z504" s="83"/>
    </row>
    <row r="505" spans="1:30" s="31" customFormat="1" x14ac:dyDescent="0.25">
      <c r="A505" s="23"/>
      <c r="B505" s="7"/>
      <c r="E505" s="84"/>
      <c r="F505" s="84"/>
      <c r="I505" s="77"/>
      <c r="J505" s="154"/>
      <c r="L505" s="78"/>
      <c r="M505" s="26"/>
      <c r="N505" s="78"/>
      <c r="O505" s="27"/>
      <c r="U505" s="81"/>
      <c r="V505" s="83"/>
      <c r="X505" s="83"/>
      <c r="Z505" s="83"/>
    </row>
    <row r="506" spans="1:30" s="31" customFormat="1" x14ac:dyDescent="0.25">
      <c r="A506" s="23"/>
      <c r="B506" s="7"/>
      <c r="E506" s="84"/>
      <c r="F506" s="84"/>
      <c r="I506" s="77"/>
      <c r="J506" s="154"/>
      <c r="L506" s="78"/>
      <c r="M506" s="26"/>
      <c r="N506" s="78"/>
      <c r="O506" s="80"/>
      <c r="U506" s="81"/>
      <c r="V506" s="83"/>
      <c r="X506" s="83"/>
      <c r="Z506" s="83"/>
    </row>
    <row r="507" spans="1:30" s="31" customFormat="1" x14ac:dyDescent="0.25">
      <c r="A507" s="23"/>
      <c r="B507" s="7"/>
      <c r="E507" s="84"/>
      <c r="F507" s="84"/>
      <c r="I507" s="77"/>
      <c r="J507" s="154"/>
      <c r="L507" s="78"/>
      <c r="M507" s="26"/>
      <c r="N507" s="78"/>
      <c r="O507" s="27"/>
      <c r="U507" s="81"/>
      <c r="V507" s="83"/>
      <c r="X507" s="83"/>
      <c r="Z507" s="83"/>
    </row>
    <row r="508" spans="1:30" s="88" customFormat="1" x14ac:dyDescent="0.25">
      <c r="A508" s="23"/>
      <c r="B508" s="220"/>
      <c r="C508" s="155"/>
      <c r="D508" s="155"/>
      <c r="E508" s="177"/>
      <c r="F508" s="177"/>
      <c r="G508" s="155"/>
      <c r="H508" s="155"/>
      <c r="I508" s="156"/>
      <c r="J508" s="220"/>
      <c r="K508" s="155"/>
      <c r="L508" s="178"/>
      <c r="M508" s="214"/>
      <c r="N508" s="178"/>
      <c r="O508" s="165"/>
      <c r="P508" s="155"/>
      <c r="Q508" s="155"/>
      <c r="R508" s="155"/>
      <c r="S508" s="155"/>
      <c r="T508" s="155"/>
      <c r="U508" s="180"/>
      <c r="V508" s="181"/>
      <c r="W508" s="155"/>
      <c r="X508" s="181"/>
      <c r="Y508" s="155"/>
      <c r="Z508" s="181"/>
      <c r="AA508" s="155"/>
      <c r="AB508" s="155"/>
      <c r="AC508" s="155"/>
      <c r="AD508" s="155"/>
    </row>
    <row r="509" spans="1:30" s="88" customFormat="1" x14ac:dyDescent="0.25">
      <c r="A509" s="23"/>
      <c r="B509" s="32"/>
      <c r="C509" s="155"/>
      <c r="D509" s="155"/>
      <c r="E509" s="177"/>
      <c r="F509" s="177"/>
      <c r="G509" s="155"/>
      <c r="H509" s="155"/>
      <c r="I509" s="156"/>
      <c r="J509" s="220"/>
      <c r="K509" s="155"/>
      <c r="L509" s="178"/>
      <c r="M509" s="214"/>
      <c r="N509" s="178"/>
      <c r="O509" s="218"/>
      <c r="P509" s="155"/>
      <c r="Q509" s="155"/>
      <c r="R509" s="155"/>
      <c r="S509" s="155"/>
      <c r="T509" s="155"/>
      <c r="U509" s="180"/>
      <c r="V509" s="181"/>
      <c r="W509" s="155"/>
      <c r="X509" s="181"/>
      <c r="Y509" s="155"/>
      <c r="Z509" s="181"/>
      <c r="AA509" s="155"/>
      <c r="AB509" s="155"/>
      <c r="AC509" s="155"/>
      <c r="AD509" s="155"/>
    </row>
    <row r="510" spans="1:30" s="88" customFormat="1" x14ac:dyDescent="0.25">
      <c r="A510" s="23"/>
      <c r="B510" s="220"/>
      <c r="C510" s="155"/>
      <c r="D510" s="155"/>
      <c r="E510" s="177"/>
      <c r="F510" s="177"/>
      <c r="G510" s="155"/>
      <c r="H510" s="155"/>
      <c r="I510" s="156"/>
      <c r="J510" s="220"/>
      <c r="K510" s="155"/>
      <c r="L510" s="178"/>
      <c r="M510" s="214"/>
      <c r="N510" s="178"/>
      <c r="O510" s="165"/>
      <c r="P510" s="155"/>
      <c r="Q510" s="155"/>
      <c r="R510" s="155"/>
      <c r="S510" s="155"/>
      <c r="T510" s="155"/>
      <c r="U510" s="180"/>
      <c r="V510" s="181"/>
      <c r="W510" s="155"/>
      <c r="X510" s="181"/>
      <c r="Y510" s="155"/>
      <c r="Z510" s="181"/>
      <c r="AA510" s="155"/>
      <c r="AB510" s="155"/>
      <c r="AC510" s="155"/>
      <c r="AD510" s="155"/>
    </row>
    <row r="511" spans="1:30" s="88" customFormat="1" x14ac:dyDescent="0.25">
      <c r="A511" s="23"/>
      <c r="B511" s="32"/>
      <c r="C511" s="155"/>
      <c r="D511" s="155"/>
      <c r="E511" s="177"/>
      <c r="F511" s="177"/>
      <c r="G511" s="155"/>
      <c r="H511" s="155"/>
      <c r="I511" s="156"/>
      <c r="J511" s="220"/>
      <c r="K511" s="155"/>
      <c r="L511" s="178"/>
      <c r="M511" s="214"/>
      <c r="N511" s="178"/>
      <c r="O511" s="218"/>
      <c r="P511" s="155"/>
      <c r="Q511" s="155"/>
      <c r="R511" s="155"/>
      <c r="S511" s="155"/>
      <c r="T511" s="155"/>
      <c r="U511" s="180"/>
      <c r="V511" s="181"/>
      <c r="W511" s="155"/>
      <c r="X511" s="181"/>
      <c r="Y511" s="155"/>
      <c r="Z511" s="181"/>
      <c r="AA511" s="155"/>
      <c r="AB511" s="155"/>
      <c r="AC511" s="155"/>
      <c r="AD511" s="155"/>
    </row>
    <row r="512" spans="1:30" s="88" customFormat="1" x14ac:dyDescent="0.25">
      <c r="A512" s="23"/>
      <c r="B512" s="176"/>
      <c r="C512" s="155"/>
      <c r="D512" s="155"/>
      <c r="E512" s="177"/>
      <c r="F512" s="177"/>
      <c r="G512" s="155"/>
      <c r="H512" s="155"/>
      <c r="I512" s="156"/>
      <c r="J512" s="220"/>
      <c r="K512" s="155"/>
      <c r="L512" s="178"/>
      <c r="M512" s="214"/>
      <c r="N512" s="178"/>
      <c r="O512" s="165"/>
      <c r="P512" s="155"/>
      <c r="Q512" s="155"/>
      <c r="R512" s="155"/>
      <c r="S512" s="155"/>
      <c r="T512" s="155"/>
      <c r="U512" s="180"/>
      <c r="V512" s="181"/>
      <c r="W512" s="155"/>
      <c r="X512" s="181"/>
      <c r="Y512" s="155"/>
      <c r="Z512" s="181"/>
      <c r="AA512" s="155"/>
      <c r="AB512" s="155"/>
      <c r="AC512" s="155"/>
      <c r="AD512" s="155"/>
    </row>
    <row r="513" spans="1:30" s="88" customFormat="1" x14ac:dyDescent="0.25">
      <c r="A513" s="23"/>
      <c r="B513" s="4"/>
      <c r="C513" s="155"/>
      <c r="D513" s="155"/>
      <c r="E513" s="177"/>
      <c r="F513" s="177"/>
      <c r="G513" s="155"/>
      <c r="H513" s="155"/>
      <c r="I513" s="156"/>
      <c r="J513" s="220"/>
      <c r="K513" s="155"/>
      <c r="L513" s="178"/>
      <c r="M513" s="214"/>
      <c r="N513" s="178"/>
      <c r="O513" s="218"/>
      <c r="P513" s="155"/>
      <c r="Q513" s="155"/>
      <c r="R513" s="155"/>
      <c r="S513" s="155"/>
      <c r="T513" s="155"/>
      <c r="U513" s="180"/>
      <c r="V513" s="181"/>
      <c r="W513" s="155"/>
      <c r="X513" s="181"/>
      <c r="Y513" s="155"/>
      <c r="Z513" s="181"/>
      <c r="AA513" s="155"/>
      <c r="AB513" s="155"/>
      <c r="AC513" s="155"/>
      <c r="AD513" s="155"/>
    </row>
    <row r="514" spans="1:30" s="88" customFormat="1" x14ac:dyDescent="0.25">
      <c r="A514" s="23"/>
      <c r="B514" s="176"/>
      <c r="C514" s="155"/>
      <c r="D514" s="155"/>
      <c r="E514" s="177"/>
      <c r="F514" s="177"/>
      <c r="G514" s="155"/>
      <c r="H514" s="155"/>
      <c r="I514" s="156"/>
      <c r="J514" s="220"/>
      <c r="K514" s="155"/>
      <c r="L514" s="178"/>
      <c r="M514" s="214"/>
      <c r="N514" s="178"/>
      <c r="O514" s="165"/>
      <c r="P514" s="155"/>
      <c r="Q514" s="155"/>
      <c r="R514" s="155"/>
      <c r="S514" s="155"/>
      <c r="T514" s="155"/>
      <c r="U514" s="180"/>
      <c r="V514" s="181"/>
      <c r="W514" s="155"/>
      <c r="X514" s="181"/>
      <c r="Y514" s="155"/>
      <c r="Z514" s="181"/>
      <c r="AA514" s="155"/>
      <c r="AB514" s="155"/>
      <c r="AC514" s="155"/>
      <c r="AD514" s="155"/>
    </row>
    <row r="515" spans="1:30" s="88" customFormat="1" x14ac:dyDescent="0.25">
      <c r="A515" s="23"/>
      <c r="B515" s="4"/>
      <c r="C515" s="155"/>
      <c r="D515" s="155"/>
      <c r="E515" s="177"/>
      <c r="F515" s="177"/>
      <c r="G515" s="155"/>
      <c r="H515" s="155"/>
      <c r="I515" s="156"/>
      <c r="J515" s="220"/>
      <c r="K515" s="155"/>
      <c r="L515" s="178"/>
      <c r="M515" s="214"/>
      <c r="N515" s="178"/>
      <c r="O515" s="218"/>
      <c r="P515" s="155"/>
      <c r="Q515" s="155"/>
      <c r="R515" s="155"/>
      <c r="S515" s="155"/>
      <c r="T515" s="155"/>
      <c r="U515" s="180"/>
      <c r="V515" s="181"/>
      <c r="W515" s="155"/>
      <c r="X515" s="181"/>
      <c r="Y515" s="155"/>
      <c r="Z515" s="181"/>
      <c r="AA515" s="155"/>
      <c r="AB515" s="155"/>
      <c r="AC515" s="155"/>
      <c r="AD515" s="155"/>
    </row>
    <row r="516" spans="1:30" s="88" customFormat="1" x14ac:dyDescent="0.25">
      <c r="A516" s="23"/>
      <c r="B516" s="176"/>
      <c r="C516" s="155"/>
      <c r="D516" s="155"/>
      <c r="E516" s="177"/>
      <c r="F516" s="177"/>
      <c r="G516" s="155"/>
      <c r="H516" s="155"/>
      <c r="I516" s="156"/>
      <c r="J516" s="220"/>
      <c r="K516" s="155"/>
      <c r="L516" s="178"/>
      <c r="M516" s="214"/>
      <c r="N516" s="178"/>
      <c r="O516" s="165"/>
      <c r="P516" s="155"/>
      <c r="Q516" s="155"/>
      <c r="R516" s="155"/>
      <c r="S516" s="155"/>
      <c r="T516" s="155"/>
      <c r="U516" s="180"/>
      <c r="V516" s="181"/>
      <c r="W516" s="155"/>
      <c r="X516" s="181"/>
      <c r="Y516" s="155"/>
      <c r="Z516" s="181"/>
      <c r="AA516" s="155"/>
      <c r="AB516" s="155"/>
      <c r="AC516" s="155"/>
      <c r="AD516" s="155"/>
    </row>
    <row r="517" spans="1:30" s="88" customFormat="1" x14ac:dyDescent="0.25">
      <c r="A517" s="23"/>
      <c r="B517" s="4"/>
      <c r="C517" s="155"/>
      <c r="D517" s="155"/>
      <c r="E517" s="177"/>
      <c r="F517" s="177"/>
      <c r="G517" s="155"/>
      <c r="H517" s="155"/>
      <c r="I517" s="156"/>
      <c r="J517" s="220"/>
      <c r="K517" s="155"/>
      <c r="L517" s="178"/>
      <c r="M517" s="214"/>
      <c r="N517" s="178"/>
      <c r="O517" s="218"/>
      <c r="P517" s="155"/>
      <c r="Q517" s="155"/>
      <c r="R517" s="155"/>
      <c r="S517" s="155"/>
      <c r="T517" s="155"/>
      <c r="U517" s="180"/>
      <c r="V517" s="181"/>
      <c r="W517" s="155"/>
      <c r="X517" s="181"/>
      <c r="Y517" s="155"/>
      <c r="Z517" s="181"/>
      <c r="AA517" s="155"/>
      <c r="AB517" s="155"/>
      <c r="AC517" s="155"/>
      <c r="AD517" s="155"/>
    </row>
    <row r="518" spans="1:30" s="88" customFormat="1" x14ac:dyDescent="0.25">
      <c r="A518" s="23"/>
      <c r="B518" s="176"/>
      <c r="C518" s="155"/>
      <c r="D518" s="155"/>
      <c r="E518" s="177"/>
      <c r="F518" s="177"/>
      <c r="G518" s="155"/>
      <c r="H518" s="155"/>
      <c r="I518" s="156"/>
      <c r="J518" s="220"/>
      <c r="K518" s="155"/>
      <c r="L518" s="178"/>
      <c r="M518" s="214"/>
      <c r="N518" s="178"/>
      <c r="O518" s="165"/>
      <c r="P518" s="155"/>
      <c r="Q518" s="155"/>
      <c r="R518" s="155"/>
      <c r="S518" s="155"/>
      <c r="T518" s="155"/>
      <c r="U518" s="180"/>
      <c r="V518" s="181"/>
      <c r="W518" s="155"/>
      <c r="X518" s="181"/>
      <c r="Y518" s="155"/>
      <c r="Z518" s="181"/>
      <c r="AA518" s="155"/>
      <c r="AB518" s="155"/>
      <c r="AC518" s="155"/>
      <c r="AD518" s="155"/>
    </row>
    <row r="519" spans="1:30" s="88" customFormat="1" x14ac:dyDescent="0.25">
      <c r="A519" s="23"/>
      <c r="B519" s="4"/>
      <c r="C519" s="155"/>
      <c r="D519" s="155"/>
      <c r="E519" s="177"/>
      <c r="F519" s="177"/>
      <c r="G519" s="155"/>
      <c r="H519" s="155"/>
      <c r="I519" s="156"/>
      <c r="J519" s="220"/>
      <c r="K519" s="155"/>
      <c r="L519" s="178"/>
      <c r="M519" s="214"/>
      <c r="N519" s="178"/>
      <c r="O519" s="218"/>
      <c r="P519" s="155"/>
      <c r="Q519" s="155"/>
      <c r="R519" s="155"/>
      <c r="S519" s="155"/>
      <c r="T519" s="155"/>
      <c r="U519" s="180"/>
      <c r="V519" s="181"/>
      <c r="W519" s="155"/>
      <c r="X519" s="181"/>
      <c r="Y519" s="155"/>
      <c r="Z519" s="181"/>
      <c r="AA519" s="155"/>
      <c r="AB519" s="155"/>
      <c r="AC519" s="155"/>
      <c r="AD519" s="155"/>
    </row>
    <row r="520" spans="1:30" s="88" customFormat="1" x14ac:dyDescent="0.25">
      <c r="A520" s="23"/>
      <c r="B520" s="176"/>
      <c r="C520" s="155"/>
      <c r="D520" s="155"/>
      <c r="E520" s="177"/>
      <c r="F520" s="177"/>
      <c r="G520" s="155"/>
      <c r="H520" s="155"/>
      <c r="I520" s="156"/>
      <c r="J520" s="220"/>
      <c r="K520" s="155"/>
      <c r="L520" s="178"/>
      <c r="M520" s="214"/>
      <c r="N520" s="178"/>
      <c r="O520" s="165"/>
      <c r="P520" s="155"/>
      <c r="Q520" s="155"/>
      <c r="R520" s="155"/>
      <c r="S520" s="155"/>
      <c r="T520" s="155"/>
      <c r="U520" s="180"/>
      <c r="V520" s="181"/>
      <c r="W520" s="155"/>
      <c r="X520" s="181"/>
      <c r="Y520" s="155"/>
      <c r="Z520" s="181"/>
      <c r="AA520" s="155"/>
      <c r="AB520" s="155"/>
      <c r="AC520" s="155"/>
      <c r="AD520" s="155"/>
    </row>
    <row r="521" spans="1:30" s="88" customFormat="1" x14ac:dyDescent="0.25">
      <c r="A521" s="23"/>
      <c r="B521" s="4"/>
      <c r="C521" s="155"/>
      <c r="D521" s="155"/>
      <c r="E521" s="177"/>
      <c r="F521" s="177"/>
      <c r="G521" s="155"/>
      <c r="H521" s="155"/>
      <c r="I521" s="156"/>
      <c r="J521" s="220"/>
      <c r="K521" s="155"/>
      <c r="L521" s="178"/>
      <c r="M521" s="214"/>
      <c r="N521" s="178"/>
      <c r="O521" s="218"/>
      <c r="P521" s="155"/>
      <c r="Q521" s="155"/>
      <c r="R521" s="155"/>
      <c r="S521" s="155"/>
      <c r="T521" s="155"/>
      <c r="U521" s="180"/>
      <c r="V521" s="181"/>
      <c r="W521" s="155"/>
      <c r="X521" s="181"/>
      <c r="Y521" s="155"/>
      <c r="Z521" s="181"/>
      <c r="AA521" s="155"/>
      <c r="AB521" s="155"/>
      <c r="AC521" s="155"/>
      <c r="AD521" s="155"/>
    </row>
    <row r="522" spans="1:30" s="88" customFormat="1" x14ac:dyDescent="0.25">
      <c r="A522" s="23"/>
      <c r="B522" s="176"/>
      <c r="C522" s="155"/>
      <c r="D522" s="155"/>
      <c r="E522" s="177"/>
      <c r="F522" s="177"/>
      <c r="G522" s="155"/>
      <c r="H522" s="155"/>
      <c r="I522" s="156"/>
      <c r="J522" s="220"/>
      <c r="K522" s="155"/>
      <c r="L522" s="178"/>
      <c r="M522" s="214"/>
      <c r="N522" s="178"/>
      <c r="O522" s="165"/>
      <c r="P522" s="155"/>
      <c r="Q522" s="155"/>
      <c r="R522" s="155"/>
      <c r="S522" s="155"/>
      <c r="T522" s="155"/>
      <c r="U522" s="180"/>
      <c r="V522" s="181"/>
      <c r="W522" s="155"/>
      <c r="X522" s="181"/>
      <c r="Y522" s="155"/>
      <c r="Z522" s="181"/>
      <c r="AA522" s="155"/>
      <c r="AB522" s="155"/>
      <c r="AC522" s="155"/>
      <c r="AD522" s="155"/>
    </row>
    <row r="523" spans="1:30" s="88" customFormat="1" x14ac:dyDescent="0.25">
      <c r="A523" s="23"/>
      <c r="B523" s="4"/>
      <c r="C523" s="155"/>
      <c r="D523" s="155"/>
      <c r="E523" s="177"/>
      <c r="F523" s="177"/>
      <c r="G523" s="155"/>
      <c r="H523" s="155"/>
      <c r="I523" s="156"/>
      <c r="J523" s="220"/>
      <c r="K523" s="155"/>
      <c r="L523" s="178"/>
      <c r="M523" s="214"/>
      <c r="N523" s="178"/>
      <c r="O523" s="218"/>
      <c r="P523" s="155"/>
      <c r="Q523" s="155"/>
      <c r="R523" s="155"/>
      <c r="S523" s="155"/>
      <c r="T523" s="155"/>
      <c r="U523" s="180"/>
      <c r="V523" s="181"/>
      <c r="W523" s="155"/>
      <c r="X523" s="181"/>
      <c r="Y523" s="155"/>
      <c r="Z523" s="181"/>
      <c r="AA523" s="155"/>
      <c r="AB523" s="155"/>
      <c r="AC523" s="155"/>
      <c r="AD523" s="155"/>
    </row>
    <row r="524" spans="1:30" s="88" customFormat="1" x14ac:dyDescent="0.25">
      <c r="A524" s="23"/>
      <c r="B524" s="176"/>
      <c r="C524" s="155"/>
      <c r="D524" s="155"/>
      <c r="E524" s="177"/>
      <c r="F524" s="177"/>
      <c r="G524" s="155"/>
      <c r="H524" s="155"/>
      <c r="I524" s="156"/>
      <c r="J524" s="220"/>
      <c r="K524" s="155"/>
      <c r="L524" s="178"/>
      <c r="M524" s="214"/>
      <c r="N524" s="178"/>
      <c r="O524" s="165"/>
      <c r="P524" s="155"/>
      <c r="Q524" s="155"/>
      <c r="R524" s="155"/>
      <c r="S524" s="155"/>
      <c r="T524" s="155"/>
      <c r="U524" s="180"/>
      <c r="V524" s="181"/>
      <c r="W524" s="155"/>
      <c r="X524" s="181"/>
      <c r="Y524" s="155"/>
      <c r="Z524" s="181"/>
      <c r="AA524" s="155"/>
      <c r="AB524" s="155"/>
      <c r="AC524" s="155"/>
      <c r="AD524" s="155"/>
    </row>
    <row r="525" spans="1:30" s="88" customFormat="1" x14ac:dyDescent="0.25">
      <c r="A525" s="23"/>
      <c r="B525" s="4"/>
      <c r="C525" s="155"/>
      <c r="D525" s="155"/>
      <c r="E525" s="177"/>
      <c r="F525" s="177"/>
      <c r="G525" s="155"/>
      <c r="H525" s="155"/>
      <c r="I525" s="156"/>
      <c r="J525" s="220"/>
      <c r="K525" s="155"/>
      <c r="L525" s="178"/>
      <c r="M525" s="214"/>
      <c r="N525" s="178"/>
      <c r="O525" s="218"/>
      <c r="P525" s="155"/>
      <c r="Q525" s="155"/>
      <c r="R525" s="155"/>
      <c r="S525" s="155"/>
      <c r="T525" s="155"/>
      <c r="U525" s="180"/>
      <c r="V525" s="181"/>
      <c r="W525" s="155"/>
      <c r="X525" s="181"/>
      <c r="Y525" s="155"/>
      <c r="Z525" s="181"/>
      <c r="AA525" s="155"/>
      <c r="AB525" s="155"/>
      <c r="AC525" s="155"/>
      <c r="AD525" s="155"/>
    </row>
    <row r="526" spans="1:30" s="88" customFormat="1" x14ac:dyDescent="0.25">
      <c r="A526" s="23"/>
      <c r="B526" s="176"/>
      <c r="C526" s="155"/>
      <c r="D526" s="155"/>
      <c r="E526" s="177"/>
      <c r="F526" s="177"/>
      <c r="G526" s="155"/>
      <c r="H526" s="155"/>
      <c r="I526" s="156"/>
      <c r="J526" s="220"/>
      <c r="K526" s="155"/>
      <c r="L526" s="178"/>
      <c r="M526" s="214"/>
      <c r="N526" s="178"/>
      <c r="O526" s="165"/>
      <c r="P526" s="155"/>
      <c r="Q526" s="155"/>
      <c r="R526" s="155"/>
      <c r="S526" s="155"/>
      <c r="T526" s="155"/>
      <c r="U526" s="180"/>
      <c r="V526" s="181"/>
      <c r="W526" s="155"/>
      <c r="X526" s="181"/>
      <c r="Y526" s="155"/>
      <c r="Z526" s="181"/>
      <c r="AA526" s="155"/>
      <c r="AB526" s="155"/>
      <c r="AC526" s="155"/>
      <c r="AD526" s="155"/>
    </row>
    <row r="527" spans="1:30" s="88" customFormat="1" x14ac:dyDescent="0.25">
      <c r="A527" s="23"/>
      <c r="B527" s="4"/>
      <c r="C527" s="155"/>
      <c r="D527" s="155"/>
      <c r="E527" s="177"/>
      <c r="F527" s="177"/>
      <c r="G527" s="155"/>
      <c r="H527" s="155"/>
      <c r="I527" s="156"/>
      <c r="J527" s="220"/>
      <c r="K527" s="155"/>
      <c r="L527" s="178"/>
      <c r="M527" s="214"/>
      <c r="N527" s="178"/>
      <c r="O527" s="218"/>
      <c r="P527" s="155"/>
      <c r="Q527" s="155"/>
      <c r="R527" s="155"/>
      <c r="S527" s="155"/>
      <c r="T527" s="155"/>
      <c r="U527" s="180"/>
      <c r="V527" s="181"/>
      <c r="W527" s="155"/>
      <c r="X527" s="181"/>
      <c r="Y527" s="155"/>
      <c r="Z527" s="181"/>
      <c r="AA527" s="155"/>
      <c r="AB527" s="155"/>
      <c r="AC527" s="155"/>
      <c r="AD527" s="155"/>
    </row>
    <row r="528" spans="1:30" s="88" customFormat="1" x14ac:dyDescent="0.25">
      <c r="A528" s="23"/>
      <c r="B528" s="176"/>
      <c r="C528" s="155"/>
      <c r="D528" s="155"/>
      <c r="E528" s="177"/>
      <c r="F528" s="177"/>
      <c r="G528" s="155"/>
      <c r="H528" s="155"/>
      <c r="I528" s="156"/>
      <c r="J528" s="220"/>
      <c r="K528" s="155"/>
      <c r="L528" s="178"/>
      <c r="M528" s="214"/>
      <c r="N528" s="178"/>
      <c r="O528" s="165"/>
      <c r="P528" s="155"/>
      <c r="Q528" s="155"/>
      <c r="R528" s="155"/>
      <c r="S528" s="155"/>
      <c r="T528" s="155"/>
      <c r="U528" s="180"/>
      <c r="V528" s="181"/>
      <c r="W528" s="155"/>
      <c r="X528" s="181"/>
      <c r="Y528" s="155"/>
      <c r="Z528" s="181"/>
      <c r="AA528" s="155"/>
      <c r="AB528" s="155"/>
      <c r="AC528" s="155"/>
      <c r="AD528" s="155"/>
    </row>
    <row r="529" spans="1:30" s="88" customFormat="1" x14ac:dyDescent="0.25">
      <c r="A529" s="23"/>
      <c r="B529" s="4"/>
      <c r="C529" s="155"/>
      <c r="D529" s="155"/>
      <c r="E529" s="177"/>
      <c r="F529" s="177"/>
      <c r="G529" s="155"/>
      <c r="H529" s="155"/>
      <c r="I529" s="156"/>
      <c r="J529" s="220"/>
      <c r="K529" s="155"/>
      <c r="L529" s="178"/>
      <c r="M529" s="214"/>
      <c r="N529" s="178"/>
      <c r="O529" s="218"/>
      <c r="P529" s="155"/>
      <c r="Q529" s="155"/>
      <c r="R529" s="155"/>
      <c r="S529" s="155"/>
      <c r="T529" s="155"/>
      <c r="U529" s="180"/>
      <c r="V529" s="181"/>
      <c r="W529" s="155"/>
      <c r="X529" s="181"/>
      <c r="Y529" s="155"/>
      <c r="Z529" s="181"/>
      <c r="AA529" s="155"/>
      <c r="AB529" s="155"/>
      <c r="AC529" s="155"/>
      <c r="AD529" s="155"/>
    </row>
    <row r="530" spans="1:30" s="88" customFormat="1" x14ac:dyDescent="0.25">
      <c r="A530" s="23"/>
      <c r="B530" s="176"/>
      <c r="C530" s="155"/>
      <c r="D530" s="155"/>
      <c r="E530" s="177"/>
      <c r="F530" s="177"/>
      <c r="G530" s="155"/>
      <c r="H530" s="155"/>
      <c r="I530" s="156"/>
      <c r="J530" s="220"/>
      <c r="K530" s="155"/>
      <c r="L530" s="178"/>
      <c r="M530" s="214"/>
      <c r="N530" s="178"/>
      <c r="O530" s="165"/>
      <c r="P530" s="155"/>
      <c r="Q530" s="155"/>
      <c r="R530" s="155"/>
      <c r="S530" s="155"/>
      <c r="T530" s="155"/>
      <c r="U530" s="180"/>
      <c r="V530" s="181"/>
      <c r="W530" s="155"/>
      <c r="X530" s="181"/>
      <c r="Y530" s="155"/>
      <c r="Z530" s="181"/>
      <c r="AA530" s="155"/>
      <c r="AB530" s="155"/>
      <c r="AC530" s="155"/>
      <c r="AD530" s="155"/>
    </row>
    <row r="531" spans="1:30" s="88" customFormat="1" x14ac:dyDescent="0.25">
      <c r="A531" s="23"/>
      <c r="B531" s="4"/>
      <c r="C531" s="155"/>
      <c r="D531" s="155"/>
      <c r="E531" s="177"/>
      <c r="F531" s="177"/>
      <c r="G531" s="155"/>
      <c r="H531" s="155"/>
      <c r="I531" s="156"/>
      <c r="J531" s="220"/>
      <c r="K531" s="155"/>
      <c r="L531" s="178"/>
      <c r="M531" s="214"/>
      <c r="N531" s="178"/>
      <c r="O531" s="218"/>
      <c r="P531" s="155"/>
      <c r="Q531" s="155"/>
      <c r="R531" s="155"/>
      <c r="S531" s="155"/>
      <c r="T531" s="155"/>
      <c r="U531" s="180"/>
      <c r="V531" s="181"/>
      <c r="W531" s="155"/>
      <c r="X531" s="181"/>
      <c r="Y531" s="155"/>
      <c r="Z531" s="181"/>
      <c r="AA531" s="155"/>
      <c r="AB531" s="155"/>
      <c r="AC531" s="155"/>
      <c r="AD531" s="155"/>
    </row>
    <row r="532" spans="1:30" s="88" customFormat="1" x14ac:dyDescent="0.25">
      <c r="A532" s="23"/>
      <c r="B532" s="176"/>
      <c r="C532" s="155"/>
      <c r="D532" s="155"/>
      <c r="E532" s="177"/>
      <c r="F532" s="177"/>
      <c r="G532" s="155"/>
      <c r="H532" s="155"/>
      <c r="I532" s="156"/>
      <c r="J532" s="220"/>
      <c r="K532" s="155"/>
      <c r="L532" s="178"/>
      <c r="M532" s="214"/>
      <c r="N532" s="178"/>
      <c r="O532" s="165"/>
      <c r="P532" s="155"/>
      <c r="Q532" s="155"/>
      <c r="R532" s="155"/>
      <c r="S532" s="155"/>
      <c r="T532" s="155"/>
      <c r="U532" s="180"/>
      <c r="V532" s="181"/>
      <c r="W532" s="155"/>
      <c r="X532" s="181"/>
      <c r="Y532" s="155"/>
      <c r="Z532" s="181"/>
      <c r="AA532" s="155"/>
      <c r="AB532" s="155"/>
      <c r="AC532" s="155"/>
      <c r="AD532" s="155"/>
    </row>
    <row r="533" spans="1:30" s="88" customFormat="1" x14ac:dyDescent="0.25">
      <c r="A533" s="23"/>
      <c r="B533" s="4"/>
      <c r="C533" s="155"/>
      <c r="D533" s="155"/>
      <c r="E533" s="177"/>
      <c r="F533" s="177"/>
      <c r="G533" s="155"/>
      <c r="H533" s="155"/>
      <c r="I533" s="156"/>
      <c r="J533" s="220"/>
      <c r="K533" s="155"/>
      <c r="L533" s="178"/>
      <c r="M533" s="214"/>
      <c r="N533" s="178"/>
      <c r="O533" s="218"/>
      <c r="P533" s="155"/>
      <c r="Q533" s="155"/>
      <c r="R533" s="155"/>
      <c r="S533" s="155"/>
      <c r="T533" s="155"/>
      <c r="U533" s="180"/>
      <c r="V533" s="181"/>
      <c r="W533" s="155"/>
      <c r="X533" s="181"/>
      <c r="Y533" s="155"/>
      <c r="Z533" s="181"/>
      <c r="AA533" s="155"/>
      <c r="AB533" s="155"/>
      <c r="AC533" s="155"/>
      <c r="AD533" s="155"/>
    </row>
    <row r="534" spans="1:30" s="88" customFormat="1" x14ac:dyDescent="0.25">
      <c r="A534" s="23"/>
      <c r="B534" s="176"/>
      <c r="C534" s="155"/>
      <c r="D534" s="155"/>
      <c r="E534" s="177"/>
      <c r="F534" s="177"/>
      <c r="G534" s="155"/>
      <c r="H534" s="155"/>
      <c r="I534" s="156"/>
      <c r="J534" s="220"/>
      <c r="K534" s="155"/>
      <c r="L534" s="178"/>
      <c r="M534" s="214"/>
      <c r="N534" s="178"/>
      <c r="O534" s="165"/>
      <c r="P534" s="155"/>
      <c r="Q534" s="155"/>
      <c r="R534" s="155"/>
      <c r="S534" s="155"/>
      <c r="T534" s="155"/>
      <c r="U534" s="180"/>
      <c r="V534" s="181"/>
      <c r="W534" s="155"/>
      <c r="X534" s="181"/>
      <c r="Y534" s="155"/>
      <c r="Z534" s="181"/>
      <c r="AA534" s="155"/>
      <c r="AB534" s="155"/>
      <c r="AC534" s="155"/>
      <c r="AD534" s="155"/>
    </row>
    <row r="535" spans="1:30" s="88" customFormat="1" x14ac:dyDescent="0.25">
      <c r="A535" s="23"/>
      <c r="B535" s="4"/>
      <c r="C535" s="155"/>
      <c r="D535" s="155"/>
      <c r="E535" s="177"/>
      <c r="F535" s="177"/>
      <c r="G535" s="155"/>
      <c r="H535" s="155"/>
      <c r="I535" s="156"/>
      <c r="J535" s="220"/>
      <c r="K535" s="155"/>
      <c r="L535" s="178"/>
      <c r="M535" s="214"/>
      <c r="N535" s="178"/>
      <c r="O535" s="218"/>
      <c r="P535" s="155"/>
      <c r="Q535" s="155"/>
      <c r="R535" s="155"/>
      <c r="S535" s="155"/>
      <c r="T535" s="155"/>
      <c r="U535" s="180"/>
      <c r="V535" s="181"/>
      <c r="W535" s="155"/>
      <c r="X535" s="181"/>
      <c r="Y535" s="155"/>
      <c r="Z535" s="181"/>
      <c r="AA535" s="155"/>
      <c r="AB535" s="155"/>
      <c r="AC535" s="155"/>
      <c r="AD535" s="155"/>
    </row>
    <row r="536" spans="1:30" s="88" customFormat="1" x14ac:dyDescent="0.25">
      <c r="A536" s="23"/>
      <c r="B536" s="176"/>
      <c r="C536" s="155"/>
      <c r="D536" s="155"/>
      <c r="E536" s="177"/>
      <c r="F536" s="177"/>
      <c r="G536" s="155"/>
      <c r="H536" s="155"/>
      <c r="I536" s="156"/>
      <c r="J536" s="220"/>
      <c r="K536" s="155"/>
      <c r="L536" s="178"/>
      <c r="M536" s="214"/>
      <c r="N536" s="178"/>
      <c r="O536" s="165"/>
      <c r="P536" s="155"/>
      <c r="Q536" s="155"/>
      <c r="R536" s="155"/>
      <c r="S536" s="155"/>
      <c r="T536" s="155"/>
      <c r="U536" s="180"/>
      <c r="V536" s="181"/>
      <c r="W536" s="155"/>
      <c r="X536" s="181"/>
      <c r="Y536" s="155"/>
      <c r="Z536" s="181"/>
      <c r="AA536" s="155"/>
      <c r="AB536" s="155"/>
      <c r="AC536" s="155"/>
      <c r="AD536" s="155"/>
    </row>
    <row r="537" spans="1:30" s="88" customFormat="1" x14ac:dyDescent="0.25">
      <c r="A537" s="23"/>
      <c r="B537" s="4"/>
      <c r="C537" s="155"/>
      <c r="D537" s="155"/>
      <c r="E537" s="177"/>
      <c r="F537" s="177"/>
      <c r="G537" s="155"/>
      <c r="H537" s="155"/>
      <c r="I537" s="156"/>
      <c r="J537" s="220"/>
      <c r="K537" s="155"/>
      <c r="L537" s="178"/>
      <c r="M537" s="214"/>
      <c r="N537" s="178"/>
      <c r="O537" s="218"/>
      <c r="P537" s="155"/>
      <c r="Q537" s="155"/>
      <c r="R537" s="155"/>
      <c r="S537" s="155"/>
      <c r="T537" s="155"/>
      <c r="U537" s="180"/>
      <c r="V537" s="181"/>
      <c r="W537" s="155"/>
      <c r="X537" s="181"/>
      <c r="Y537" s="155"/>
      <c r="Z537" s="181"/>
      <c r="AA537" s="155"/>
      <c r="AB537" s="155"/>
      <c r="AC537" s="155"/>
      <c r="AD537" s="155"/>
    </row>
    <row r="538" spans="1:30" s="88" customFormat="1" x14ac:dyDescent="0.25">
      <c r="A538" s="23"/>
      <c r="B538" s="176"/>
      <c r="C538" s="155"/>
      <c r="D538" s="155"/>
      <c r="E538" s="177"/>
      <c r="F538" s="177"/>
      <c r="G538" s="155"/>
      <c r="H538" s="155"/>
      <c r="I538" s="156"/>
      <c r="J538" s="220"/>
      <c r="K538" s="155"/>
      <c r="L538" s="178"/>
      <c r="M538" s="214"/>
      <c r="N538" s="178"/>
      <c r="O538" s="165"/>
      <c r="P538" s="155"/>
      <c r="Q538" s="155"/>
      <c r="R538" s="155"/>
      <c r="S538" s="155"/>
      <c r="T538" s="155"/>
      <c r="U538" s="180"/>
      <c r="V538" s="181"/>
      <c r="W538" s="155"/>
      <c r="X538" s="181"/>
      <c r="Y538" s="155"/>
      <c r="Z538" s="181"/>
      <c r="AA538" s="155"/>
      <c r="AB538" s="155"/>
      <c r="AC538" s="155"/>
      <c r="AD538" s="155"/>
    </row>
    <row r="539" spans="1:30" s="88" customFormat="1" x14ac:dyDescent="0.25">
      <c r="A539" s="23"/>
      <c r="B539" s="4"/>
      <c r="C539" s="155"/>
      <c r="D539" s="155"/>
      <c r="E539" s="177"/>
      <c r="F539" s="177"/>
      <c r="G539" s="155"/>
      <c r="H539" s="155"/>
      <c r="I539" s="156"/>
      <c r="J539" s="220"/>
      <c r="K539" s="155"/>
      <c r="L539" s="178"/>
      <c r="M539" s="214"/>
      <c r="N539" s="178"/>
      <c r="O539" s="218"/>
      <c r="P539" s="155"/>
      <c r="Q539" s="155"/>
      <c r="R539" s="155"/>
      <c r="S539" s="155"/>
      <c r="T539" s="155"/>
      <c r="U539" s="180"/>
      <c r="V539" s="181"/>
      <c r="W539" s="155"/>
      <c r="X539" s="181"/>
      <c r="Y539" s="155"/>
      <c r="Z539" s="181"/>
      <c r="AA539" s="155"/>
      <c r="AB539" s="155"/>
      <c r="AC539" s="155"/>
      <c r="AD539" s="155"/>
    </row>
    <row r="540" spans="1:30" s="88" customFormat="1" x14ac:dyDescent="0.25">
      <c r="A540" s="23"/>
      <c r="B540" s="176"/>
      <c r="C540" s="155"/>
      <c r="D540" s="155"/>
      <c r="E540" s="177"/>
      <c r="F540" s="177"/>
      <c r="G540" s="155"/>
      <c r="H540" s="155"/>
      <c r="I540" s="156"/>
      <c r="J540" s="220"/>
      <c r="K540" s="155"/>
      <c r="L540" s="178"/>
      <c r="M540" s="214"/>
      <c r="N540" s="178"/>
      <c r="O540" s="165"/>
      <c r="P540" s="155"/>
      <c r="Q540" s="155"/>
      <c r="R540" s="155"/>
      <c r="S540" s="155"/>
      <c r="T540" s="155"/>
      <c r="U540" s="180"/>
      <c r="V540" s="181"/>
      <c r="W540" s="155"/>
      <c r="X540" s="181"/>
      <c r="Y540" s="155"/>
      <c r="Z540" s="181"/>
      <c r="AA540" s="155"/>
      <c r="AB540" s="155"/>
      <c r="AC540" s="155"/>
      <c r="AD540" s="155"/>
    </row>
    <row r="541" spans="1:30" s="88" customFormat="1" x14ac:dyDescent="0.25">
      <c r="A541" s="23"/>
      <c r="B541" s="4"/>
      <c r="C541" s="155"/>
      <c r="D541" s="155"/>
      <c r="E541" s="177"/>
      <c r="F541" s="177"/>
      <c r="G541" s="155"/>
      <c r="H541" s="155"/>
      <c r="I541" s="156"/>
      <c r="J541" s="220"/>
      <c r="K541" s="155"/>
      <c r="L541" s="178"/>
      <c r="M541" s="214"/>
      <c r="N541" s="178"/>
      <c r="O541" s="218"/>
      <c r="P541" s="155"/>
      <c r="Q541" s="155"/>
      <c r="R541" s="155"/>
      <c r="S541" s="155"/>
      <c r="T541" s="155"/>
      <c r="U541" s="180"/>
      <c r="V541" s="181"/>
      <c r="W541" s="155"/>
      <c r="X541" s="181"/>
      <c r="Y541" s="155"/>
      <c r="Z541" s="181"/>
      <c r="AA541" s="155"/>
      <c r="AB541" s="155"/>
      <c r="AC541" s="155"/>
      <c r="AD541" s="155"/>
    </row>
    <row r="542" spans="1:30" s="88" customFormat="1" x14ac:dyDescent="0.25">
      <c r="A542" s="23"/>
      <c r="B542" s="176"/>
      <c r="C542" s="155"/>
      <c r="D542" s="155"/>
      <c r="E542" s="177"/>
      <c r="F542" s="177"/>
      <c r="G542" s="155"/>
      <c r="H542" s="155"/>
      <c r="I542" s="156"/>
      <c r="J542" s="220"/>
      <c r="K542" s="155"/>
      <c r="L542" s="178"/>
      <c r="M542" s="214"/>
      <c r="N542" s="178"/>
      <c r="O542" s="165"/>
      <c r="P542" s="155"/>
      <c r="Q542" s="155"/>
      <c r="R542" s="155"/>
      <c r="S542" s="155"/>
      <c r="T542" s="155"/>
      <c r="U542" s="180"/>
      <c r="V542" s="181"/>
      <c r="W542" s="155"/>
      <c r="X542" s="181"/>
      <c r="Y542" s="155"/>
      <c r="Z542" s="181"/>
      <c r="AA542" s="155"/>
      <c r="AB542" s="155"/>
      <c r="AC542" s="155"/>
      <c r="AD542" s="155"/>
    </row>
    <row r="543" spans="1:30" s="88" customFormat="1" x14ac:dyDescent="0.25">
      <c r="A543" s="23"/>
      <c r="B543" s="4"/>
      <c r="C543" s="155"/>
      <c r="D543" s="155"/>
      <c r="E543" s="177"/>
      <c r="F543" s="177"/>
      <c r="G543" s="155"/>
      <c r="H543" s="155"/>
      <c r="I543" s="156"/>
      <c r="J543" s="220"/>
      <c r="K543" s="155"/>
      <c r="L543" s="178"/>
      <c r="M543" s="214"/>
      <c r="N543" s="178"/>
      <c r="O543" s="218"/>
      <c r="P543" s="155"/>
      <c r="Q543" s="155"/>
      <c r="R543" s="155"/>
      <c r="S543" s="155"/>
      <c r="T543" s="155"/>
      <c r="U543" s="180"/>
      <c r="V543" s="181"/>
      <c r="W543" s="155"/>
      <c r="X543" s="181"/>
      <c r="Y543" s="155"/>
      <c r="Z543" s="181"/>
      <c r="AA543" s="155"/>
      <c r="AB543" s="155"/>
      <c r="AC543" s="155"/>
      <c r="AD543" s="155"/>
    </row>
    <row r="544" spans="1:30" s="88" customFormat="1" x14ac:dyDescent="0.25">
      <c r="A544" s="23"/>
      <c r="B544" s="176"/>
      <c r="C544" s="155"/>
      <c r="D544" s="155"/>
      <c r="E544" s="177"/>
      <c r="F544" s="177"/>
      <c r="G544" s="155"/>
      <c r="H544" s="155"/>
      <c r="I544" s="156"/>
      <c r="J544" s="220"/>
      <c r="K544" s="155"/>
      <c r="L544" s="178"/>
      <c r="M544" s="214"/>
      <c r="N544" s="178"/>
      <c r="O544" s="165"/>
      <c r="P544" s="155"/>
      <c r="Q544" s="155"/>
      <c r="R544" s="155"/>
      <c r="S544" s="155"/>
      <c r="T544" s="155"/>
      <c r="U544" s="180"/>
      <c r="V544" s="181"/>
      <c r="W544" s="155"/>
      <c r="X544" s="181"/>
      <c r="Y544" s="155"/>
      <c r="Z544" s="181"/>
      <c r="AA544" s="155"/>
      <c r="AB544" s="155"/>
      <c r="AC544" s="155"/>
      <c r="AD544" s="155"/>
    </row>
    <row r="545" spans="1:30" s="88" customFormat="1" x14ac:dyDescent="0.25">
      <c r="A545" s="23"/>
      <c r="B545" s="4"/>
      <c r="C545" s="155"/>
      <c r="D545" s="155"/>
      <c r="E545" s="177"/>
      <c r="F545" s="177"/>
      <c r="G545" s="155"/>
      <c r="H545" s="155"/>
      <c r="I545" s="156"/>
      <c r="J545" s="220"/>
      <c r="K545" s="155"/>
      <c r="L545" s="178"/>
      <c r="M545" s="214"/>
      <c r="N545" s="178"/>
      <c r="O545" s="218"/>
      <c r="P545" s="155"/>
      <c r="Q545" s="155"/>
      <c r="R545" s="155"/>
      <c r="S545" s="155"/>
      <c r="T545" s="155"/>
      <c r="U545" s="180"/>
      <c r="V545" s="181"/>
      <c r="W545" s="155"/>
      <c r="X545" s="181"/>
      <c r="Y545" s="155"/>
      <c r="Z545" s="181"/>
      <c r="AA545" s="155"/>
      <c r="AB545" s="155"/>
      <c r="AC545" s="155"/>
      <c r="AD545" s="155"/>
    </row>
    <row r="546" spans="1:30" s="88" customFormat="1" x14ac:dyDescent="0.25">
      <c r="A546" s="23"/>
      <c r="B546" s="176"/>
      <c r="C546" s="155"/>
      <c r="D546" s="155"/>
      <c r="E546" s="177"/>
      <c r="F546" s="177"/>
      <c r="G546" s="155"/>
      <c r="H546" s="155"/>
      <c r="I546" s="156"/>
      <c r="J546" s="220"/>
      <c r="K546" s="155"/>
      <c r="L546" s="178"/>
      <c r="M546" s="214"/>
      <c r="N546" s="178"/>
      <c r="O546" s="165"/>
      <c r="P546" s="155"/>
      <c r="Q546" s="155"/>
      <c r="R546" s="155"/>
      <c r="S546" s="155"/>
      <c r="T546" s="155"/>
      <c r="U546" s="180"/>
      <c r="V546" s="181"/>
      <c r="W546" s="155"/>
      <c r="X546" s="181"/>
      <c r="Y546" s="155"/>
      <c r="Z546" s="181"/>
      <c r="AA546" s="155"/>
      <c r="AB546" s="155"/>
      <c r="AC546" s="155"/>
      <c r="AD546" s="155"/>
    </row>
    <row r="547" spans="1:30" s="88" customFormat="1" x14ac:dyDescent="0.25">
      <c r="A547" s="23"/>
      <c r="B547" s="4"/>
      <c r="C547" s="155"/>
      <c r="D547" s="155"/>
      <c r="E547" s="177"/>
      <c r="F547" s="177"/>
      <c r="G547" s="155"/>
      <c r="H547" s="155"/>
      <c r="I547" s="156"/>
      <c r="J547" s="220"/>
      <c r="K547" s="155"/>
      <c r="L547" s="178"/>
      <c r="M547" s="214"/>
      <c r="N547" s="178"/>
      <c r="O547" s="218"/>
      <c r="P547" s="155"/>
      <c r="Q547" s="155"/>
      <c r="R547" s="155"/>
      <c r="S547" s="155"/>
      <c r="T547" s="155"/>
      <c r="U547" s="180"/>
      <c r="V547" s="181"/>
      <c r="W547" s="155"/>
      <c r="X547" s="181"/>
      <c r="Y547" s="155"/>
      <c r="Z547" s="181"/>
      <c r="AA547" s="155"/>
      <c r="AB547" s="155"/>
      <c r="AC547" s="155"/>
      <c r="AD547" s="155"/>
    </row>
    <row r="548" spans="1:30" s="88" customFormat="1" x14ac:dyDescent="0.25">
      <c r="A548" s="23"/>
      <c r="B548" s="176"/>
      <c r="C548" s="155"/>
      <c r="D548" s="155"/>
      <c r="E548" s="177"/>
      <c r="F548" s="177"/>
      <c r="G548" s="155"/>
      <c r="H548" s="155"/>
      <c r="I548" s="156"/>
      <c r="J548" s="220"/>
      <c r="K548" s="155"/>
      <c r="L548" s="178"/>
      <c r="M548" s="214"/>
      <c r="N548" s="178"/>
      <c r="O548" s="165"/>
      <c r="P548" s="155"/>
      <c r="Q548" s="155"/>
      <c r="R548" s="155"/>
      <c r="S548" s="155"/>
      <c r="T548" s="155"/>
      <c r="U548" s="180"/>
      <c r="V548" s="181"/>
      <c r="W548" s="155"/>
      <c r="X548" s="181"/>
      <c r="Y548" s="155"/>
      <c r="Z548" s="181"/>
      <c r="AA548" s="155"/>
      <c r="AB548" s="155"/>
      <c r="AC548" s="155"/>
      <c r="AD548" s="155"/>
    </row>
    <row r="549" spans="1:30" s="88" customFormat="1" x14ac:dyDescent="0.25">
      <c r="A549" s="23"/>
      <c r="B549" s="4"/>
      <c r="C549" s="155"/>
      <c r="D549" s="155"/>
      <c r="E549" s="177"/>
      <c r="F549" s="177"/>
      <c r="G549" s="155"/>
      <c r="H549" s="155"/>
      <c r="I549" s="156"/>
      <c r="J549" s="220"/>
      <c r="K549" s="155"/>
      <c r="L549" s="178"/>
      <c r="M549" s="214"/>
      <c r="N549" s="178"/>
      <c r="O549" s="218"/>
      <c r="P549" s="155"/>
      <c r="Q549" s="155"/>
      <c r="R549" s="155"/>
      <c r="S549" s="155"/>
      <c r="T549" s="155"/>
      <c r="U549" s="180"/>
      <c r="V549" s="181"/>
      <c r="W549" s="155"/>
      <c r="X549" s="181"/>
      <c r="Y549" s="155"/>
      <c r="Z549" s="181"/>
      <c r="AA549" s="155"/>
      <c r="AB549" s="155"/>
      <c r="AC549" s="155"/>
      <c r="AD549" s="155"/>
    </row>
    <row r="550" spans="1:30" s="88" customFormat="1" x14ac:dyDescent="0.25">
      <c r="A550" s="23"/>
      <c r="B550" s="176"/>
      <c r="C550" s="155"/>
      <c r="D550" s="155"/>
      <c r="E550" s="177"/>
      <c r="F550" s="177"/>
      <c r="G550" s="155"/>
      <c r="H550" s="155"/>
      <c r="I550" s="156"/>
      <c r="J550" s="220"/>
      <c r="K550" s="155"/>
      <c r="L550" s="178"/>
      <c r="M550" s="214"/>
      <c r="N550" s="178"/>
      <c r="O550" s="165"/>
      <c r="P550" s="155"/>
      <c r="Q550" s="155"/>
      <c r="R550" s="155"/>
      <c r="S550" s="155"/>
      <c r="T550" s="155"/>
      <c r="U550" s="180"/>
      <c r="V550" s="181"/>
      <c r="W550" s="155"/>
      <c r="X550" s="181"/>
      <c r="Y550" s="155"/>
      <c r="Z550" s="181"/>
      <c r="AA550" s="155"/>
      <c r="AB550" s="155"/>
      <c r="AC550" s="155"/>
      <c r="AD550" s="155"/>
    </row>
    <row r="551" spans="1:30" s="88" customFormat="1" x14ac:dyDescent="0.25">
      <c r="A551" s="23"/>
      <c r="B551" s="4"/>
      <c r="C551" s="155"/>
      <c r="D551" s="155"/>
      <c r="E551" s="177"/>
      <c r="F551" s="177"/>
      <c r="G551" s="155"/>
      <c r="H551" s="155"/>
      <c r="I551" s="156"/>
      <c r="J551" s="220"/>
      <c r="K551" s="155"/>
      <c r="L551" s="178"/>
      <c r="M551" s="214"/>
      <c r="N551" s="178"/>
      <c r="O551" s="218"/>
      <c r="P551" s="155"/>
      <c r="Q551" s="155"/>
      <c r="R551" s="155"/>
      <c r="S551" s="155"/>
      <c r="T551" s="155"/>
      <c r="U551" s="180"/>
      <c r="V551" s="181"/>
      <c r="W551" s="155"/>
      <c r="X551" s="181"/>
      <c r="Y551" s="155"/>
      <c r="Z551" s="181"/>
      <c r="AA551" s="155"/>
      <c r="AB551" s="155"/>
      <c r="AC551" s="155"/>
      <c r="AD551" s="155"/>
    </row>
    <row r="552" spans="1:30" s="88" customFormat="1" x14ac:dyDescent="0.25">
      <c r="A552" s="23"/>
      <c r="B552" s="176"/>
      <c r="C552" s="155"/>
      <c r="D552" s="155"/>
      <c r="E552" s="177"/>
      <c r="F552" s="177"/>
      <c r="G552" s="155"/>
      <c r="H552" s="155"/>
      <c r="I552" s="156"/>
      <c r="J552" s="220"/>
      <c r="K552" s="155"/>
      <c r="L552" s="178"/>
      <c r="M552" s="214"/>
      <c r="N552" s="178"/>
      <c r="O552" s="165"/>
      <c r="P552" s="155"/>
      <c r="Q552" s="155"/>
      <c r="R552" s="155"/>
      <c r="S552" s="155"/>
      <c r="T552" s="155"/>
      <c r="U552" s="180"/>
      <c r="V552" s="181"/>
      <c r="W552" s="155"/>
      <c r="X552" s="181"/>
      <c r="Y552" s="155"/>
      <c r="Z552" s="181"/>
      <c r="AA552" s="155"/>
      <c r="AB552" s="155"/>
      <c r="AC552" s="155"/>
      <c r="AD552" s="155"/>
    </row>
    <row r="553" spans="1:30" s="88" customFormat="1" x14ac:dyDescent="0.25">
      <c r="A553" s="23"/>
      <c r="B553" s="4"/>
      <c r="C553" s="155"/>
      <c r="D553" s="155"/>
      <c r="E553" s="177"/>
      <c r="F553" s="177"/>
      <c r="G553" s="155"/>
      <c r="H553" s="155"/>
      <c r="I553" s="156"/>
      <c r="J553" s="220"/>
      <c r="K553" s="155"/>
      <c r="L553" s="178"/>
      <c r="M553" s="214"/>
      <c r="N553" s="178"/>
      <c r="O553" s="218"/>
      <c r="P553" s="155"/>
      <c r="Q553" s="155"/>
      <c r="R553" s="155"/>
      <c r="S553" s="155"/>
      <c r="T553" s="155"/>
      <c r="U553" s="180"/>
      <c r="V553" s="181"/>
      <c r="W553" s="155"/>
      <c r="X553" s="181"/>
      <c r="Y553" s="155"/>
      <c r="Z553" s="181"/>
      <c r="AA553" s="155"/>
      <c r="AB553" s="155"/>
      <c r="AC553" s="155"/>
      <c r="AD553" s="155"/>
    </row>
    <row r="554" spans="1:30" s="88" customFormat="1" x14ac:dyDescent="0.25">
      <c r="A554" s="23"/>
      <c r="B554" s="176"/>
      <c r="C554" s="155"/>
      <c r="D554" s="155"/>
      <c r="E554" s="177"/>
      <c r="F554" s="177"/>
      <c r="G554" s="155"/>
      <c r="H554" s="155"/>
      <c r="I554" s="156"/>
      <c r="J554" s="220"/>
      <c r="K554" s="155"/>
      <c r="L554" s="178"/>
      <c r="M554" s="214"/>
      <c r="N554" s="178"/>
      <c r="O554" s="165"/>
      <c r="P554" s="155"/>
      <c r="Q554" s="155"/>
      <c r="R554" s="155"/>
      <c r="S554" s="155"/>
      <c r="T554" s="155"/>
      <c r="U554" s="180"/>
      <c r="V554" s="181"/>
      <c r="W554" s="155"/>
      <c r="X554" s="181"/>
      <c r="Y554" s="155"/>
      <c r="Z554" s="181"/>
      <c r="AA554" s="155"/>
      <c r="AB554" s="155"/>
      <c r="AC554" s="155"/>
      <c r="AD554" s="155"/>
    </row>
    <row r="555" spans="1:30" s="88" customFormat="1" x14ac:dyDescent="0.25">
      <c r="A555" s="23"/>
      <c r="B555" s="4"/>
      <c r="C555" s="155"/>
      <c r="D555" s="155"/>
      <c r="E555" s="177"/>
      <c r="F555" s="177"/>
      <c r="G555" s="155"/>
      <c r="H555" s="155"/>
      <c r="I555" s="156"/>
      <c r="J555" s="220"/>
      <c r="K555" s="155"/>
      <c r="L555" s="178"/>
      <c r="M555" s="214"/>
      <c r="N555" s="178"/>
      <c r="O555" s="218"/>
      <c r="P555" s="155"/>
      <c r="Q555" s="155"/>
      <c r="R555" s="155"/>
      <c r="S555" s="155"/>
      <c r="T555" s="155"/>
      <c r="U555" s="180"/>
      <c r="V555" s="181"/>
      <c r="W555" s="155"/>
      <c r="X555" s="181"/>
      <c r="Y555" s="155"/>
      <c r="Z555" s="181"/>
      <c r="AA555" s="155"/>
      <c r="AB555" s="155"/>
      <c r="AC555" s="155"/>
      <c r="AD555" s="155"/>
    </row>
    <row r="556" spans="1:30" s="88" customFormat="1" x14ac:dyDescent="0.25">
      <c r="A556" s="23"/>
      <c r="B556" s="176"/>
      <c r="C556" s="155"/>
      <c r="D556" s="155"/>
      <c r="E556" s="177"/>
      <c r="F556" s="177"/>
      <c r="G556" s="155"/>
      <c r="H556" s="155"/>
      <c r="I556" s="156"/>
      <c r="J556" s="220"/>
      <c r="K556" s="155"/>
      <c r="L556" s="178"/>
      <c r="M556" s="214"/>
      <c r="N556" s="178"/>
      <c r="O556" s="165"/>
      <c r="P556" s="155"/>
      <c r="Q556" s="155"/>
      <c r="R556" s="155"/>
      <c r="S556" s="155"/>
      <c r="T556" s="155"/>
      <c r="U556" s="180"/>
      <c r="V556" s="181"/>
      <c r="W556" s="155"/>
      <c r="X556" s="181"/>
      <c r="Y556" s="155"/>
      <c r="Z556" s="181"/>
      <c r="AA556" s="155"/>
      <c r="AB556" s="155"/>
      <c r="AC556" s="155"/>
      <c r="AD556" s="155"/>
    </row>
    <row r="557" spans="1:30" s="88" customFormat="1" x14ac:dyDescent="0.25">
      <c r="A557" s="23"/>
      <c r="B557" s="4"/>
      <c r="C557" s="155"/>
      <c r="D557" s="155"/>
      <c r="E557" s="177"/>
      <c r="F557" s="177"/>
      <c r="G557" s="155"/>
      <c r="H557" s="155"/>
      <c r="I557" s="156"/>
      <c r="J557" s="220"/>
      <c r="K557" s="155"/>
      <c r="L557" s="178"/>
      <c r="M557" s="214"/>
      <c r="N557" s="178"/>
      <c r="O557" s="218"/>
      <c r="P557" s="155"/>
      <c r="Q557" s="155"/>
      <c r="R557" s="155"/>
      <c r="S557" s="155"/>
      <c r="T557" s="155"/>
      <c r="U557" s="180"/>
      <c r="V557" s="181"/>
      <c r="W557" s="155"/>
      <c r="X557" s="181"/>
      <c r="Y557" s="155"/>
      <c r="Z557" s="181"/>
      <c r="AA557" s="155"/>
      <c r="AB557" s="155"/>
      <c r="AC557" s="155"/>
      <c r="AD557" s="155"/>
    </row>
    <row r="558" spans="1:30" s="88" customFormat="1" x14ac:dyDescent="0.25">
      <c r="A558" s="23"/>
      <c r="B558" s="155"/>
      <c r="C558" s="155"/>
      <c r="D558" s="155"/>
      <c r="E558" s="177"/>
      <c r="F558" s="177"/>
      <c r="G558" s="155"/>
      <c r="H558" s="155"/>
      <c r="I558" s="156"/>
      <c r="J558" s="220"/>
      <c r="K558" s="155"/>
      <c r="L558" s="178"/>
      <c r="M558" s="214"/>
      <c r="N558" s="178"/>
      <c r="O558" s="165"/>
      <c r="P558" s="155"/>
      <c r="Q558" s="155"/>
      <c r="R558" s="155"/>
      <c r="S558" s="155"/>
      <c r="T558" s="155"/>
      <c r="U558" s="180"/>
      <c r="V558" s="181"/>
      <c r="W558" s="155"/>
      <c r="X558" s="181"/>
      <c r="Y558" s="155"/>
      <c r="Z558" s="181"/>
      <c r="AA558" s="155"/>
      <c r="AB558" s="155"/>
      <c r="AC558" s="155"/>
      <c r="AD558" s="155"/>
    </row>
    <row r="559" spans="1:30" s="88" customFormat="1" x14ac:dyDescent="0.25">
      <c r="A559" s="23"/>
      <c r="B559" s="1"/>
      <c r="C559" s="155"/>
      <c r="D559" s="155"/>
      <c r="E559" s="177"/>
      <c r="F559" s="177"/>
      <c r="G559" s="155"/>
      <c r="H559" s="155"/>
      <c r="I559" s="156"/>
      <c r="J559" s="220"/>
      <c r="K559" s="155"/>
      <c r="L559" s="178"/>
      <c r="M559" s="214"/>
      <c r="N559" s="178"/>
      <c r="O559" s="218"/>
      <c r="P559" s="155"/>
      <c r="Q559" s="155"/>
      <c r="R559" s="155"/>
      <c r="S559" s="155"/>
      <c r="T559" s="155"/>
      <c r="U559" s="180"/>
      <c r="V559" s="181"/>
      <c r="W559" s="155"/>
      <c r="X559" s="181"/>
      <c r="Y559" s="155"/>
      <c r="Z559" s="181"/>
      <c r="AA559" s="155"/>
      <c r="AB559" s="155"/>
      <c r="AC559" s="155"/>
      <c r="AD559" s="155"/>
    </row>
    <row r="560" spans="1:30" s="88" customFormat="1" x14ac:dyDescent="0.25">
      <c r="A560" s="23"/>
      <c r="B560" s="155"/>
      <c r="C560" s="155"/>
      <c r="D560" s="155"/>
      <c r="E560" s="177"/>
      <c r="F560" s="177"/>
      <c r="G560" s="155"/>
      <c r="H560" s="155"/>
      <c r="I560" s="156"/>
      <c r="J560" s="220"/>
      <c r="K560" s="155"/>
      <c r="L560" s="178"/>
      <c r="M560" s="214"/>
      <c r="N560" s="178"/>
      <c r="O560" s="165"/>
      <c r="P560" s="155"/>
      <c r="Q560" s="155"/>
      <c r="R560" s="155"/>
      <c r="S560" s="155"/>
      <c r="T560" s="155"/>
      <c r="U560" s="180"/>
      <c r="V560" s="181"/>
      <c r="W560" s="155"/>
      <c r="X560" s="181"/>
      <c r="Y560" s="155"/>
      <c r="Z560" s="181"/>
      <c r="AA560" s="155"/>
      <c r="AB560" s="155"/>
      <c r="AC560" s="155"/>
      <c r="AD560" s="155"/>
    </row>
    <row r="561" spans="1:26" s="31" customFormat="1" x14ac:dyDescent="0.25">
      <c r="A561" s="23"/>
      <c r="E561" s="84"/>
      <c r="F561" s="84"/>
      <c r="I561" s="77"/>
      <c r="J561" s="154"/>
      <c r="L561" s="78"/>
      <c r="M561" s="26"/>
      <c r="N561" s="78"/>
      <c r="O561" s="27"/>
      <c r="U561" s="81"/>
      <c r="V561" s="83"/>
      <c r="X561" s="83"/>
      <c r="Z561" s="83"/>
    </row>
    <row r="562" spans="1:26" s="31" customFormat="1" x14ac:dyDescent="0.25">
      <c r="A562" s="23"/>
      <c r="E562" s="84"/>
      <c r="F562" s="84"/>
      <c r="I562" s="77"/>
      <c r="J562" s="154"/>
      <c r="L562" s="78"/>
      <c r="M562" s="26"/>
      <c r="N562" s="78"/>
      <c r="O562" s="80"/>
      <c r="U562" s="81"/>
      <c r="V562" s="83"/>
      <c r="X562" s="83"/>
      <c r="Z562" s="83"/>
    </row>
    <row r="563" spans="1:26" s="31" customFormat="1" x14ac:dyDescent="0.25">
      <c r="A563" s="23"/>
      <c r="E563" s="84"/>
      <c r="F563" s="84"/>
      <c r="I563" s="77"/>
      <c r="J563" s="154"/>
      <c r="L563" s="78"/>
      <c r="M563" s="26"/>
      <c r="N563" s="78"/>
      <c r="O563" s="27"/>
      <c r="U563" s="81"/>
      <c r="V563" s="83"/>
      <c r="X563" s="83"/>
      <c r="Z563" s="83"/>
    </row>
    <row r="564" spans="1:26" s="31" customFormat="1" x14ac:dyDescent="0.25">
      <c r="A564" s="23"/>
      <c r="E564" s="84"/>
      <c r="F564" s="84"/>
      <c r="I564" s="77"/>
      <c r="J564" s="154"/>
      <c r="L564" s="78"/>
      <c r="M564" s="26"/>
      <c r="N564" s="78"/>
      <c r="O564" s="80"/>
      <c r="U564" s="81"/>
      <c r="V564" s="83"/>
      <c r="X564" s="83"/>
      <c r="Z564" s="83"/>
    </row>
    <row r="565" spans="1:26" s="31" customFormat="1" x14ac:dyDescent="0.25">
      <c r="A565" s="23"/>
      <c r="E565" s="84"/>
      <c r="F565" s="84"/>
      <c r="I565" s="77"/>
      <c r="J565" s="154"/>
      <c r="L565" s="78"/>
      <c r="M565" s="26"/>
      <c r="N565" s="78"/>
      <c r="O565" s="27"/>
      <c r="U565" s="81"/>
      <c r="V565" s="83"/>
      <c r="X565" s="83"/>
      <c r="Z565" s="83"/>
    </row>
    <row r="566" spans="1:26" s="31" customFormat="1" x14ac:dyDescent="0.25">
      <c r="A566" s="23"/>
      <c r="E566" s="84"/>
      <c r="F566" s="84"/>
      <c r="I566" s="77"/>
      <c r="J566" s="154"/>
      <c r="L566" s="78"/>
      <c r="M566" s="26"/>
      <c r="N566" s="78"/>
      <c r="O566" s="80"/>
      <c r="U566" s="81"/>
      <c r="V566" s="83"/>
      <c r="X566" s="83"/>
      <c r="Z566" s="83"/>
    </row>
    <row r="567" spans="1:26" s="31" customFormat="1" x14ac:dyDescent="0.25">
      <c r="A567" s="23"/>
      <c r="E567" s="84"/>
      <c r="F567" s="84"/>
      <c r="I567" s="77"/>
      <c r="J567" s="154"/>
      <c r="L567" s="78"/>
      <c r="M567" s="26"/>
      <c r="N567" s="78"/>
      <c r="O567" s="27"/>
      <c r="U567" s="81"/>
      <c r="V567" s="83"/>
      <c r="X567" s="83"/>
      <c r="Z567" s="83"/>
    </row>
    <row r="568" spans="1:26" s="31" customFormat="1" x14ac:dyDescent="0.25">
      <c r="A568" s="23"/>
      <c r="E568" s="84"/>
      <c r="F568" s="84"/>
      <c r="I568" s="77"/>
      <c r="J568" s="154"/>
      <c r="L568" s="78"/>
      <c r="M568" s="26"/>
      <c r="N568" s="78"/>
      <c r="O568" s="80"/>
      <c r="U568" s="81"/>
      <c r="V568" s="83"/>
      <c r="X568" s="83"/>
      <c r="Z568" s="83"/>
    </row>
    <row r="569" spans="1:26" s="31" customFormat="1" x14ac:dyDescent="0.25">
      <c r="A569" s="23"/>
      <c r="E569" s="84"/>
      <c r="F569" s="84"/>
      <c r="I569" s="77"/>
      <c r="J569" s="154"/>
      <c r="L569" s="78"/>
      <c r="M569" s="26"/>
      <c r="N569" s="78"/>
      <c r="O569" s="27"/>
      <c r="U569" s="81"/>
      <c r="V569" s="83"/>
      <c r="X569" s="83"/>
      <c r="Z569" s="83"/>
    </row>
    <row r="570" spans="1:26" s="31" customFormat="1" x14ac:dyDescent="0.25">
      <c r="A570" s="23"/>
      <c r="E570" s="84"/>
      <c r="F570" s="84"/>
      <c r="I570" s="77"/>
      <c r="J570" s="154"/>
      <c r="L570" s="78"/>
      <c r="M570" s="26"/>
      <c r="N570" s="78"/>
      <c r="O570" s="80"/>
      <c r="U570" s="81"/>
      <c r="V570" s="83"/>
      <c r="X570" s="83"/>
      <c r="Z570" s="83"/>
    </row>
    <row r="571" spans="1:26" s="31" customFormat="1" x14ac:dyDescent="0.25">
      <c r="A571" s="23"/>
      <c r="E571" s="84"/>
      <c r="F571" s="84"/>
      <c r="I571" s="77"/>
      <c r="J571" s="154"/>
      <c r="L571" s="78"/>
      <c r="M571" s="26"/>
      <c r="N571" s="78"/>
      <c r="O571" s="27"/>
      <c r="U571" s="81"/>
      <c r="V571" s="83"/>
      <c r="X571" s="83"/>
      <c r="Z571" s="83"/>
    </row>
    <row r="572" spans="1:26" s="31" customFormat="1" x14ac:dyDescent="0.25">
      <c r="A572" s="23"/>
      <c r="E572" s="84"/>
      <c r="F572" s="84"/>
      <c r="I572" s="77"/>
      <c r="J572" s="154"/>
      <c r="L572" s="78"/>
      <c r="M572" s="26"/>
      <c r="N572" s="78"/>
      <c r="O572" s="80"/>
      <c r="U572" s="81"/>
      <c r="V572" s="83"/>
      <c r="X572" s="83"/>
      <c r="Z572" s="83"/>
    </row>
    <row r="573" spans="1:26" s="31" customFormat="1" x14ac:dyDescent="0.25">
      <c r="A573" s="23"/>
      <c r="E573" s="84"/>
      <c r="F573" s="84"/>
      <c r="I573" s="77"/>
      <c r="J573" s="154"/>
      <c r="L573" s="78"/>
      <c r="M573" s="26"/>
      <c r="N573" s="78"/>
      <c r="O573" s="27"/>
      <c r="U573" s="81"/>
      <c r="V573" s="83"/>
      <c r="X573" s="83"/>
      <c r="Z573" s="83"/>
    </row>
    <row r="574" spans="1:26" s="31" customFormat="1" x14ac:dyDescent="0.25">
      <c r="A574" s="23"/>
      <c r="E574" s="84"/>
      <c r="F574" s="84"/>
      <c r="I574" s="77"/>
      <c r="J574" s="154"/>
      <c r="L574" s="78"/>
      <c r="M574" s="26"/>
      <c r="N574" s="78"/>
      <c r="O574" s="80"/>
      <c r="U574" s="81"/>
      <c r="V574" s="83"/>
      <c r="X574" s="83"/>
      <c r="Z574" s="83"/>
    </row>
    <row r="575" spans="1:26" s="31" customFormat="1" x14ac:dyDescent="0.25">
      <c r="A575" s="23"/>
      <c r="E575" s="84"/>
      <c r="F575" s="84"/>
      <c r="I575" s="77"/>
      <c r="J575" s="154"/>
      <c r="L575" s="78"/>
      <c r="M575" s="26"/>
      <c r="N575" s="78"/>
      <c r="O575" s="27"/>
      <c r="U575" s="81"/>
      <c r="V575" s="83"/>
      <c r="X575" s="83"/>
      <c r="Z575" s="83"/>
    </row>
    <row r="576" spans="1:26" s="31" customFormat="1" x14ac:dyDescent="0.25">
      <c r="A576" s="23"/>
      <c r="B576" s="7"/>
      <c r="E576" s="84"/>
      <c r="F576" s="84"/>
      <c r="I576" s="77"/>
      <c r="J576" s="154"/>
      <c r="L576" s="78"/>
      <c r="M576" s="26"/>
      <c r="N576" s="78"/>
      <c r="O576" s="80"/>
      <c r="U576" s="81"/>
      <c r="V576" s="83"/>
      <c r="X576" s="83"/>
      <c r="Z576" s="83"/>
    </row>
    <row r="577" spans="1:26" s="31" customFormat="1" x14ac:dyDescent="0.25">
      <c r="A577" s="23"/>
      <c r="E577" s="84"/>
      <c r="F577" s="84"/>
      <c r="I577" s="77"/>
      <c r="J577" s="154"/>
      <c r="L577" s="78"/>
      <c r="M577" s="26"/>
      <c r="N577" s="78"/>
      <c r="O577" s="27"/>
      <c r="U577" s="81"/>
      <c r="V577" s="83"/>
      <c r="X577" s="83"/>
      <c r="Z577" s="83"/>
    </row>
    <row r="578" spans="1:26" s="31" customFormat="1" x14ac:dyDescent="0.25">
      <c r="A578" s="23"/>
      <c r="E578" s="84"/>
      <c r="F578" s="84"/>
      <c r="I578" s="77"/>
      <c r="J578" s="154"/>
      <c r="L578" s="78"/>
      <c r="M578" s="26"/>
      <c r="N578" s="78"/>
      <c r="O578" s="80"/>
      <c r="T578" s="84"/>
      <c r="U578" s="81"/>
      <c r="V578" s="83"/>
      <c r="X578" s="83"/>
      <c r="Z578" s="83"/>
    </row>
    <row r="579" spans="1:26" s="31" customFormat="1" x14ac:dyDescent="0.25">
      <c r="A579" s="23"/>
      <c r="E579" s="84"/>
      <c r="F579" s="84"/>
      <c r="I579" s="77"/>
      <c r="J579" s="154"/>
      <c r="L579" s="78"/>
      <c r="M579" s="26"/>
      <c r="N579" s="78"/>
      <c r="O579" s="27"/>
      <c r="T579" s="83"/>
      <c r="U579" s="81"/>
      <c r="V579" s="83"/>
      <c r="X579" s="83"/>
      <c r="Z579" s="83"/>
    </row>
    <row r="580" spans="1:26" s="31" customFormat="1" x14ac:dyDescent="0.25">
      <c r="A580" s="23"/>
      <c r="E580" s="84"/>
      <c r="F580" s="84"/>
      <c r="I580" s="77"/>
      <c r="J580" s="154"/>
      <c r="L580" s="78"/>
      <c r="M580" s="26"/>
      <c r="N580" s="78"/>
      <c r="O580" s="80"/>
      <c r="T580" s="84"/>
      <c r="U580" s="81"/>
      <c r="V580" s="83"/>
      <c r="X580" s="83"/>
      <c r="Z580" s="83"/>
    </row>
    <row r="581" spans="1:26" s="31" customFormat="1" x14ac:dyDescent="0.25">
      <c r="A581" s="23"/>
      <c r="B581" s="7"/>
      <c r="E581" s="84"/>
      <c r="F581" s="84"/>
      <c r="I581" s="77"/>
      <c r="J581" s="154"/>
      <c r="L581" s="78"/>
      <c r="M581" s="26"/>
      <c r="N581" s="78"/>
      <c r="O581" s="27"/>
      <c r="T581" s="161"/>
      <c r="U581" s="81"/>
      <c r="V581" s="83"/>
      <c r="X581" s="83"/>
      <c r="Z581" s="83"/>
    </row>
    <row r="582" spans="1:26" s="31" customFormat="1" x14ac:dyDescent="0.25">
      <c r="A582" s="23"/>
      <c r="B582" s="7"/>
      <c r="E582" s="84"/>
      <c r="F582" s="84"/>
      <c r="I582" s="77"/>
      <c r="J582" s="154"/>
      <c r="L582" s="78"/>
      <c r="M582" s="26"/>
      <c r="N582" s="78"/>
      <c r="O582" s="80"/>
      <c r="T582" s="161"/>
      <c r="U582" s="161"/>
      <c r="V582" s="307"/>
      <c r="X582" s="83"/>
      <c r="Z582" s="83"/>
    </row>
    <row r="583" spans="1:26" s="31" customFormat="1" x14ac:dyDescent="0.25">
      <c r="A583" s="23"/>
      <c r="B583" s="7"/>
      <c r="E583" s="84"/>
      <c r="F583" s="84"/>
      <c r="I583" s="77"/>
      <c r="J583" s="154"/>
      <c r="L583" s="78"/>
      <c r="M583" s="26"/>
      <c r="N583" s="78"/>
      <c r="O583" s="80"/>
      <c r="T583" s="161"/>
      <c r="U583" s="161"/>
      <c r="V583" s="307"/>
      <c r="X583" s="307"/>
      <c r="Z583" s="83"/>
    </row>
    <row r="584" spans="1:26" s="31" customFormat="1" x14ac:dyDescent="0.25">
      <c r="A584" s="23"/>
      <c r="B584" s="7"/>
      <c r="E584" s="84"/>
      <c r="F584" s="84"/>
      <c r="I584" s="77"/>
      <c r="J584" s="154"/>
      <c r="L584" s="78"/>
      <c r="M584" s="26"/>
      <c r="N584" s="78"/>
      <c r="O584" s="80"/>
      <c r="T584" s="161"/>
      <c r="U584" s="161"/>
      <c r="V584" s="307"/>
      <c r="X584" s="307"/>
      <c r="Z584" s="83"/>
    </row>
    <row r="585" spans="1:26" s="31" customFormat="1" x14ac:dyDescent="0.25">
      <c r="A585" s="23"/>
      <c r="E585" s="84"/>
      <c r="F585" s="84"/>
      <c r="I585" s="77"/>
      <c r="J585" s="154"/>
      <c r="L585" s="78"/>
      <c r="M585" s="26"/>
      <c r="N585" s="78"/>
      <c r="O585" s="27"/>
      <c r="T585" s="161"/>
      <c r="U585" s="161"/>
      <c r="V585" s="307"/>
      <c r="X585" s="307"/>
      <c r="Z585" s="83"/>
    </row>
    <row r="586" spans="1:26" s="31" customFormat="1" x14ac:dyDescent="0.25">
      <c r="A586" s="23"/>
      <c r="E586" s="84"/>
      <c r="F586" s="84"/>
      <c r="I586" s="77"/>
      <c r="J586" s="154"/>
      <c r="L586" s="78"/>
      <c r="M586" s="26"/>
      <c r="N586" s="78"/>
      <c r="O586" s="80"/>
      <c r="T586" s="161"/>
      <c r="U586" s="316"/>
      <c r="V586" s="307"/>
      <c r="X586" s="307"/>
      <c r="Z586" s="83"/>
    </row>
    <row r="587" spans="1:26" s="31" customFormat="1" x14ac:dyDescent="0.25">
      <c r="A587" s="23"/>
      <c r="E587" s="84"/>
      <c r="F587" s="84"/>
      <c r="I587" s="77"/>
      <c r="J587" s="154"/>
      <c r="L587" s="78"/>
      <c r="M587" s="26"/>
      <c r="N587" s="78"/>
      <c r="O587" s="27"/>
      <c r="T587" s="161"/>
      <c r="U587" s="316"/>
      <c r="V587" s="307"/>
      <c r="X587" s="307"/>
      <c r="Z587" s="83"/>
    </row>
    <row r="588" spans="1:26" s="31" customFormat="1" x14ac:dyDescent="0.25">
      <c r="A588" s="23"/>
      <c r="E588" s="84"/>
      <c r="F588" s="84"/>
      <c r="I588" s="77"/>
      <c r="J588" s="154"/>
      <c r="L588" s="78"/>
      <c r="M588" s="26"/>
      <c r="N588" s="78"/>
      <c r="O588" s="80"/>
      <c r="T588" s="161"/>
      <c r="U588" s="316"/>
      <c r="V588" s="307"/>
      <c r="X588" s="307"/>
      <c r="Z588" s="83"/>
    </row>
    <row r="589" spans="1:26" s="31" customFormat="1" x14ac:dyDescent="0.25">
      <c r="A589" s="23"/>
      <c r="E589" s="84"/>
      <c r="F589" s="84"/>
      <c r="I589" s="77"/>
      <c r="J589" s="154"/>
      <c r="L589" s="78"/>
      <c r="M589" s="26"/>
      <c r="N589" s="78"/>
      <c r="O589" s="27"/>
      <c r="T589" s="161"/>
      <c r="U589" s="316"/>
      <c r="V589" s="307"/>
      <c r="X589" s="307"/>
      <c r="Z589" s="83"/>
    </row>
    <row r="590" spans="1:26" s="31" customFormat="1" x14ac:dyDescent="0.25">
      <c r="A590" s="23"/>
      <c r="E590" s="84"/>
      <c r="F590" s="84"/>
      <c r="I590" s="77"/>
      <c r="J590" s="154"/>
      <c r="L590" s="78"/>
      <c r="M590" s="26"/>
      <c r="N590" s="78"/>
      <c r="O590" s="80"/>
      <c r="T590" s="161"/>
      <c r="U590" s="316"/>
      <c r="V590" s="307"/>
      <c r="X590" s="307"/>
      <c r="Z590" s="83"/>
    </row>
    <row r="591" spans="1:26" s="31" customFormat="1" x14ac:dyDescent="0.25">
      <c r="A591" s="23"/>
      <c r="E591" s="84"/>
      <c r="F591" s="84"/>
      <c r="I591" s="77"/>
      <c r="J591" s="154"/>
      <c r="L591" s="78"/>
      <c r="M591" s="26"/>
      <c r="N591" s="78"/>
      <c r="O591" s="27"/>
      <c r="T591" s="161"/>
      <c r="U591" s="316"/>
      <c r="V591" s="307"/>
      <c r="X591" s="307"/>
      <c r="Z591" s="83"/>
    </row>
    <row r="592" spans="1:26" s="31" customFormat="1" x14ac:dyDescent="0.25">
      <c r="A592" s="23"/>
      <c r="E592" s="84"/>
      <c r="F592" s="84"/>
      <c r="I592" s="77"/>
      <c r="J592" s="154"/>
      <c r="L592" s="78"/>
      <c r="M592" s="26"/>
      <c r="N592" s="78"/>
      <c r="O592" s="80"/>
      <c r="T592" s="161"/>
      <c r="U592" s="316"/>
      <c r="V592" s="307"/>
      <c r="X592" s="307"/>
      <c r="Z592" s="83"/>
    </row>
    <row r="593" spans="1:26" s="31" customFormat="1" x14ac:dyDescent="0.25">
      <c r="A593" s="23"/>
      <c r="E593" s="84"/>
      <c r="F593" s="84"/>
      <c r="I593" s="77"/>
      <c r="J593" s="154"/>
      <c r="L593" s="78"/>
      <c r="M593" s="26"/>
      <c r="N593" s="78"/>
      <c r="O593" s="27"/>
      <c r="T593" s="161"/>
      <c r="U593" s="316"/>
      <c r="V593" s="307"/>
      <c r="X593" s="307"/>
      <c r="Z593" s="83"/>
    </row>
    <row r="594" spans="1:26" s="31" customFormat="1" x14ac:dyDescent="0.25">
      <c r="A594" s="23"/>
      <c r="E594" s="84"/>
      <c r="F594" s="84"/>
      <c r="I594" s="77"/>
      <c r="J594" s="154"/>
      <c r="L594" s="78"/>
      <c r="M594" s="26"/>
      <c r="N594" s="78"/>
      <c r="O594" s="80"/>
      <c r="T594" s="161"/>
      <c r="U594" s="316"/>
      <c r="V594" s="307"/>
      <c r="X594" s="307"/>
      <c r="Z594" s="83"/>
    </row>
    <row r="595" spans="1:26" s="31" customFormat="1" x14ac:dyDescent="0.25">
      <c r="A595" s="23"/>
      <c r="E595" s="84"/>
      <c r="F595" s="84"/>
      <c r="I595" s="77"/>
      <c r="J595" s="154"/>
      <c r="L595" s="78"/>
      <c r="M595" s="26"/>
      <c r="N595" s="78"/>
      <c r="O595" s="27"/>
      <c r="T595" s="161"/>
      <c r="U595" s="316"/>
      <c r="V595" s="307"/>
      <c r="X595" s="307"/>
      <c r="Z595" s="83"/>
    </row>
    <row r="596" spans="1:26" s="31" customFormat="1" ht="14.4" x14ac:dyDescent="0.3">
      <c r="A596" s="23"/>
      <c r="E596" s="84"/>
      <c r="F596" s="84"/>
      <c r="I596" s="77"/>
      <c r="J596" s="154"/>
      <c r="L596" s="78"/>
      <c r="M596" s="26"/>
      <c r="N596" s="163"/>
      <c r="O596" s="80"/>
      <c r="U596" s="81"/>
      <c r="V596" s="307"/>
      <c r="X596" s="307"/>
      <c r="Z596" s="83"/>
    </row>
    <row r="597" spans="1:26" s="31" customFormat="1" ht="14.4" x14ac:dyDescent="0.3">
      <c r="A597" s="23"/>
      <c r="B597" s="7"/>
      <c r="E597" s="84"/>
      <c r="F597" s="84"/>
      <c r="I597" s="77"/>
      <c r="J597" s="154"/>
      <c r="L597" s="78"/>
      <c r="M597" s="26"/>
      <c r="N597" s="163"/>
      <c r="O597" s="27"/>
      <c r="U597" s="81"/>
      <c r="V597" s="83"/>
      <c r="X597" s="83"/>
      <c r="Z597" s="83"/>
    </row>
    <row r="598" spans="1:26" s="31" customFormat="1" ht="14.4" x14ac:dyDescent="0.3">
      <c r="A598" s="23"/>
      <c r="B598" s="7"/>
      <c r="E598" s="84"/>
      <c r="F598" s="84"/>
      <c r="I598" s="77"/>
      <c r="J598" s="154"/>
      <c r="L598" s="78"/>
      <c r="M598" s="26"/>
      <c r="N598" s="163"/>
      <c r="O598" s="80"/>
      <c r="U598" s="81"/>
      <c r="V598" s="83"/>
      <c r="X598" s="83"/>
      <c r="Z598" s="83"/>
    </row>
    <row r="599" spans="1:26" s="31" customFormat="1" ht="14.4" x14ac:dyDescent="0.3">
      <c r="A599" s="23"/>
      <c r="B599" s="7"/>
      <c r="E599" s="84"/>
      <c r="F599" s="84"/>
      <c r="I599" s="77"/>
      <c r="J599" s="154"/>
      <c r="L599" s="78"/>
      <c r="M599" s="26"/>
      <c r="N599" s="163"/>
      <c r="O599" s="27"/>
      <c r="U599" s="81"/>
      <c r="V599" s="83"/>
      <c r="X599" s="83"/>
      <c r="Z599" s="83"/>
    </row>
    <row r="600" spans="1:26" s="31" customFormat="1" ht="14.4" x14ac:dyDescent="0.3">
      <c r="A600" s="23"/>
      <c r="E600" s="84"/>
      <c r="F600" s="84"/>
      <c r="I600" s="77"/>
      <c r="J600" s="154"/>
      <c r="L600" s="78"/>
      <c r="M600" s="26"/>
      <c r="N600" s="163"/>
      <c r="O600" s="80"/>
      <c r="U600" s="81"/>
      <c r="V600" s="83"/>
      <c r="X600" s="83"/>
      <c r="Z600" s="83"/>
    </row>
    <row r="601" spans="1:26" s="31" customFormat="1" ht="14.4" x14ac:dyDescent="0.3">
      <c r="A601" s="23"/>
      <c r="E601" s="84"/>
      <c r="F601" s="84"/>
      <c r="I601" s="77"/>
      <c r="J601" s="154"/>
      <c r="L601" s="78"/>
      <c r="M601" s="26"/>
      <c r="N601" s="163"/>
      <c r="O601" s="27"/>
      <c r="U601" s="81"/>
      <c r="V601" s="83"/>
      <c r="X601" s="83"/>
      <c r="Z601" s="83"/>
    </row>
    <row r="602" spans="1:26" s="31" customFormat="1" ht="14.4" x14ac:dyDescent="0.3">
      <c r="A602" s="23"/>
      <c r="E602" s="84"/>
      <c r="F602" s="84"/>
      <c r="I602" s="77"/>
      <c r="J602" s="154"/>
      <c r="L602" s="78"/>
      <c r="M602" s="26"/>
      <c r="N602" s="163"/>
      <c r="O602" s="80"/>
      <c r="U602" s="81"/>
      <c r="V602" s="83"/>
      <c r="X602" s="83"/>
      <c r="Z602" s="83"/>
    </row>
    <row r="603" spans="1:26" s="31" customFormat="1" ht="14.4" x14ac:dyDescent="0.3">
      <c r="A603" s="23"/>
      <c r="E603" s="84"/>
      <c r="F603" s="84"/>
      <c r="I603" s="77"/>
      <c r="J603" s="154"/>
      <c r="L603" s="78"/>
      <c r="M603" s="26"/>
      <c r="N603" s="163"/>
      <c r="O603" s="27"/>
      <c r="U603" s="81"/>
      <c r="V603" s="83"/>
      <c r="X603" s="83"/>
      <c r="Z603" s="83"/>
    </row>
    <row r="604" spans="1:26" s="31" customFormat="1" ht="14.4" x14ac:dyDescent="0.3">
      <c r="A604" s="23"/>
      <c r="E604" s="84"/>
      <c r="F604" s="84"/>
      <c r="I604" s="77"/>
      <c r="J604" s="154"/>
      <c r="L604" s="78"/>
      <c r="M604" s="26"/>
      <c r="N604" s="163"/>
      <c r="O604" s="80"/>
      <c r="U604" s="81"/>
      <c r="V604" s="83"/>
      <c r="X604" s="83"/>
      <c r="Z604" s="83"/>
    </row>
    <row r="605" spans="1:26" s="31" customFormat="1" ht="14.4" x14ac:dyDescent="0.3">
      <c r="A605" s="23"/>
      <c r="E605" s="84"/>
      <c r="F605" s="84"/>
      <c r="I605" s="77"/>
      <c r="J605" s="154"/>
      <c r="L605" s="78"/>
      <c r="M605" s="26"/>
      <c r="N605" s="163"/>
      <c r="O605" s="27"/>
      <c r="U605" s="81"/>
      <c r="V605" s="83"/>
      <c r="X605" s="83"/>
      <c r="Z605" s="83"/>
    </row>
    <row r="606" spans="1:26" s="31" customFormat="1" ht="14.4" x14ac:dyDescent="0.3">
      <c r="A606" s="23"/>
      <c r="E606" s="84"/>
      <c r="F606" s="84"/>
      <c r="I606" s="77"/>
      <c r="J606" s="154"/>
      <c r="L606" s="78"/>
      <c r="M606" s="26"/>
      <c r="N606" s="163"/>
      <c r="O606" s="80"/>
      <c r="U606" s="81"/>
      <c r="V606" s="83"/>
      <c r="X606" s="83"/>
      <c r="Z606" s="83"/>
    </row>
    <row r="607" spans="1:26" s="31" customFormat="1" ht="14.4" x14ac:dyDescent="0.3">
      <c r="A607" s="23"/>
      <c r="E607" s="84"/>
      <c r="F607" s="84"/>
      <c r="H607" s="84"/>
      <c r="I607" s="77"/>
      <c r="J607" s="154"/>
      <c r="L607" s="78"/>
      <c r="M607" s="26"/>
      <c r="N607" s="163"/>
      <c r="O607" s="27"/>
      <c r="U607" s="81"/>
      <c r="V607" s="83"/>
      <c r="X607" s="83"/>
      <c r="Z607" s="83"/>
    </row>
    <row r="608" spans="1:26" s="31" customFormat="1" ht="14.4" x14ac:dyDescent="0.3">
      <c r="A608" s="23"/>
      <c r="E608" s="84"/>
      <c r="F608" s="84"/>
      <c r="H608" s="84"/>
      <c r="I608" s="77"/>
      <c r="J608" s="154"/>
      <c r="L608" s="78"/>
      <c r="M608" s="26"/>
      <c r="N608" s="163"/>
      <c r="O608" s="80"/>
      <c r="U608" s="81"/>
      <c r="V608" s="83"/>
      <c r="X608" s="83"/>
      <c r="Z608" s="83"/>
    </row>
    <row r="609" spans="1:26" s="31" customFormat="1" ht="14.4" x14ac:dyDescent="0.3">
      <c r="A609" s="23"/>
      <c r="E609" s="84"/>
      <c r="F609" s="84"/>
      <c r="H609" s="84"/>
      <c r="I609" s="77"/>
      <c r="J609" s="154"/>
      <c r="L609" s="78"/>
      <c r="M609" s="26"/>
      <c r="N609" s="163"/>
      <c r="O609" s="27"/>
      <c r="U609" s="81"/>
      <c r="V609" s="83"/>
      <c r="X609" s="83"/>
      <c r="Z609" s="83"/>
    </row>
    <row r="610" spans="1:26" s="31" customFormat="1" ht="14.4" x14ac:dyDescent="0.3">
      <c r="A610" s="23"/>
      <c r="E610" s="84"/>
      <c r="F610" s="84"/>
      <c r="H610" s="84"/>
      <c r="I610" s="77"/>
      <c r="J610" s="154"/>
      <c r="L610" s="78"/>
      <c r="M610" s="26"/>
      <c r="N610" s="163"/>
      <c r="O610" s="80"/>
      <c r="U610" s="81"/>
      <c r="V610" s="83"/>
      <c r="X610" s="83"/>
      <c r="Z610" s="83"/>
    </row>
    <row r="611" spans="1:26" s="31" customFormat="1" ht="14.4" x14ac:dyDescent="0.3">
      <c r="A611" s="23"/>
      <c r="B611" s="154"/>
      <c r="E611" s="84"/>
      <c r="F611" s="84"/>
      <c r="H611" s="84"/>
      <c r="I611" s="77"/>
      <c r="J611" s="154"/>
      <c r="L611" s="78"/>
      <c r="M611" s="26"/>
      <c r="N611" s="163"/>
      <c r="O611" s="27"/>
      <c r="U611" s="81"/>
      <c r="V611" s="83"/>
      <c r="X611" s="83"/>
      <c r="Z611" s="83"/>
    </row>
    <row r="612" spans="1:26" s="31" customFormat="1" ht="14.4" x14ac:dyDescent="0.3">
      <c r="A612" s="23"/>
      <c r="B612" s="154"/>
      <c r="E612" s="84"/>
      <c r="F612" s="84"/>
      <c r="H612" s="84"/>
      <c r="I612" s="77"/>
      <c r="J612" s="154"/>
      <c r="L612" s="78"/>
      <c r="M612" s="26"/>
      <c r="N612" s="163"/>
      <c r="O612" s="80"/>
      <c r="U612" s="81"/>
      <c r="V612" s="83"/>
      <c r="X612" s="83"/>
      <c r="Z612" s="83"/>
    </row>
    <row r="613" spans="1:26" s="31" customFormat="1" ht="14.4" x14ac:dyDescent="0.3">
      <c r="A613" s="23"/>
      <c r="B613" s="154"/>
      <c r="E613" s="84"/>
      <c r="F613" s="84"/>
      <c r="H613" s="84"/>
      <c r="I613" s="77"/>
      <c r="J613" s="154"/>
      <c r="L613" s="78"/>
      <c r="M613" s="26"/>
      <c r="N613" s="163"/>
      <c r="O613" s="27"/>
      <c r="U613" s="81"/>
      <c r="V613" s="83"/>
      <c r="X613" s="83"/>
      <c r="Z613" s="83"/>
    </row>
    <row r="614" spans="1:26" s="31" customFormat="1" ht="14.4" x14ac:dyDescent="0.3">
      <c r="A614" s="23"/>
      <c r="B614" s="154"/>
      <c r="E614" s="84"/>
      <c r="F614" s="84"/>
      <c r="H614" s="84"/>
      <c r="I614" s="77"/>
      <c r="J614" s="154"/>
      <c r="L614" s="78"/>
      <c r="M614" s="26"/>
      <c r="N614" s="163"/>
      <c r="O614" s="80"/>
      <c r="U614" s="81"/>
      <c r="V614" s="83"/>
      <c r="X614" s="83"/>
      <c r="Z614" s="83"/>
    </row>
    <row r="615" spans="1:26" s="31" customFormat="1" ht="14.4" x14ac:dyDescent="0.3">
      <c r="A615" s="23"/>
      <c r="B615" s="154"/>
      <c r="E615" s="84"/>
      <c r="F615" s="84"/>
      <c r="H615" s="84"/>
      <c r="I615" s="77"/>
      <c r="J615" s="154"/>
      <c r="L615" s="78"/>
      <c r="M615" s="26"/>
      <c r="N615" s="163"/>
      <c r="O615" s="27"/>
      <c r="U615" s="81"/>
      <c r="V615" s="83"/>
      <c r="X615" s="83"/>
      <c r="Z615" s="83"/>
    </row>
    <row r="616" spans="1:26" s="31" customFormat="1" ht="14.4" x14ac:dyDescent="0.3">
      <c r="A616" s="23"/>
      <c r="B616" s="154"/>
      <c r="E616" s="84"/>
      <c r="F616" s="84"/>
      <c r="H616" s="84"/>
      <c r="I616" s="77"/>
      <c r="J616" s="154"/>
      <c r="L616" s="78"/>
      <c r="M616" s="26"/>
      <c r="N616" s="163"/>
      <c r="O616" s="80"/>
      <c r="U616" s="81"/>
      <c r="V616" s="83"/>
      <c r="X616" s="83"/>
      <c r="Z616" s="83"/>
    </row>
    <row r="617" spans="1:26" s="31" customFormat="1" ht="14.4" x14ac:dyDescent="0.3">
      <c r="A617" s="23"/>
      <c r="B617" s="154"/>
      <c r="E617" s="84"/>
      <c r="F617" s="84"/>
      <c r="H617" s="84"/>
      <c r="I617" s="77"/>
      <c r="J617" s="154"/>
      <c r="L617" s="78"/>
      <c r="M617" s="26"/>
      <c r="N617" s="163"/>
      <c r="O617" s="27"/>
      <c r="U617" s="81"/>
      <c r="V617" s="83"/>
      <c r="X617" s="83"/>
      <c r="Z617" s="83"/>
    </row>
    <row r="618" spans="1:26" s="31" customFormat="1" ht="14.4" x14ac:dyDescent="0.3">
      <c r="A618" s="23"/>
      <c r="B618" s="154"/>
      <c r="E618" s="84"/>
      <c r="F618" s="84"/>
      <c r="H618" s="84"/>
      <c r="I618" s="77"/>
      <c r="J618" s="154"/>
      <c r="L618" s="78"/>
      <c r="M618" s="26"/>
      <c r="N618" s="163"/>
      <c r="O618" s="80"/>
      <c r="U618" s="81"/>
      <c r="V618" s="83"/>
      <c r="X618" s="83"/>
      <c r="Z618" s="83"/>
    </row>
    <row r="619" spans="1:26" s="31" customFormat="1" ht="14.4" x14ac:dyDescent="0.3">
      <c r="A619" s="23"/>
      <c r="B619" s="154"/>
      <c r="E619" s="84"/>
      <c r="F619" s="84"/>
      <c r="H619" s="84"/>
      <c r="I619" s="77"/>
      <c r="J619" s="154"/>
      <c r="L619" s="78"/>
      <c r="M619" s="26"/>
      <c r="N619" s="163"/>
      <c r="O619" s="27"/>
      <c r="U619" s="81"/>
      <c r="V619" s="83"/>
      <c r="X619" s="83"/>
      <c r="Z619" s="83"/>
    </row>
    <row r="620" spans="1:26" s="31" customFormat="1" ht="14.4" x14ac:dyDescent="0.3">
      <c r="A620" s="23"/>
      <c r="B620" s="154"/>
      <c r="E620" s="84"/>
      <c r="F620" s="84"/>
      <c r="H620" s="84"/>
      <c r="I620" s="77"/>
      <c r="J620" s="154"/>
      <c r="L620" s="78"/>
      <c r="M620" s="26"/>
      <c r="N620" s="163"/>
      <c r="O620" s="80"/>
      <c r="U620" s="81"/>
      <c r="V620" s="83"/>
      <c r="X620" s="83"/>
      <c r="Z620" s="83"/>
    </row>
    <row r="621" spans="1:26" s="31" customFormat="1" x14ac:dyDescent="0.25">
      <c r="A621" s="23"/>
      <c r="B621" s="154"/>
      <c r="E621" s="84"/>
      <c r="F621" s="84"/>
      <c r="H621" s="84"/>
      <c r="I621" s="77"/>
      <c r="J621" s="154"/>
      <c r="L621" s="78"/>
      <c r="M621" s="26"/>
      <c r="N621" s="78"/>
      <c r="O621" s="27"/>
      <c r="T621" s="161"/>
      <c r="U621" s="81"/>
      <c r="V621" s="83"/>
      <c r="X621" s="83"/>
      <c r="Z621" s="83"/>
    </row>
    <row r="622" spans="1:26" s="31" customFormat="1" x14ac:dyDescent="0.25">
      <c r="A622" s="23"/>
      <c r="B622" s="154"/>
      <c r="E622" s="84"/>
      <c r="F622" s="84"/>
      <c r="H622" s="84"/>
      <c r="I622" s="77"/>
      <c r="J622" s="154"/>
      <c r="L622" s="78"/>
      <c r="M622" s="26"/>
      <c r="N622" s="78"/>
      <c r="O622" s="80"/>
      <c r="T622" s="161"/>
      <c r="U622" s="81"/>
      <c r="V622" s="83"/>
      <c r="X622" s="83"/>
      <c r="Z622" s="83"/>
    </row>
    <row r="623" spans="1:26" s="31" customFormat="1" x14ac:dyDescent="0.25">
      <c r="A623" s="23"/>
      <c r="B623" s="154"/>
      <c r="E623" s="84"/>
      <c r="F623" s="84"/>
      <c r="H623" s="84"/>
      <c r="I623" s="77"/>
      <c r="J623" s="154"/>
      <c r="L623" s="78"/>
      <c r="M623" s="26"/>
      <c r="N623" s="78"/>
      <c r="O623" s="27"/>
      <c r="T623" s="161"/>
      <c r="U623" s="81"/>
      <c r="V623" s="83"/>
      <c r="X623" s="83"/>
      <c r="Z623" s="83"/>
    </row>
    <row r="624" spans="1:26" s="31" customFormat="1" x14ac:dyDescent="0.25">
      <c r="A624" s="23"/>
      <c r="B624" s="154"/>
      <c r="E624" s="84"/>
      <c r="F624" s="84"/>
      <c r="H624" s="84"/>
      <c r="I624" s="77"/>
      <c r="J624" s="154"/>
      <c r="L624" s="78"/>
      <c r="M624" s="26"/>
      <c r="N624" s="78"/>
      <c r="O624" s="80"/>
      <c r="T624" s="161"/>
      <c r="U624" s="81"/>
      <c r="V624" s="83"/>
      <c r="X624" s="83"/>
      <c r="Z624" s="83"/>
    </row>
    <row r="625" spans="1:26" s="31" customFormat="1" x14ac:dyDescent="0.25">
      <c r="A625" s="23"/>
      <c r="B625" s="154"/>
      <c r="E625" s="84"/>
      <c r="F625" s="84"/>
      <c r="H625" s="84"/>
      <c r="I625" s="77"/>
      <c r="J625" s="154"/>
      <c r="L625" s="78"/>
      <c r="M625" s="26"/>
      <c r="N625" s="78"/>
      <c r="O625" s="27"/>
      <c r="T625" s="161"/>
      <c r="U625" s="81"/>
      <c r="V625" s="83"/>
      <c r="X625" s="83"/>
      <c r="Z625" s="83"/>
    </row>
    <row r="626" spans="1:26" s="31" customFormat="1" x14ac:dyDescent="0.25">
      <c r="A626" s="23"/>
      <c r="B626" s="154"/>
      <c r="E626" s="84"/>
      <c r="F626" s="84"/>
      <c r="H626" s="84"/>
      <c r="I626" s="77"/>
      <c r="J626" s="154"/>
      <c r="L626" s="78"/>
      <c r="M626" s="26"/>
      <c r="N626" s="78"/>
      <c r="O626" s="80"/>
      <c r="T626" s="161"/>
      <c r="U626" s="81"/>
      <c r="V626" s="83"/>
      <c r="X626" s="83"/>
      <c r="Z626" s="83"/>
    </row>
    <row r="627" spans="1:26" s="31" customFormat="1" x14ac:dyDescent="0.25">
      <c r="A627" s="23"/>
      <c r="B627" s="154"/>
      <c r="E627" s="84"/>
      <c r="F627" s="84"/>
      <c r="H627" s="84"/>
      <c r="I627" s="77"/>
      <c r="J627" s="154"/>
      <c r="L627" s="78"/>
      <c r="M627" s="26"/>
      <c r="N627" s="78"/>
      <c r="O627" s="27"/>
      <c r="T627" s="161"/>
      <c r="U627" s="81"/>
      <c r="V627" s="83"/>
      <c r="X627" s="83"/>
      <c r="Z627" s="83"/>
    </row>
    <row r="628" spans="1:26" s="31" customFormat="1" x14ac:dyDescent="0.25">
      <c r="A628" s="23"/>
      <c r="B628" s="154"/>
      <c r="E628" s="84"/>
      <c r="F628" s="84"/>
      <c r="H628" s="84"/>
      <c r="I628" s="77"/>
      <c r="J628" s="154"/>
      <c r="L628" s="78"/>
      <c r="M628" s="26"/>
      <c r="N628" s="78"/>
      <c r="O628" s="80"/>
      <c r="T628" s="161"/>
      <c r="U628" s="81"/>
      <c r="V628" s="83"/>
      <c r="X628" s="83"/>
      <c r="Z628" s="83"/>
    </row>
    <row r="629" spans="1:26" s="31" customFormat="1" x14ac:dyDescent="0.25">
      <c r="A629" s="23"/>
      <c r="B629" s="154"/>
      <c r="E629" s="84"/>
      <c r="F629" s="84"/>
      <c r="H629" s="84"/>
      <c r="I629" s="77"/>
      <c r="J629" s="154"/>
      <c r="L629" s="78"/>
      <c r="M629" s="26"/>
      <c r="N629" s="78"/>
      <c r="O629" s="27"/>
      <c r="T629" s="161"/>
      <c r="U629" s="81"/>
      <c r="V629" s="83"/>
      <c r="X629" s="83"/>
      <c r="Z629" s="83"/>
    </row>
    <row r="630" spans="1:26" s="31" customFormat="1" x14ac:dyDescent="0.25">
      <c r="A630" s="23"/>
      <c r="B630" s="154"/>
      <c r="E630" s="84"/>
      <c r="F630" s="84"/>
      <c r="H630" s="84"/>
      <c r="I630" s="77"/>
      <c r="J630" s="154"/>
      <c r="L630" s="78"/>
      <c r="M630" s="26"/>
      <c r="N630" s="78"/>
      <c r="O630" s="80"/>
      <c r="T630" s="161"/>
      <c r="U630" s="81"/>
      <c r="V630" s="83"/>
      <c r="X630" s="83"/>
      <c r="Z630" s="83"/>
    </row>
    <row r="631" spans="1:26" s="31" customFormat="1" x14ac:dyDescent="0.25">
      <c r="A631" s="23"/>
      <c r="B631" s="154"/>
      <c r="E631" s="84"/>
      <c r="F631" s="84"/>
      <c r="H631" s="84"/>
      <c r="I631" s="77"/>
      <c r="J631" s="154"/>
      <c r="L631" s="78"/>
      <c r="M631" s="26"/>
      <c r="N631" s="78"/>
      <c r="O631" s="27"/>
      <c r="T631" s="161"/>
      <c r="U631" s="81"/>
      <c r="V631" s="83"/>
      <c r="X631" s="83"/>
      <c r="Z631" s="83"/>
    </row>
    <row r="632" spans="1:26" s="31" customFormat="1" x14ac:dyDescent="0.25">
      <c r="A632" s="23"/>
      <c r="B632" s="7"/>
      <c r="E632" s="84"/>
      <c r="F632" s="84"/>
      <c r="H632" s="84"/>
      <c r="I632" s="77"/>
      <c r="J632" s="154"/>
      <c r="L632" s="78"/>
      <c r="M632" s="26"/>
      <c r="N632" s="78"/>
      <c r="O632" s="80"/>
      <c r="T632" s="161"/>
      <c r="U632" s="81"/>
      <c r="V632" s="83"/>
      <c r="X632" s="83"/>
      <c r="Z632" s="83"/>
    </row>
    <row r="633" spans="1:26" s="31" customFormat="1" x14ac:dyDescent="0.25">
      <c r="A633" s="23"/>
      <c r="E633" s="84"/>
      <c r="F633" s="84"/>
      <c r="H633" s="84"/>
      <c r="I633" s="77"/>
      <c r="J633" s="154"/>
      <c r="L633" s="78"/>
      <c r="M633" s="26"/>
      <c r="N633" s="78"/>
      <c r="O633" s="27"/>
      <c r="T633" s="161"/>
      <c r="U633" s="81"/>
      <c r="V633" s="83"/>
      <c r="X633" s="83"/>
      <c r="Z633" s="83"/>
    </row>
    <row r="634" spans="1:26" s="31" customFormat="1" x14ac:dyDescent="0.25">
      <c r="A634" s="23"/>
      <c r="E634" s="84"/>
      <c r="F634" s="84"/>
      <c r="H634" s="84"/>
      <c r="I634" s="77"/>
      <c r="J634" s="154"/>
      <c r="L634" s="78"/>
      <c r="M634" s="26"/>
      <c r="N634" s="78"/>
      <c r="O634" s="80"/>
      <c r="T634" s="161"/>
      <c r="U634" s="81"/>
      <c r="V634" s="83"/>
      <c r="X634" s="83"/>
      <c r="Z634" s="83"/>
    </row>
    <row r="635" spans="1:26" s="31" customFormat="1" x14ac:dyDescent="0.25">
      <c r="A635" s="23"/>
      <c r="E635" s="84"/>
      <c r="F635" s="84"/>
      <c r="H635" s="84"/>
      <c r="I635" s="77"/>
      <c r="J635" s="154"/>
      <c r="L635" s="78"/>
      <c r="M635" s="26"/>
      <c r="N635" s="78"/>
      <c r="O635" s="27"/>
      <c r="T635" s="161"/>
      <c r="U635" s="81"/>
      <c r="V635" s="83"/>
      <c r="X635" s="83"/>
      <c r="Z635" s="83"/>
    </row>
    <row r="636" spans="1:26" s="31" customFormat="1" x14ac:dyDescent="0.25">
      <c r="A636" s="23"/>
      <c r="E636" s="84"/>
      <c r="F636" s="84"/>
      <c r="H636" s="84"/>
      <c r="I636" s="77"/>
      <c r="J636" s="154"/>
      <c r="L636" s="78"/>
      <c r="M636" s="26"/>
      <c r="N636" s="78"/>
      <c r="O636" s="80"/>
      <c r="T636" s="161"/>
      <c r="U636" s="81"/>
      <c r="V636" s="83"/>
      <c r="X636" s="83"/>
      <c r="Z636" s="83"/>
    </row>
    <row r="637" spans="1:26" s="129" customFormat="1" x14ac:dyDescent="0.25">
      <c r="A637" s="23"/>
      <c r="B637" s="127"/>
      <c r="E637" s="136"/>
      <c r="F637" s="136"/>
      <c r="H637" s="136"/>
      <c r="I637" s="130"/>
      <c r="J637" s="175"/>
      <c r="L637" s="131"/>
      <c r="M637" s="216"/>
      <c r="N637" s="131"/>
      <c r="O637" s="217"/>
      <c r="T637" s="162"/>
      <c r="U637" s="134"/>
      <c r="V637" s="135"/>
      <c r="X637" s="135"/>
      <c r="Z637" s="135"/>
    </row>
    <row r="638" spans="1:26" s="129" customFormat="1" x14ac:dyDescent="0.25">
      <c r="A638" s="23"/>
      <c r="B638" s="127"/>
      <c r="E638" s="136"/>
      <c r="F638" s="136"/>
      <c r="H638" s="136"/>
      <c r="I638" s="130"/>
      <c r="J638" s="175"/>
      <c r="L638" s="131"/>
      <c r="M638" s="216"/>
      <c r="N638" s="131"/>
      <c r="O638" s="133"/>
      <c r="T638" s="162"/>
      <c r="U638" s="134"/>
      <c r="V638" s="135"/>
      <c r="X638" s="135"/>
      <c r="Z638" s="135"/>
    </row>
    <row r="639" spans="1:26" s="129" customFormat="1" x14ac:dyDescent="0.25">
      <c r="A639" s="23"/>
      <c r="B639" s="127"/>
      <c r="E639" s="136"/>
      <c r="F639" s="136"/>
      <c r="H639" s="136"/>
      <c r="I639" s="130"/>
      <c r="J639" s="175"/>
      <c r="L639" s="131"/>
      <c r="M639" s="216"/>
      <c r="N639" s="131"/>
      <c r="O639" s="217"/>
      <c r="T639" s="162"/>
      <c r="U639" s="134"/>
      <c r="V639" s="135"/>
      <c r="X639" s="135"/>
      <c r="Z639" s="135"/>
    </row>
    <row r="640" spans="1:26" s="129" customFormat="1" x14ac:dyDescent="0.25">
      <c r="A640" s="23"/>
      <c r="B640" s="127"/>
      <c r="E640" s="136"/>
      <c r="F640" s="136"/>
      <c r="H640" s="136"/>
      <c r="I640" s="130"/>
      <c r="J640" s="175"/>
      <c r="L640" s="131"/>
      <c r="M640" s="216"/>
      <c r="N640" s="131"/>
      <c r="O640" s="133"/>
      <c r="T640" s="162"/>
      <c r="U640" s="134"/>
      <c r="V640" s="135"/>
      <c r="X640" s="135"/>
      <c r="Z640" s="135"/>
    </row>
    <row r="641" spans="1:30" s="129" customFormat="1" x14ac:dyDescent="0.25">
      <c r="A641" s="23"/>
      <c r="B641" s="127"/>
      <c r="E641" s="136"/>
      <c r="F641" s="136"/>
      <c r="H641" s="136"/>
      <c r="I641" s="130"/>
      <c r="J641" s="175"/>
      <c r="L641" s="131"/>
      <c r="M641" s="216"/>
      <c r="N641" s="131"/>
      <c r="O641" s="217"/>
      <c r="T641" s="162"/>
      <c r="U641" s="134"/>
      <c r="V641" s="135"/>
      <c r="X641" s="135"/>
      <c r="Z641" s="135"/>
    </row>
    <row r="642" spans="1:30" s="129" customFormat="1" x14ac:dyDescent="0.25">
      <c r="A642" s="23"/>
      <c r="B642" s="127"/>
      <c r="E642" s="136"/>
      <c r="F642" s="136"/>
      <c r="H642" s="136"/>
      <c r="I642" s="130"/>
      <c r="J642" s="175"/>
      <c r="L642" s="131"/>
      <c r="M642" s="216"/>
      <c r="N642" s="131"/>
      <c r="O642" s="133"/>
      <c r="T642" s="162"/>
      <c r="U642" s="134"/>
      <c r="V642" s="135"/>
      <c r="X642" s="135"/>
      <c r="Z642" s="135"/>
    </row>
    <row r="643" spans="1:30" s="31" customFormat="1" x14ac:dyDescent="0.25">
      <c r="A643" s="23"/>
      <c r="B643" s="4"/>
      <c r="C643" s="1"/>
      <c r="D643" s="1"/>
      <c r="E643" s="24"/>
      <c r="F643" s="84"/>
      <c r="G643" s="155"/>
      <c r="H643" s="177"/>
      <c r="I643" s="156"/>
      <c r="J643" s="220"/>
      <c r="K643" s="155"/>
      <c r="L643" s="178"/>
      <c r="M643" s="214"/>
      <c r="N643" s="178"/>
      <c r="O643" s="218"/>
      <c r="P643" s="1"/>
      <c r="Q643" s="1"/>
      <c r="R643" s="1"/>
      <c r="S643" s="1"/>
      <c r="T643" s="160"/>
      <c r="U643" s="180"/>
      <c r="V643" s="181"/>
      <c r="W643" s="155"/>
      <c r="X643" s="181"/>
      <c r="Y643" s="1"/>
      <c r="Z643" s="181"/>
      <c r="AA643" s="1"/>
      <c r="AB643" s="1"/>
      <c r="AC643" s="155"/>
      <c r="AD643" s="155"/>
    </row>
    <row r="644" spans="1:30" x14ac:dyDescent="0.25">
      <c r="A644" s="23"/>
      <c r="B644" s="176"/>
      <c r="G644" s="155"/>
      <c r="H644" s="177"/>
      <c r="I644" s="156"/>
      <c r="J644" s="220"/>
      <c r="K644" s="155"/>
      <c r="L644" s="178"/>
      <c r="M644" s="214"/>
      <c r="N644" s="178"/>
      <c r="O644" s="165"/>
      <c r="T644" s="160"/>
      <c r="U644" s="180"/>
      <c r="V644" s="181"/>
      <c r="W644" s="155"/>
      <c r="X644" s="181"/>
      <c r="Z644" s="181"/>
      <c r="AC644" s="155"/>
      <c r="AD644" s="155"/>
    </row>
    <row r="645" spans="1:30" x14ac:dyDescent="0.25">
      <c r="A645" s="23"/>
      <c r="B645" s="4"/>
      <c r="G645" s="155"/>
      <c r="H645" s="24"/>
      <c r="J645" s="32"/>
      <c r="M645" s="214"/>
      <c r="O645" s="218"/>
      <c r="T645" s="160"/>
      <c r="U645" s="180"/>
      <c r="V645" s="181"/>
      <c r="W645" s="155"/>
      <c r="X645" s="181"/>
      <c r="Z645" s="181"/>
      <c r="AC645" s="155"/>
    </row>
    <row r="646" spans="1:30" x14ac:dyDescent="0.25">
      <c r="A646" s="23"/>
      <c r="B646" s="176"/>
      <c r="H646" s="24"/>
      <c r="J646" s="32"/>
      <c r="M646" s="214"/>
      <c r="O646" s="165"/>
    </row>
    <row r="647" spans="1:30" x14ac:dyDescent="0.25">
      <c r="A647" s="23"/>
      <c r="B647" s="4"/>
      <c r="H647" s="24"/>
      <c r="J647" s="32"/>
      <c r="M647" s="214"/>
      <c r="O647" s="218"/>
      <c r="U647" s="1"/>
      <c r="Y647" s="32"/>
    </row>
    <row r="648" spans="1:30" x14ac:dyDescent="0.25">
      <c r="A648" s="23"/>
      <c r="B648" s="176"/>
      <c r="H648" s="24"/>
      <c r="J648" s="32"/>
      <c r="M648" s="214"/>
      <c r="O648" s="165"/>
      <c r="U648" s="1"/>
      <c r="Y648" s="32"/>
    </row>
    <row r="649" spans="1:30" x14ac:dyDescent="0.25">
      <c r="A649" s="23"/>
      <c r="B649" s="4"/>
      <c r="H649" s="24"/>
      <c r="J649" s="32"/>
      <c r="M649" s="214"/>
      <c r="O649" s="218"/>
      <c r="U649" s="1"/>
      <c r="Y649" s="32"/>
    </row>
    <row r="650" spans="1:30" x14ac:dyDescent="0.25">
      <c r="A650" s="23"/>
      <c r="B650" s="176"/>
      <c r="H650" s="24"/>
      <c r="J650" s="32"/>
      <c r="M650" s="214"/>
      <c r="O650" s="165"/>
      <c r="U650" s="1"/>
      <c r="Y650" s="32"/>
    </row>
    <row r="651" spans="1:30" x14ac:dyDescent="0.25">
      <c r="A651" s="23"/>
      <c r="B651" s="4"/>
      <c r="H651" s="24"/>
      <c r="J651" s="32"/>
      <c r="M651" s="214"/>
      <c r="O651" s="218"/>
      <c r="Y651" s="32"/>
    </row>
    <row r="652" spans="1:30" x14ac:dyDescent="0.25">
      <c r="A652" s="23"/>
      <c r="B652" s="176"/>
      <c r="H652" s="24"/>
      <c r="J652" s="32"/>
      <c r="M652" s="214"/>
      <c r="O652" s="165"/>
      <c r="P652" s="8"/>
      <c r="T652" s="15"/>
      <c r="Y652" s="32"/>
    </row>
    <row r="653" spans="1:30" x14ac:dyDescent="0.25">
      <c r="A653" s="23"/>
      <c r="B653" s="4"/>
      <c r="H653" s="24"/>
      <c r="J653" s="32"/>
      <c r="M653" s="214"/>
      <c r="O653" s="218"/>
      <c r="P653" s="8"/>
      <c r="T653" s="15"/>
      <c r="U653" s="15"/>
      <c r="Y653" s="32"/>
    </row>
    <row r="654" spans="1:30" s="88" customFormat="1" x14ac:dyDescent="0.25">
      <c r="A654" s="23"/>
      <c r="B654" s="176"/>
      <c r="C654" s="1"/>
      <c r="D654" s="1"/>
      <c r="E654" s="24"/>
      <c r="F654" s="24"/>
      <c r="G654" s="1"/>
      <c r="H654" s="164"/>
      <c r="I654" s="156"/>
      <c r="J654" s="220"/>
      <c r="K654" s="155"/>
      <c r="L654" s="178"/>
      <c r="M654" s="214"/>
      <c r="N654" s="178"/>
      <c r="O654" s="165"/>
      <c r="P654" s="8"/>
      <c r="Q654" s="1"/>
      <c r="R654" s="1"/>
      <c r="S654" s="1"/>
      <c r="T654" s="15"/>
      <c r="U654" s="15"/>
      <c r="V654" s="15"/>
      <c r="W654" s="1"/>
      <c r="X654" s="15"/>
      <c r="Y654" s="32"/>
      <c r="Z654" s="15"/>
      <c r="AA654" s="1"/>
      <c r="AB654" s="1"/>
      <c r="AC654" s="1"/>
      <c r="AD654" s="155"/>
    </row>
    <row r="655" spans="1:30" s="88" customFormat="1" x14ac:dyDescent="0.25">
      <c r="A655" s="23"/>
      <c r="B655" s="4"/>
      <c r="C655" s="1"/>
      <c r="D655" s="1"/>
      <c r="E655" s="24"/>
      <c r="F655" s="24"/>
      <c r="G655" s="1"/>
      <c r="H655" s="164"/>
      <c r="I655" s="156"/>
      <c r="J655" s="220"/>
      <c r="K655" s="155"/>
      <c r="L655" s="178"/>
      <c r="M655" s="214"/>
      <c r="N655" s="178"/>
      <c r="O655" s="218"/>
      <c r="P655" s="8"/>
      <c r="Q655" s="1"/>
      <c r="R655" s="1"/>
      <c r="S655" s="1"/>
      <c r="T655" s="15"/>
      <c r="U655" s="15"/>
      <c r="V655" s="15"/>
      <c r="W655" s="1"/>
      <c r="X655" s="15"/>
      <c r="Y655" s="32"/>
      <c r="Z655" s="15"/>
      <c r="AA655" s="1"/>
      <c r="AB655" s="1"/>
      <c r="AC655" s="1"/>
      <c r="AD655" s="155"/>
    </row>
    <row r="656" spans="1:30" x14ac:dyDescent="0.25">
      <c r="A656" s="23"/>
      <c r="B656" s="176"/>
      <c r="H656" s="24"/>
      <c r="I656" s="156"/>
      <c r="J656" s="220"/>
      <c r="K656" s="155"/>
      <c r="L656" s="178"/>
      <c r="M656" s="214"/>
      <c r="N656" s="178"/>
      <c r="O656" s="165"/>
      <c r="P656" s="155"/>
      <c r="Q656" s="155"/>
      <c r="R656" s="155"/>
      <c r="S656" s="155"/>
      <c r="T656" s="223"/>
      <c r="U656" s="229"/>
      <c r="V656" s="229"/>
      <c r="W656" s="155"/>
      <c r="X656" s="229"/>
      <c r="Y656" s="220"/>
      <c r="Z656" s="181"/>
      <c r="AC656" s="155"/>
      <c r="AD656" s="155"/>
    </row>
    <row r="657" spans="1:29" x14ac:dyDescent="0.25">
      <c r="A657" s="23"/>
      <c r="B657" s="4"/>
      <c r="H657" s="24"/>
      <c r="J657" s="32"/>
      <c r="M657" s="214"/>
      <c r="O657" s="218"/>
      <c r="P657" s="155"/>
      <c r="T657" s="223"/>
      <c r="U657" s="229"/>
      <c r="V657" s="229"/>
      <c r="W657" s="155"/>
      <c r="X657" s="229"/>
      <c r="Y657" s="32"/>
      <c r="Z657" s="181"/>
      <c r="AC657" s="155"/>
    </row>
    <row r="658" spans="1:29" x14ac:dyDescent="0.25">
      <c r="A658" s="23"/>
      <c r="B658" s="176"/>
      <c r="H658" s="24"/>
      <c r="J658" s="32"/>
      <c r="M658" s="214"/>
      <c r="O658" s="165"/>
      <c r="P658" s="155"/>
      <c r="Q658" s="155"/>
      <c r="R658" s="155"/>
      <c r="S658" s="155"/>
      <c r="T658" s="223"/>
      <c r="U658" s="229"/>
      <c r="V658" s="229"/>
      <c r="W658" s="155"/>
      <c r="X658" s="229"/>
      <c r="Y658" s="220"/>
      <c r="Z658" s="181"/>
      <c r="AC658" s="155"/>
    </row>
    <row r="659" spans="1:29" x14ac:dyDescent="0.25">
      <c r="A659" s="23"/>
      <c r="B659" s="4"/>
      <c r="H659" s="24"/>
      <c r="J659" s="32"/>
      <c r="M659" s="214"/>
      <c r="O659" s="218"/>
      <c r="P659" s="155"/>
      <c r="T659" s="223"/>
      <c r="U659" s="229"/>
      <c r="V659" s="229"/>
      <c r="W659" s="155"/>
      <c r="X659" s="229"/>
      <c r="Y659" s="32"/>
      <c r="Z659" s="181"/>
      <c r="AC659" s="155"/>
    </row>
    <row r="660" spans="1:29" x14ac:dyDescent="0.25">
      <c r="A660" s="23"/>
      <c r="B660" s="176"/>
      <c r="H660" s="24"/>
      <c r="J660" s="32"/>
      <c r="M660" s="214"/>
      <c r="O660" s="165"/>
      <c r="P660" s="155"/>
      <c r="Q660" s="155"/>
      <c r="R660" s="155"/>
      <c r="S660" s="155"/>
      <c r="T660" s="223"/>
      <c r="U660" s="229"/>
      <c r="V660" s="229"/>
      <c r="W660" s="155"/>
      <c r="X660" s="229"/>
      <c r="Y660" s="220"/>
      <c r="Z660" s="181"/>
      <c r="AC660" s="155"/>
    </row>
    <row r="661" spans="1:29" x14ac:dyDescent="0.25">
      <c r="A661" s="23"/>
      <c r="B661" s="4"/>
      <c r="H661" s="24"/>
      <c r="J661" s="32"/>
      <c r="M661" s="214"/>
      <c r="O661" s="218"/>
      <c r="P661" s="155"/>
      <c r="T661" s="223"/>
      <c r="U661" s="229"/>
      <c r="V661" s="229"/>
      <c r="W661" s="155"/>
      <c r="X661" s="229"/>
      <c r="Y661" s="32"/>
      <c r="Z661" s="181"/>
      <c r="AC661" s="155"/>
    </row>
    <row r="662" spans="1:29" x14ac:dyDescent="0.25">
      <c r="A662" s="23"/>
      <c r="B662" s="176"/>
      <c r="H662" s="24"/>
      <c r="J662" s="32"/>
      <c r="M662" s="214"/>
      <c r="O662" s="165"/>
      <c r="P662" s="155"/>
      <c r="Q662" s="155"/>
      <c r="R662" s="155"/>
      <c r="S662" s="155"/>
      <c r="T662" s="223"/>
      <c r="U662" s="229"/>
      <c r="V662" s="229"/>
      <c r="W662" s="155"/>
      <c r="X662" s="229"/>
      <c r="Y662" s="220"/>
      <c r="Z662" s="181"/>
      <c r="AC662" s="155"/>
    </row>
    <row r="663" spans="1:29" x14ac:dyDescent="0.25">
      <c r="A663" s="23"/>
      <c r="B663" s="4"/>
      <c r="H663" s="24"/>
      <c r="J663" s="32"/>
      <c r="M663" s="214"/>
      <c r="O663" s="218"/>
      <c r="P663" s="155"/>
      <c r="T663" s="223"/>
      <c r="U663" s="229"/>
      <c r="V663" s="229"/>
      <c r="W663" s="155"/>
      <c r="X663" s="229"/>
      <c r="Y663" s="32"/>
      <c r="Z663" s="181"/>
      <c r="AC663" s="155"/>
    </row>
    <row r="664" spans="1:29" x14ac:dyDescent="0.25">
      <c r="A664" s="23"/>
      <c r="B664" s="176"/>
      <c r="H664" s="24"/>
      <c r="J664" s="32"/>
      <c r="M664" s="214"/>
      <c r="O664" s="165"/>
      <c r="P664" s="155"/>
      <c r="Q664" s="155"/>
      <c r="R664" s="155"/>
      <c r="S664" s="155"/>
      <c r="T664" s="223"/>
      <c r="U664" s="229"/>
      <c r="V664" s="229"/>
      <c r="W664" s="155"/>
      <c r="X664" s="229"/>
      <c r="Y664" s="220"/>
      <c r="Z664" s="181"/>
      <c r="AC664" s="155"/>
    </row>
    <row r="665" spans="1:29" x14ac:dyDescent="0.25">
      <c r="A665" s="23"/>
      <c r="B665" s="4"/>
      <c r="H665" s="24"/>
      <c r="J665" s="32"/>
      <c r="M665" s="214"/>
      <c r="O665" s="218"/>
      <c r="P665" s="155"/>
      <c r="T665" s="223"/>
      <c r="U665" s="229"/>
      <c r="V665" s="229"/>
      <c r="W665" s="155"/>
      <c r="X665" s="229"/>
      <c r="Y665" s="32"/>
      <c r="Z665" s="181"/>
      <c r="AC665" s="155"/>
    </row>
    <row r="666" spans="1:29" x14ac:dyDescent="0.25">
      <c r="A666" s="23"/>
      <c r="B666" s="176"/>
      <c r="H666" s="24"/>
      <c r="J666" s="32"/>
      <c r="M666" s="214"/>
      <c r="O666" s="165"/>
      <c r="P666" s="155"/>
      <c r="Q666" s="155"/>
      <c r="R666" s="155"/>
      <c r="S666" s="155"/>
      <c r="T666" s="223"/>
      <c r="U666" s="229"/>
      <c r="V666" s="229"/>
      <c r="W666" s="155"/>
      <c r="X666" s="229"/>
      <c r="Y666" s="220"/>
      <c r="Z666" s="181"/>
      <c r="AC666" s="155"/>
    </row>
    <row r="667" spans="1:29" x14ac:dyDescent="0.25">
      <c r="A667" s="23"/>
      <c r="B667" s="4"/>
      <c r="H667" s="24"/>
      <c r="J667" s="32"/>
      <c r="M667" s="214"/>
      <c r="O667" s="218"/>
      <c r="P667" s="155"/>
      <c r="T667" s="223"/>
      <c r="U667" s="229"/>
      <c r="V667" s="229"/>
      <c r="W667" s="155"/>
      <c r="X667" s="229"/>
      <c r="Y667" s="32"/>
      <c r="Z667" s="181"/>
      <c r="AC667" s="155"/>
    </row>
    <row r="668" spans="1:29" x14ac:dyDescent="0.25">
      <c r="A668" s="23"/>
      <c r="B668" s="176"/>
      <c r="H668" s="24"/>
      <c r="J668" s="32"/>
      <c r="M668" s="214"/>
      <c r="O668" s="165"/>
      <c r="P668" s="155"/>
      <c r="Q668" s="155"/>
      <c r="R668" s="155"/>
      <c r="S668" s="155"/>
      <c r="T668" s="223"/>
      <c r="U668" s="229"/>
      <c r="V668" s="229"/>
      <c r="W668" s="155"/>
      <c r="X668" s="229"/>
      <c r="Y668" s="220"/>
      <c r="Z668" s="181"/>
      <c r="AC668" s="155"/>
    </row>
    <row r="669" spans="1:29" x14ac:dyDescent="0.25">
      <c r="A669" s="23"/>
      <c r="B669" s="4"/>
      <c r="H669" s="24"/>
      <c r="J669" s="32"/>
      <c r="M669" s="214"/>
      <c r="O669" s="218"/>
      <c r="P669" s="155"/>
      <c r="T669" s="223"/>
      <c r="U669" s="229"/>
      <c r="V669" s="229"/>
      <c r="W669" s="155"/>
      <c r="X669" s="229"/>
      <c r="Y669" s="32"/>
      <c r="Z669" s="181"/>
      <c r="AC669" s="155"/>
    </row>
    <row r="670" spans="1:29" x14ac:dyDescent="0.25">
      <c r="A670" s="23"/>
      <c r="B670" s="176"/>
      <c r="H670" s="24"/>
      <c r="J670" s="32"/>
      <c r="M670" s="214"/>
      <c r="O670" s="165"/>
      <c r="P670" s="155"/>
      <c r="Q670" s="155"/>
      <c r="R670" s="155"/>
      <c r="S670" s="155"/>
      <c r="T670" s="223"/>
      <c r="U670" s="229"/>
      <c r="V670" s="229"/>
      <c r="W670" s="155"/>
      <c r="X670" s="229"/>
      <c r="Y670" s="220"/>
      <c r="Z670" s="181"/>
      <c r="AC670" s="155"/>
    </row>
    <row r="671" spans="1:29" x14ac:dyDescent="0.25">
      <c r="A671" s="23"/>
      <c r="B671" s="4"/>
      <c r="H671" s="24"/>
      <c r="J671" s="32"/>
      <c r="M671" s="214"/>
      <c r="O671" s="218"/>
      <c r="P671" s="155"/>
      <c r="T671" s="223"/>
      <c r="U671" s="229"/>
      <c r="V671" s="229"/>
      <c r="W671" s="155"/>
      <c r="X671" s="229"/>
      <c r="Y671" s="32"/>
      <c r="Z671" s="181"/>
      <c r="AC671" s="155"/>
    </row>
    <row r="672" spans="1:29" x14ac:dyDescent="0.25">
      <c r="A672" s="23"/>
      <c r="B672" s="176"/>
      <c r="H672" s="24"/>
      <c r="J672" s="32"/>
      <c r="M672" s="214"/>
      <c r="O672" s="165"/>
      <c r="P672" s="155"/>
      <c r="Q672" s="155"/>
      <c r="R672" s="155"/>
      <c r="S672" s="155"/>
      <c r="T672" s="223"/>
      <c r="U672" s="229"/>
      <c r="V672" s="229"/>
      <c r="W672" s="155"/>
      <c r="X672" s="229"/>
      <c r="Y672" s="220"/>
      <c r="Z672" s="181"/>
      <c r="AC672" s="155"/>
    </row>
    <row r="673" spans="1:29" x14ac:dyDescent="0.25">
      <c r="A673" s="23"/>
      <c r="B673" s="4"/>
      <c r="H673" s="24"/>
      <c r="J673" s="32"/>
      <c r="M673" s="214"/>
      <c r="O673" s="218"/>
      <c r="P673" s="155"/>
      <c r="T673" s="223"/>
      <c r="U673" s="229"/>
      <c r="V673" s="229"/>
      <c r="W673" s="155"/>
      <c r="X673" s="229"/>
      <c r="Y673" s="32"/>
      <c r="Z673" s="181"/>
      <c r="AC673" s="155"/>
    </row>
    <row r="674" spans="1:29" ht="14.4" x14ac:dyDescent="0.3">
      <c r="A674" s="23"/>
      <c r="B674" s="176"/>
      <c r="H674" s="24"/>
      <c r="J674" s="158"/>
      <c r="L674" s="85"/>
      <c r="M674" s="214"/>
      <c r="O674" s="165"/>
      <c r="P674" s="155"/>
      <c r="Q674" s="155"/>
      <c r="R674" s="155"/>
      <c r="S674" s="155"/>
      <c r="T674" s="223"/>
      <c r="U674" s="229"/>
      <c r="V674" s="229"/>
      <c r="W674" s="155"/>
      <c r="X674" s="229"/>
      <c r="Y674" s="220"/>
      <c r="Z674" s="181"/>
      <c r="AC674" s="155"/>
    </row>
    <row r="675" spans="1:29" ht="14.4" x14ac:dyDescent="0.3">
      <c r="A675" s="23"/>
      <c r="B675" s="4"/>
      <c r="H675" s="24"/>
      <c r="J675" s="158"/>
      <c r="L675" s="85"/>
      <c r="M675" s="214"/>
      <c r="O675" s="218"/>
      <c r="P675" s="155"/>
      <c r="T675" s="223"/>
      <c r="U675" s="229"/>
      <c r="V675" s="229"/>
      <c r="W675" s="155"/>
      <c r="X675" s="229"/>
      <c r="Y675" s="32"/>
      <c r="Z675" s="181"/>
      <c r="AC675" s="155"/>
    </row>
    <row r="676" spans="1:29" ht="16.5" customHeight="1" x14ac:dyDescent="0.3">
      <c r="A676" s="23"/>
      <c r="B676" s="176"/>
      <c r="H676" s="24"/>
      <c r="J676" s="158"/>
      <c r="L676" s="85"/>
      <c r="M676" s="214"/>
      <c r="O676" s="165"/>
      <c r="P676" s="155"/>
      <c r="Q676" s="155"/>
      <c r="R676" s="155"/>
      <c r="S676" s="155"/>
      <c r="T676" s="223"/>
      <c r="U676" s="229"/>
      <c r="V676" s="229"/>
      <c r="W676" s="155"/>
      <c r="X676" s="229"/>
      <c r="Y676" s="220"/>
      <c r="Z676" s="181"/>
      <c r="AC676" s="155"/>
    </row>
    <row r="677" spans="1:29" x14ac:dyDescent="0.25">
      <c r="A677" s="23"/>
      <c r="B677" s="4"/>
      <c r="H677" s="24"/>
      <c r="J677" s="32"/>
      <c r="M677" s="214"/>
      <c r="O677" s="218"/>
      <c r="P677" s="155"/>
      <c r="T677" s="223"/>
      <c r="U677" s="229"/>
      <c r="V677" s="229"/>
      <c r="W677" s="155"/>
      <c r="X677" s="229"/>
      <c r="Y677" s="32"/>
      <c r="Z677" s="181"/>
      <c r="AC677" s="155"/>
    </row>
    <row r="678" spans="1:29" ht="15" customHeight="1" x14ac:dyDescent="0.25">
      <c r="A678" s="23"/>
      <c r="B678" s="176"/>
      <c r="H678" s="54"/>
      <c r="I678" s="55"/>
      <c r="J678" s="4"/>
      <c r="K678" s="54"/>
      <c r="L678" s="89"/>
      <c r="M678" s="214"/>
      <c r="N678" s="89"/>
      <c r="O678" s="165"/>
      <c r="P678" s="155"/>
      <c r="Q678" s="155"/>
      <c r="R678" s="155"/>
      <c r="S678" s="155"/>
      <c r="T678" s="223"/>
      <c r="U678" s="229"/>
      <c r="V678" s="229"/>
      <c r="W678" s="155"/>
      <c r="X678" s="229"/>
      <c r="Y678" s="220"/>
      <c r="Z678" s="181"/>
      <c r="AC678" s="155"/>
    </row>
    <row r="679" spans="1:29" x14ac:dyDescent="0.25">
      <c r="A679" s="23"/>
      <c r="B679" s="4"/>
      <c r="J679" s="32"/>
      <c r="M679" s="214"/>
      <c r="O679" s="218"/>
      <c r="P679" s="155"/>
      <c r="T679" s="223"/>
      <c r="U679" s="229"/>
      <c r="V679" s="229"/>
      <c r="W679" s="155"/>
      <c r="X679" s="229"/>
      <c r="Y679" s="32"/>
      <c r="Z679" s="181"/>
      <c r="AC679" s="155"/>
    </row>
    <row r="680" spans="1:29" x14ac:dyDescent="0.25">
      <c r="A680" s="23"/>
      <c r="B680" s="176"/>
      <c r="J680" s="32"/>
      <c r="M680" s="214"/>
      <c r="O680" s="165"/>
      <c r="P680" s="155"/>
      <c r="Q680" s="155"/>
      <c r="R680" s="155"/>
      <c r="S680" s="155"/>
      <c r="T680" s="223"/>
      <c r="U680" s="229"/>
      <c r="V680" s="229"/>
      <c r="W680" s="155"/>
      <c r="X680" s="229"/>
      <c r="Y680" s="220"/>
      <c r="Z680" s="181"/>
      <c r="AC680" s="155"/>
    </row>
    <row r="681" spans="1:29" ht="18.75" customHeight="1" x14ac:dyDescent="0.25">
      <c r="A681" s="23"/>
      <c r="H681" s="24"/>
      <c r="J681" s="32"/>
      <c r="M681" s="214"/>
      <c r="O681" s="218"/>
      <c r="P681" s="155"/>
      <c r="T681" s="223"/>
      <c r="U681" s="229"/>
      <c r="V681" s="229"/>
      <c r="W681" s="155"/>
      <c r="X681" s="229"/>
      <c r="Y681" s="32"/>
      <c r="Z681" s="181"/>
      <c r="AC681" s="155"/>
    </row>
    <row r="682" spans="1:29" s="31" customFormat="1" x14ac:dyDescent="0.25">
      <c r="A682" s="23"/>
      <c r="B682" s="176"/>
      <c r="C682" s="1"/>
      <c r="D682" s="1"/>
      <c r="E682" s="24"/>
      <c r="F682" s="24"/>
      <c r="G682" s="1"/>
      <c r="I682" s="8"/>
      <c r="J682" s="220"/>
      <c r="K682" s="1"/>
      <c r="L682" s="2"/>
      <c r="M682" s="214"/>
      <c r="N682" s="178"/>
      <c r="O682" s="165"/>
      <c r="P682" s="155"/>
      <c r="Q682" s="155"/>
      <c r="R682" s="155"/>
      <c r="S682" s="155"/>
      <c r="T682" s="223"/>
      <c r="U682" s="229"/>
      <c r="V682" s="229"/>
      <c r="W682" s="155"/>
      <c r="X682" s="229"/>
      <c r="Y682" s="220"/>
      <c r="Z682" s="181"/>
      <c r="AA682" s="1"/>
      <c r="AB682" s="1"/>
      <c r="AC682" s="155"/>
    </row>
    <row r="683" spans="1:29" s="129" customFormat="1" x14ac:dyDescent="0.25">
      <c r="A683" s="23"/>
      <c r="B683" s="4"/>
      <c r="C683" s="1"/>
      <c r="D683" s="1"/>
      <c r="E683" s="24"/>
      <c r="F683" s="24"/>
      <c r="G683" s="1"/>
      <c r="I683" s="8"/>
      <c r="J683" s="220"/>
      <c r="K683" s="1"/>
      <c r="L683" s="2"/>
      <c r="M683" s="214"/>
      <c r="N683" s="178"/>
      <c r="O683" s="218"/>
      <c r="P683" s="155"/>
      <c r="Q683" s="1"/>
      <c r="R683" s="1"/>
      <c r="S683" s="1"/>
      <c r="T683" s="223"/>
      <c r="U683" s="229"/>
      <c r="V683" s="229"/>
      <c r="W683" s="155"/>
      <c r="X683" s="229"/>
      <c r="Y683" s="32"/>
      <c r="Z683" s="181"/>
      <c r="AA683" s="1"/>
      <c r="AB683" s="1"/>
      <c r="AC683" s="155"/>
    </row>
    <row r="684" spans="1:29" x14ac:dyDescent="0.25">
      <c r="A684" s="23"/>
      <c r="B684" s="176"/>
      <c r="J684" s="220"/>
      <c r="M684" s="214"/>
      <c r="O684" s="165"/>
      <c r="P684" s="155"/>
      <c r="Q684" s="155"/>
      <c r="R684" s="155"/>
      <c r="S684" s="155"/>
      <c r="T684" s="223"/>
      <c r="U684" s="229"/>
      <c r="V684" s="229"/>
      <c r="W684" s="155"/>
      <c r="X684" s="229"/>
      <c r="Y684" s="220"/>
      <c r="Z684" s="181"/>
      <c r="AC684" s="155"/>
    </row>
    <row r="685" spans="1:29" x14ac:dyDescent="0.25">
      <c r="A685" s="23"/>
      <c r="B685" s="4"/>
      <c r="J685" s="220"/>
      <c r="M685" s="214"/>
      <c r="O685" s="218"/>
      <c r="P685" s="155"/>
      <c r="T685" s="223"/>
      <c r="U685" s="229"/>
      <c r="V685" s="229"/>
      <c r="W685" s="155"/>
      <c r="X685" s="229"/>
      <c r="Y685" s="32"/>
      <c r="Z685" s="181"/>
      <c r="AC685" s="155"/>
    </row>
    <row r="686" spans="1:29" x14ac:dyDescent="0.25">
      <c r="A686" s="23"/>
      <c r="B686" s="176"/>
      <c r="J686" s="220"/>
      <c r="M686" s="214"/>
      <c r="O686" s="165"/>
      <c r="P686" s="155"/>
      <c r="Q686" s="155"/>
      <c r="R686" s="155"/>
      <c r="S686" s="155"/>
      <c r="T686" s="223"/>
      <c r="U686" s="229"/>
      <c r="V686" s="229"/>
      <c r="W686" s="155"/>
      <c r="X686" s="229"/>
      <c r="Y686" s="220"/>
      <c r="Z686" s="181"/>
      <c r="AC686" s="155"/>
    </row>
    <row r="687" spans="1:29" x14ac:dyDescent="0.25">
      <c r="A687" s="23"/>
      <c r="B687" s="4"/>
      <c r="J687" s="220"/>
      <c r="M687" s="214"/>
      <c r="O687" s="218"/>
      <c r="P687" s="155"/>
      <c r="T687" s="223"/>
      <c r="U687" s="15"/>
      <c r="V687" s="229"/>
      <c r="X687" s="229"/>
      <c r="Y687" s="32"/>
      <c r="Z687" s="181"/>
    </row>
    <row r="688" spans="1:29" x14ac:dyDescent="0.25">
      <c r="A688" s="23"/>
      <c r="B688" s="176"/>
      <c r="J688" s="220"/>
      <c r="M688" s="214"/>
      <c r="O688" s="165"/>
      <c r="P688" s="8"/>
      <c r="T688" s="3"/>
      <c r="U688" s="15"/>
      <c r="Y688" s="32"/>
      <c r="AB688" s="8"/>
    </row>
    <row r="689" spans="1:28" x14ac:dyDescent="0.25">
      <c r="A689" s="23"/>
      <c r="B689" s="4"/>
      <c r="J689" s="32"/>
      <c r="M689" s="214"/>
      <c r="O689" s="218"/>
      <c r="P689" s="8"/>
      <c r="T689" s="3"/>
      <c r="U689" s="15"/>
      <c r="Y689" s="32"/>
      <c r="AB689" s="8"/>
    </row>
    <row r="690" spans="1:28" x14ac:dyDescent="0.25">
      <c r="A690" s="23"/>
      <c r="B690" s="176"/>
      <c r="J690" s="32"/>
      <c r="M690" s="214"/>
      <c r="O690" s="165"/>
      <c r="P690" s="8"/>
      <c r="T690" s="3"/>
      <c r="U690" s="15"/>
      <c r="Y690" s="32"/>
      <c r="AB690" s="8"/>
    </row>
    <row r="691" spans="1:28" x14ac:dyDescent="0.25">
      <c r="A691" s="23"/>
      <c r="B691" s="4"/>
      <c r="J691" s="32"/>
      <c r="M691" s="214"/>
      <c r="O691" s="218"/>
      <c r="P691" s="8"/>
      <c r="T691" s="3"/>
      <c r="U691" s="15"/>
      <c r="Y691" s="32"/>
      <c r="AB691" s="8"/>
    </row>
    <row r="692" spans="1:28" s="369" customFormat="1" x14ac:dyDescent="0.25">
      <c r="A692" s="23"/>
      <c r="E692" s="368"/>
      <c r="F692" s="368"/>
      <c r="I692" s="370"/>
      <c r="J692" s="371"/>
      <c r="L692" s="372"/>
      <c r="M692" s="373"/>
      <c r="N692" s="372"/>
      <c r="O692" s="374"/>
      <c r="P692" s="370"/>
      <c r="T692" s="375"/>
      <c r="U692" s="376"/>
      <c r="V692" s="377"/>
      <c r="X692" s="377"/>
      <c r="Y692" s="371"/>
      <c r="Z692" s="377"/>
      <c r="AB692" s="370"/>
    </row>
    <row r="693" spans="1:28" s="129" customFormat="1" x14ac:dyDescent="0.25">
      <c r="A693" s="23"/>
      <c r="E693" s="136"/>
      <c r="F693" s="136"/>
      <c r="I693" s="130"/>
      <c r="J693" s="175"/>
      <c r="L693" s="131"/>
      <c r="M693" s="216"/>
      <c r="N693" s="131"/>
      <c r="O693" s="217"/>
      <c r="P693" s="130"/>
      <c r="T693" s="134"/>
      <c r="U693" s="134"/>
      <c r="V693" s="326"/>
      <c r="X693" s="135"/>
      <c r="Y693" s="175"/>
      <c r="Z693" s="326"/>
    </row>
    <row r="694" spans="1:28" s="31" customFormat="1" x14ac:dyDescent="0.25">
      <c r="A694" s="23"/>
      <c r="B694" s="7"/>
      <c r="E694" s="84"/>
      <c r="F694" s="84"/>
      <c r="I694" s="77"/>
      <c r="J694" s="154"/>
      <c r="L694" s="78"/>
      <c r="M694" s="26"/>
      <c r="N694" s="78"/>
      <c r="O694" s="80"/>
      <c r="P694" s="77"/>
      <c r="T694" s="82"/>
      <c r="U694" s="81"/>
      <c r="V694" s="82"/>
      <c r="X694" s="83"/>
      <c r="Y694" s="154"/>
      <c r="Z694" s="82"/>
    </row>
    <row r="695" spans="1:28" s="31" customFormat="1" x14ac:dyDescent="0.25">
      <c r="A695" s="23"/>
      <c r="B695" s="7"/>
      <c r="E695" s="84"/>
      <c r="F695" s="84"/>
      <c r="I695" s="77"/>
      <c r="J695" s="154"/>
      <c r="L695" s="78"/>
      <c r="M695" s="26"/>
      <c r="N695" s="78"/>
      <c r="O695" s="27"/>
      <c r="P695" s="77"/>
      <c r="T695" s="82"/>
      <c r="U695" s="81"/>
      <c r="V695" s="82"/>
      <c r="X695" s="83"/>
      <c r="Y695" s="154"/>
      <c r="Z695" s="82"/>
    </row>
    <row r="696" spans="1:28" s="31" customFormat="1" x14ac:dyDescent="0.25">
      <c r="A696" s="23"/>
      <c r="B696" s="7"/>
      <c r="E696" s="84"/>
      <c r="F696" s="84"/>
      <c r="I696" s="77"/>
      <c r="J696" s="154"/>
      <c r="L696" s="78"/>
      <c r="M696" s="26"/>
      <c r="N696" s="78"/>
      <c r="O696" s="80"/>
      <c r="P696" s="77"/>
      <c r="T696" s="82"/>
      <c r="U696" s="81"/>
      <c r="V696" s="82"/>
      <c r="X696" s="83"/>
      <c r="Y696" s="154"/>
      <c r="Z696" s="82"/>
    </row>
    <row r="697" spans="1:28" s="31" customFormat="1" x14ac:dyDescent="0.25">
      <c r="A697" s="23"/>
      <c r="B697" s="7"/>
      <c r="E697" s="84"/>
      <c r="F697" s="84"/>
      <c r="I697" s="77"/>
      <c r="J697" s="154"/>
      <c r="L697" s="78"/>
      <c r="M697" s="26"/>
      <c r="N697" s="78"/>
      <c r="O697" s="27"/>
      <c r="P697" s="77"/>
      <c r="T697" s="83"/>
      <c r="U697" s="81"/>
      <c r="V697" s="83"/>
      <c r="X697" s="83"/>
      <c r="Y697" s="154"/>
      <c r="Z697" s="83"/>
    </row>
    <row r="698" spans="1:28" s="31" customFormat="1" x14ac:dyDescent="0.25">
      <c r="A698" s="23"/>
      <c r="B698" s="7"/>
      <c r="E698" s="84"/>
      <c r="F698" s="84"/>
      <c r="I698" s="77"/>
      <c r="J698" s="154"/>
      <c r="L698" s="78"/>
      <c r="M698" s="26"/>
      <c r="N698" s="78"/>
      <c r="O698" s="80"/>
      <c r="P698" s="77"/>
      <c r="T698" s="82"/>
      <c r="U698" s="81"/>
      <c r="V698" s="83"/>
      <c r="X698" s="83"/>
      <c r="Y698" s="154"/>
      <c r="Z698" s="83"/>
    </row>
    <row r="699" spans="1:28" s="155" customFormat="1" x14ac:dyDescent="0.25">
      <c r="A699" s="23"/>
      <c r="B699" s="176"/>
      <c r="E699" s="177"/>
      <c r="F699" s="177"/>
      <c r="I699" s="156"/>
      <c r="J699" s="220"/>
      <c r="L699" s="178"/>
      <c r="M699" s="214"/>
      <c r="N699" s="178"/>
      <c r="O699" s="218"/>
      <c r="P699" s="156"/>
      <c r="T699" s="234"/>
      <c r="U699" s="180"/>
      <c r="V699" s="180"/>
      <c r="X699" s="181"/>
      <c r="Y699" s="32"/>
      <c r="Z699" s="181"/>
    </row>
    <row r="700" spans="1:28" s="155" customFormat="1" x14ac:dyDescent="0.25">
      <c r="A700" s="23"/>
      <c r="B700" s="176"/>
      <c r="E700" s="177"/>
      <c r="F700" s="177"/>
      <c r="I700" s="156"/>
      <c r="J700" s="220"/>
      <c r="L700" s="178"/>
      <c r="M700" s="214"/>
      <c r="N700" s="178"/>
      <c r="O700" s="165"/>
      <c r="P700" s="8"/>
      <c r="Q700" s="1"/>
      <c r="R700" s="1"/>
      <c r="S700" s="1"/>
      <c r="T700" s="234"/>
      <c r="U700" s="180"/>
      <c r="V700" s="180"/>
      <c r="X700" s="181"/>
      <c r="Y700" s="32"/>
      <c r="Z700" s="181"/>
    </row>
    <row r="701" spans="1:28" s="155" customFormat="1" ht="30" customHeight="1" x14ac:dyDescent="0.25">
      <c r="A701" s="23"/>
      <c r="B701" s="176"/>
      <c r="E701" s="177"/>
      <c r="F701" s="177"/>
      <c r="I701" s="156"/>
      <c r="J701" s="220"/>
      <c r="L701" s="178"/>
      <c r="M701" s="214"/>
      <c r="N701" s="178"/>
      <c r="O701" s="218"/>
      <c r="P701" s="156"/>
      <c r="T701" s="234"/>
      <c r="U701" s="180"/>
      <c r="V701" s="180"/>
      <c r="X701" s="181"/>
      <c r="Y701" s="32"/>
      <c r="Z701" s="181"/>
    </row>
    <row r="702" spans="1:28" s="155" customFormat="1" ht="27" customHeight="1" x14ac:dyDescent="0.25">
      <c r="A702" s="23"/>
      <c r="B702" s="176"/>
      <c r="E702" s="177"/>
      <c r="F702" s="177"/>
      <c r="I702" s="156"/>
      <c r="J702" s="220"/>
      <c r="L702" s="178"/>
      <c r="M702" s="214"/>
      <c r="N702" s="178"/>
      <c r="O702" s="165"/>
      <c r="P702" s="8"/>
      <c r="Q702" s="1"/>
      <c r="R702" s="1"/>
      <c r="S702" s="1"/>
      <c r="T702" s="234"/>
      <c r="U702" s="180"/>
      <c r="V702" s="180"/>
      <c r="X702" s="181"/>
      <c r="Y702" s="32"/>
      <c r="Z702" s="181"/>
    </row>
    <row r="703" spans="1:28" s="155" customFormat="1" ht="25.2" customHeight="1" x14ac:dyDescent="0.25">
      <c r="A703" s="23"/>
      <c r="B703" s="176"/>
      <c r="E703" s="177"/>
      <c r="F703" s="177"/>
      <c r="I703" s="156"/>
      <c r="J703" s="220"/>
      <c r="L703" s="178"/>
      <c r="M703" s="214"/>
      <c r="N703" s="178"/>
      <c r="O703" s="218"/>
      <c r="P703" s="156"/>
      <c r="T703" s="234"/>
      <c r="U703" s="180"/>
      <c r="V703" s="180"/>
      <c r="X703" s="181"/>
      <c r="Y703" s="32"/>
      <c r="Z703" s="181"/>
    </row>
    <row r="704" spans="1:28" s="155" customFormat="1" ht="27" customHeight="1" x14ac:dyDescent="0.25">
      <c r="A704" s="23"/>
      <c r="B704" s="176"/>
      <c r="E704" s="177"/>
      <c r="F704" s="177"/>
      <c r="I704" s="156"/>
      <c r="J704" s="220"/>
      <c r="L704" s="178"/>
      <c r="M704" s="214"/>
      <c r="N704" s="178"/>
      <c r="O704" s="165"/>
      <c r="P704" s="8"/>
      <c r="Q704" s="1"/>
      <c r="R704" s="1"/>
      <c r="S704" s="1"/>
      <c r="T704" s="234"/>
      <c r="U704" s="180"/>
      <c r="V704" s="180"/>
      <c r="X704" s="181"/>
      <c r="Y704" s="32"/>
      <c r="Z704" s="181"/>
    </row>
    <row r="705" spans="1:26" s="155" customFormat="1" ht="30" customHeight="1" x14ac:dyDescent="0.25">
      <c r="A705" s="23"/>
      <c r="B705" s="176"/>
      <c r="E705" s="177"/>
      <c r="F705" s="177"/>
      <c r="I705" s="156"/>
      <c r="J705" s="220"/>
      <c r="L705" s="178"/>
      <c r="M705" s="214"/>
      <c r="N705" s="178"/>
      <c r="O705" s="218"/>
      <c r="P705" s="156"/>
      <c r="T705" s="234"/>
      <c r="U705" s="180"/>
      <c r="V705" s="180"/>
      <c r="X705" s="181"/>
      <c r="Y705" s="32"/>
      <c r="Z705" s="181"/>
    </row>
    <row r="706" spans="1:26" s="155" customFormat="1" ht="27.6" customHeight="1" x14ac:dyDescent="0.25">
      <c r="A706" s="23"/>
      <c r="B706" s="176"/>
      <c r="E706" s="177"/>
      <c r="F706" s="177"/>
      <c r="I706" s="156"/>
      <c r="J706" s="220"/>
      <c r="L706" s="178"/>
      <c r="M706" s="214"/>
      <c r="N706" s="178"/>
      <c r="O706" s="165"/>
      <c r="P706" s="8"/>
      <c r="Q706" s="1"/>
      <c r="R706" s="1"/>
      <c r="S706" s="1"/>
      <c r="T706" s="234"/>
      <c r="U706" s="180"/>
      <c r="V706" s="180"/>
      <c r="X706" s="181"/>
      <c r="Y706" s="32"/>
      <c r="Z706" s="181"/>
    </row>
    <row r="707" spans="1:26" s="155" customFormat="1" ht="23.4" customHeight="1" x14ac:dyDescent="0.25">
      <c r="A707" s="23"/>
      <c r="B707" s="176"/>
      <c r="E707" s="177"/>
      <c r="F707" s="177"/>
      <c r="I707" s="156"/>
      <c r="J707" s="220"/>
      <c r="L707" s="178"/>
      <c r="M707" s="214"/>
      <c r="N707" s="178"/>
      <c r="O707" s="218"/>
      <c r="P707" s="156"/>
      <c r="T707" s="234"/>
      <c r="U707" s="180"/>
      <c r="V707" s="180"/>
      <c r="X707" s="181"/>
      <c r="Y707" s="32"/>
      <c r="Z707" s="181"/>
    </row>
    <row r="708" spans="1:26" s="155" customFormat="1" ht="26.4" customHeight="1" x14ac:dyDescent="0.25">
      <c r="A708" s="23"/>
      <c r="B708" s="176"/>
      <c r="E708" s="177"/>
      <c r="F708" s="177"/>
      <c r="I708" s="156"/>
      <c r="J708" s="220"/>
      <c r="L708" s="178"/>
      <c r="M708" s="214"/>
      <c r="N708" s="178"/>
      <c r="O708" s="165"/>
      <c r="P708" s="8"/>
      <c r="Q708" s="1"/>
      <c r="R708" s="1"/>
      <c r="S708" s="1"/>
      <c r="T708" s="234"/>
      <c r="U708" s="180"/>
      <c r="V708" s="180"/>
      <c r="X708" s="181"/>
      <c r="Y708" s="32"/>
      <c r="Z708" s="181"/>
    </row>
    <row r="709" spans="1:26" s="155" customFormat="1" ht="25.95" customHeight="1" x14ac:dyDescent="0.25">
      <c r="A709" s="23"/>
      <c r="B709" s="176"/>
      <c r="E709" s="177"/>
      <c r="F709" s="177"/>
      <c r="I709" s="156"/>
      <c r="J709" s="220"/>
      <c r="L709" s="178"/>
      <c r="M709" s="214"/>
      <c r="N709" s="178"/>
      <c r="O709" s="218"/>
      <c r="P709" s="156"/>
      <c r="T709" s="234"/>
      <c r="U709" s="180"/>
      <c r="V709" s="180"/>
      <c r="X709" s="181"/>
      <c r="Y709" s="32"/>
      <c r="Z709" s="181"/>
    </row>
    <row r="710" spans="1:26" s="155" customFormat="1" ht="27" customHeight="1" x14ac:dyDescent="0.25">
      <c r="A710" s="23"/>
      <c r="B710" s="176"/>
      <c r="E710" s="177"/>
      <c r="F710" s="177"/>
      <c r="I710" s="156"/>
      <c r="J710" s="220"/>
      <c r="L710" s="178"/>
      <c r="M710" s="214"/>
      <c r="N710" s="178"/>
      <c r="O710" s="165"/>
      <c r="P710" s="8"/>
      <c r="Q710" s="1"/>
      <c r="R710" s="1"/>
      <c r="S710" s="1"/>
      <c r="T710" s="234"/>
      <c r="U710" s="180"/>
      <c r="V710" s="180"/>
      <c r="X710" s="181"/>
      <c r="Y710" s="32"/>
      <c r="Z710" s="181"/>
    </row>
    <row r="711" spans="1:26" s="155" customFormat="1" ht="24.6" customHeight="1" x14ac:dyDescent="0.25">
      <c r="A711" s="23"/>
      <c r="B711" s="176"/>
      <c r="E711" s="177"/>
      <c r="F711" s="177"/>
      <c r="I711" s="156"/>
      <c r="J711" s="220"/>
      <c r="L711" s="178"/>
      <c r="M711" s="214"/>
      <c r="N711" s="178"/>
      <c r="O711" s="218"/>
      <c r="P711" s="156"/>
      <c r="T711" s="234"/>
      <c r="U711" s="180"/>
      <c r="V711" s="180"/>
      <c r="X711" s="181"/>
      <c r="Y711" s="32"/>
      <c r="Z711" s="181"/>
    </row>
    <row r="712" spans="1:26" s="155" customFormat="1" ht="24" customHeight="1" x14ac:dyDescent="0.25">
      <c r="A712" s="23"/>
      <c r="B712" s="176"/>
      <c r="E712" s="177"/>
      <c r="F712" s="177"/>
      <c r="I712" s="156"/>
      <c r="J712" s="220"/>
      <c r="L712" s="178"/>
      <c r="M712" s="214"/>
      <c r="N712" s="178"/>
      <c r="O712" s="165"/>
      <c r="P712" s="8"/>
      <c r="Q712" s="1"/>
      <c r="R712" s="1"/>
      <c r="S712" s="1"/>
      <c r="T712" s="234"/>
      <c r="U712" s="180"/>
      <c r="V712" s="180"/>
      <c r="X712" s="181"/>
      <c r="Y712" s="32"/>
      <c r="Z712" s="181"/>
    </row>
    <row r="713" spans="1:26" s="155" customFormat="1" ht="25.2" customHeight="1" x14ac:dyDescent="0.3">
      <c r="A713" s="23"/>
      <c r="B713" s="176"/>
      <c r="E713" s="177"/>
      <c r="F713" s="177"/>
      <c r="I713" s="156"/>
      <c r="J713" s="240"/>
      <c r="L713" s="235"/>
      <c r="M713" s="214"/>
      <c r="N713" s="178"/>
      <c r="O713" s="218"/>
      <c r="P713" s="156"/>
      <c r="T713" s="234"/>
      <c r="U713" s="180"/>
      <c r="V713" s="180"/>
      <c r="X713" s="181"/>
      <c r="Y713" s="32"/>
      <c r="Z713" s="181"/>
    </row>
    <row r="714" spans="1:26" s="155" customFormat="1" ht="28.2" customHeight="1" x14ac:dyDescent="0.3">
      <c r="A714" s="23"/>
      <c r="B714" s="176"/>
      <c r="E714" s="177"/>
      <c r="F714" s="177"/>
      <c r="I714" s="156"/>
      <c r="J714" s="240"/>
      <c r="L714" s="235"/>
      <c r="M714" s="214"/>
      <c r="N714" s="178"/>
      <c r="O714" s="165"/>
      <c r="P714" s="8"/>
      <c r="Q714" s="1"/>
      <c r="R714" s="1"/>
      <c r="S714" s="1"/>
      <c r="T714" s="234"/>
      <c r="U714" s="180"/>
      <c r="V714" s="180"/>
      <c r="X714" s="181"/>
      <c r="Y714" s="32"/>
      <c r="Z714" s="181"/>
    </row>
    <row r="715" spans="1:26" s="155" customFormat="1" ht="28.2" customHeight="1" x14ac:dyDescent="0.3">
      <c r="A715" s="23"/>
      <c r="B715" s="176"/>
      <c r="E715" s="177"/>
      <c r="F715" s="177"/>
      <c r="I715" s="156"/>
      <c r="J715" s="240"/>
      <c r="L715" s="235"/>
      <c r="M715" s="214"/>
      <c r="N715" s="178"/>
      <c r="O715" s="218"/>
      <c r="P715" s="156"/>
      <c r="T715" s="234"/>
      <c r="U715" s="180"/>
      <c r="V715" s="180"/>
      <c r="X715" s="181"/>
      <c r="Y715" s="32"/>
      <c r="Z715" s="181"/>
    </row>
    <row r="716" spans="1:26" s="155" customFormat="1" ht="25.95" customHeight="1" x14ac:dyDescent="0.3">
      <c r="A716" s="23"/>
      <c r="B716" s="176"/>
      <c r="E716" s="177"/>
      <c r="F716" s="177"/>
      <c r="I716" s="156"/>
      <c r="J716" s="240"/>
      <c r="L716" s="235"/>
      <c r="M716" s="214"/>
      <c r="N716" s="178"/>
      <c r="O716" s="165"/>
      <c r="P716" s="8"/>
      <c r="Q716" s="1"/>
      <c r="R716" s="1"/>
      <c r="S716" s="1"/>
      <c r="T716" s="234"/>
      <c r="U716" s="180"/>
      <c r="V716" s="180"/>
      <c r="X716" s="181"/>
      <c r="Y716" s="32"/>
      <c r="Z716" s="181"/>
    </row>
    <row r="717" spans="1:26" s="155" customFormat="1" ht="25.95" customHeight="1" x14ac:dyDescent="0.3">
      <c r="A717" s="23"/>
      <c r="B717" s="176"/>
      <c r="E717" s="177"/>
      <c r="F717" s="177"/>
      <c r="I717" s="156"/>
      <c r="J717" s="240"/>
      <c r="L717" s="235"/>
      <c r="M717" s="214"/>
      <c r="N717" s="178"/>
      <c r="O717" s="218"/>
      <c r="P717" s="156"/>
      <c r="T717" s="234"/>
      <c r="U717" s="180"/>
      <c r="V717" s="180"/>
      <c r="X717" s="181"/>
      <c r="Y717" s="32"/>
      <c r="Z717" s="181"/>
    </row>
    <row r="718" spans="1:26" s="155" customFormat="1" ht="24.6" customHeight="1" x14ac:dyDescent="0.3">
      <c r="A718" s="23"/>
      <c r="B718" s="176"/>
      <c r="E718" s="177"/>
      <c r="F718" s="177"/>
      <c r="I718" s="156"/>
      <c r="J718" s="240"/>
      <c r="L718" s="235"/>
      <c r="M718" s="214"/>
      <c r="N718" s="178"/>
      <c r="O718" s="165"/>
      <c r="P718" s="8"/>
      <c r="Q718" s="1"/>
      <c r="R718" s="1"/>
      <c r="S718" s="1"/>
      <c r="T718" s="234"/>
      <c r="U718" s="180"/>
      <c r="V718" s="180"/>
      <c r="X718" s="181"/>
      <c r="Y718" s="32"/>
      <c r="Z718" s="181"/>
    </row>
    <row r="719" spans="1:26" s="155" customFormat="1" ht="27" customHeight="1" x14ac:dyDescent="0.3">
      <c r="A719" s="23"/>
      <c r="B719" s="176"/>
      <c r="E719" s="177"/>
      <c r="F719" s="177"/>
      <c r="I719" s="156"/>
      <c r="J719" s="240"/>
      <c r="L719" s="235"/>
      <c r="M719" s="214"/>
      <c r="N719" s="178"/>
      <c r="O719" s="218"/>
      <c r="P719" s="156"/>
      <c r="T719" s="234"/>
      <c r="U719" s="180"/>
      <c r="V719" s="180"/>
      <c r="X719" s="181"/>
      <c r="Y719" s="32"/>
      <c r="Z719" s="181"/>
    </row>
    <row r="720" spans="1:26" s="155" customFormat="1" ht="27.6" customHeight="1" x14ac:dyDescent="0.3">
      <c r="A720" s="23"/>
      <c r="B720" s="176"/>
      <c r="E720" s="177"/>
      <c r="F720" s="177"/>
      <c r="H720" s="177"/>
      <c r="I720" s="156"/>
      <c r="J720" s="240"/>
      <c r="L720" s="235"/>
      <c r="M720" s="214"/>
      <c r="N720" s="178"/>
      <c r="O720" s="165"/>
      <c r="P720" s="8"/>
      <c r="Q720" s="1"/>
      <c r="R720" s="1"/>
      <c r="S720" s="1"/>
      <c r="T720" s="234"/>
      <c r="U720" s="180"/>
      <c r="V720" s="180"/>
      <c r="X720" s="181"/>
      <c r="Y720" s="32"/>
      <c r="Z720" s="181"/>
    </row>
    <row r="721" spans="1:26" s="155" customFormat="1" ht="26.4" customHeight="1" x14ac:dyDescent="0.25">
      <c r="A721" s="23"/>
      <c r="B721" s="176"/>
      <c r="E721" s="177"/>
      <c r="F721" s="177"/>
      <c r="H721" s="177"/>
      <c r="I721" s="156"/>
      <c r="J721" s="220"/>
      <c r="L721" s="178"/>
      <c r="M721" s="214"/>
      <c r="N721" s="178"/>
      <c r="O721" s="218"/>
      <c r="P721" s="156"/>
      <c r="T721" s="234"/>
      <c r="U721" s="180"/>
      <c r="V721" s="180"/>
      <c r="X721" s="181"/>
      <c r="Y721" s="32"/>
      <c r="Z721" s="181"/>
    </row>
    <row r="722" spans="1:26" s="155" customFormat="1" ht="27.6" customHeight="1" x14ac:dyDescent="0.25">
      <c r="A722" s="23"/>
      <c r="B722" s="176"/>
      <c r="E722" s="177"/>
      <c r="F722" s="177"/>
      <c r="H722" s="177"/>
      <c r="I722" s="156"/>
      <c r="J722" s="220"/>
      <c r="L722" s="178"/>
      <c r="M722" s="214"/>
      <c r="N722" s="178"/>
      <c r="O722" s="165"/>
      <c r="P722" s="8"/>
      <c r="Q722" s="1"/>
      <c r="R722" s="1"/>
      <c r="S722" s="1"/>
      <c r="T722" s="234"/>
      <c r="U722" s="180"/>
      <c r="V722" s="180"/>
      <c r="X722" s="181"/>
      <c r="Y722" s="32"/>
      <c r="Z722" s="181"/>
    </row>
    <row r="723" spans="1:26" s="155" customFormat="1" ht="25.2" customHeight="1" x14ac:dyDescent="0.25">
      <c r="A723" s="23"/>
      <c r="B723" s="176"/>
      <c r="E723" s="177"/>
      <c r="F723" s="177"/>
      <c r="H723" s="177"/>
      <c r="I723" s="156"/>
      <c r="J723" s="220"/>
      <c r="L723" s="178"/>
      <c r="M723" s="214"/>
      <c r="N723" s="178"/>
      <c r="O723" s="218"/>
      <c r="P723" s="156"/>
      <c r="T723" s="234"/>
      <c r="U723" s="180"/>
      <c r="V723" s="180"/>
      <c r="X723" s="181"/>
      <c r="Y723" s="32"/>
      <c r="Z723" s="181"/>
    </row>
    <row r="724" spans="1:26" s="155" customFormat="1" ht="28.95" customHeight="1" x14ac:dyDescent="0.25">
      <c r="A724" s="23"/>
      <c r="B724" s="176"/>
      <c r="E724" s="177"/>
      <c r="F724" s="177"/>
      <c r="H724" s="177"/>
      <c r="I724" s="156"/>
      <c r="J724" s="220"/>
      <c r="L724" s="178"/>
      <c r="M724" s="214"/>
      <c r="N724" s="178"/>
      <c r="O724" s="165"/>
      <c r="P724" s="8"/>
      <c r="Q724" s="1"/>
      <c r="R724" s="1"/>
      <c r="S724" s="1"/>
      <c r="T724" s="234"/>
      <c r="U724" s="180"/>
      <c r="V724" s="180"/>
      <c r="X724" s="181"/>
      <c r="Y724" s="32"/>
      <c r="Z724" s="181"/>
    </row>
    <row r="725" spans="1:26" s="155" customFormat="1" ht="25.95" customHeight="1" x14ac:dyDescent="0.25">
      <c r="A725" s="23"/>
      <c r="B725" s="176"/>
      <c r="E725" s="177"/>
      <c r="F725" s="177"/>
      <c r="H725" s="177"/>
      <c r="I725" s="156"/>
      <c r="J725" s="220"/>
      <c r="L725" s="178"/>
      <c r="M725" s="214"/>
      <c r="N725" s="178"/>
      <c r="O725" s="218"/>
      <c r="P725" s="156"/>
      <c r="T725" s="234"/>
      <c r="U725" s="180"/>
      <c r="V725" s="180"/>
      <c r="X725" s="181"/>
      <c r="Y725" s="32"/>
      <c r="Z725" s="181"/>
    </row>
    <row r="726" spans="1:26" s="155" customFormat="1" ht="24.6" customHeight="1" x14ac:dyDescent="0.25">
      <c r="A726" s="23"/>
      <c r="B726" s="176"/>
      <c r="E726" s="177"/>
      <c r="F726" s="177"/>
      <c r="H726" s="177"/>
      <c r="I726" s="156"/>
      <c r="J726" s="220"/>
      <c r="L726" s="178"/>
      <c r="M726" s="214"/>
      <c r="N726" s="178"/>
      <c r="O726" s="165"/>
      <c r="P726" s="8"/>
      <c r="Q726" s="1"/>
      <c r="R726" s="1"/>
      <c r="S726" s="1"/>
      <c r="T726" s="234"/>
      <c r="U726" s="180"/>
      <c r="V726" s="180"/>
      <c r="X726" s="181"/>
      <c r="Y726" s="32"/>
      <c r="Z726" s="181"/>
    </row>
    <row r="727" spans="1:26" s="155" customFormat="1" ht="28.95" customHeight="1" x14ac:dyDescent="0.25">
      <c r="A727" s="23"/>
      <c r="B727" s="176"/>
      <c r="E727" s="177"/>
      <c r="F727" s="177"/>
      <c r="H727" s="177"/>
      <c r="I727" s="156"/>
      <c r="J727" s="220"/>
      <c r="L727" s="178"/>
      <c r="M727" s="214"/>
      <c r="N727" s="178"/>
      <c r="O727" s="218"/>
      <c r="P727" s="156"/>
      <c r="T727" s="234"/>
      <c r="U727" s="180"/>
      <c r="V727" s="180"/>
      <c r="X727" s="181"/>
      <c r="Y727" s="32"/>
      <c r="Z727" s="181"/>
    </row>
    <row r="728" spans="1:26" s="155" customFormat="1" ht="28.2" customHeight="1" x14ac:dyDescent="0.25">
      <c r="A728" s="23"/>
      <c r="B728" s="176"/>
      <c r="E728" s="177"/>
      <c r="F728" s="177"/>
      <c r="H728" s="177"/>
      <c r="I728" s="156"/>
      <c r="J728" s="220"/>
      <c r="L728" s="178"/>
      <c r="M728" s="214"/>
      <c r="N728" s="178"/>
      <c r="O728" s="165"/>
      <c r="P728" s="8"/>
      <c r="Q728" s="1"/>
      <c r="R728" s="1"/>
      <c r="S728" s="1"/>
      <c r="T728" s="234"/>
      <c r="U728" s="180"/>
      <c r="V728" s="180"/>
      <c r="X728" s="181"/>
      <c r="Y728" s="32"/>
      <c r="Z728" s="181"/>
    </row>
    <row r="729" spans="1:26" s="155" customFormat="1" ht="28.2" customHeight="1" x14ac:dyDescent="0.25">
      <c r="A729" s="23"/>
      <c r="B729" s="176"/>
      <c r="E729" s="177"/>
      <c r="F729" s="177"/>
      <c r="H729" s="177"/>
      <c r="I729" s="156"/>
      <c r="J729" s="220"/>
      <c r="L729" s="178"/>
      <c r="M729" s="214"/>
      <c r="N729" s="178"/>
      <c r="O729" s="218"/>
      <c r="P729" s="156"/>
      <c r="T729" s="234"/>
      <c r="U729" s="180"/>
      <c r="V729" s="180"/>
      <c r="X729" s="181"/>
      <c r="Y729" s="32"/>
      <c r="Z729" s="181"/>
    </row>
    <row r="730" spans="1:26" s="155" customFormat="1" ht="28.95" customHeight="1" x14ac:dyDescent="0.25">
      <c r="A730" s="23"/>
      <c r="B730" s="176"/>
      <c r="E730" s="177"/>
      <c r="F730" s="177"/>
      <c r="H730" s="177"/>
      <c r="I730" s="156"/>
      <c r="J730" s="220"/>
      <c r="L730" s="178"/>
      <c r="M730" s="214"/>
      <c r="N730" s="178"/>
      <c r="O730" s="165"/>
      <c r="P730" s="8"/>
      <c r="Q730" s="1"/>
      <c r="R730" s="1"/>
      <c r="S730" s="1"/>
      <c r="T730" s="234"/>
      <c r="U730" s="180"/>
      <c r="V730" s="180"/>
      <c r="X730" s="181"/>
      <c r="Y730" s="32"/>
      <c r="Z730" s="181"/>
    </row>
    <row r="731" spans="1:26" s="155" customFormat="1" ht="31.2" customHeight="1" x14ac:dyDescent="0.25">
      <c r="A731" s="23"/>
      <c r="B731" s="176"/>
      <c r="E731" s="177"/>
      <c r="F731" s="177"/>
      <c r="H731" s="177"/>
      <c r="I731" s="156"/>
      <c r="J731" s="220"/>
      <c r="L731" s="178"/>
      <c r="M731" s="214"/>
      <c r="N731" s="178"/>
      <c r="O731" s="218"/>
      <c r="P731" s="156"/>
      <c r="T731" s="234"/>
      <c r="U731" s="180"/>
      <c r="V731" s="180"/>
      <c r="X731" s="181"/>
      <c r="Y731" s="32"/>
      <c r="Z731" s="181"/>
    </row>
    <row r="732" spans="1:26" s="155" customFormat="1" ht="32.4" customHeight="1" x14ac:dyDescent="0.3">
      <c r="A732" s="23"/>
      <c r="B732" s="176"/>
      <c r="E732" s="177"/>
      <c r="F732" s="177"/>
      <c r="I732" s="242"/>
      <c r="J732" s="241"/>
      <c r="L732" s="238"/>
      <c r="M732" s="214"/>
      <c r="N732" s="178"/>
      <c r="O732" s="165"/>
      <c r="P732" s="8"/>
      <c r="Q732" s="1"/>
      <c r="R732" s="1"/>
      <c r="S732" s="1"/>
      <c r="T732" s="234"/>
      <c r="U732" s="180"/>
      <c r="V732" s="180"/>
      <c r="X732" s="181"/>
      <c r="Y732" s="32"/>
      <c r="Z732" s="181"/>
    </row>
    <row r="733" spans="1:26" s="155" customFormat="1" ht="27" customHeight="1" x14ac:dyDescent="0.3">
      <c r="A733" s="23"/>
      <c r="B733" s="176"/>
      <c r="E733" s="177"/>
      <c r="F733" s="177"/>
      <c r="I733" s="242"/>
      <c r="J733" s="241"/>
      <c r="L733" s="238"/>
      <c r="M733" s="214"/>
      <c r="N733" s="178"/>
      <c r="O733" s="218"/>
      <c r="P733" s="156"/>
      <c r="T733" s="234"/>
      <c r="U733" s="180"/>
      <c r="V733" s="180"/>
      <c r="X733" s="181"/>
      <c r="Y733" s="32"/>
      <c r="Z733" s="181"/>
    </row>
    <row r="734" spans="1:26" s="155" customFormat="1" ht="27.6" customHeight="1" x14ac:dyDescent="0.3">
      <c r="A734" s="23"/>
      <c r="B734" s="176"/>
      <c r="E734" s="177"/>
      <c r="F734" s="177"/>
      <c r="I734" s="242"/>
      <c r="J734" s="241"/>
      <c r="L734" s="238"/>
      <c r="M734" s="214"/>
      <c r="N734" s="178"/>
      <c r="O734" s="165"/>
      <c r="P734" s="8"/>
      <c r="Q734" s="1"/>
      <c r="R734" s="1"/>
      <c r="S734" s="1"/>
      <c r="T734" s="234"/>
      <c r="U734" s="180"/>
      <c r="V734" s="180"/>
      <c r="X734" s="181"/>
      <c r="Y734" s="32"/>
      <c r="Z734" s="181"/>
    </row>
    <row r="735" spans="1:26" s="155" customFormat="1" ht="29.4" customHeight="1" x14ac:dyDescent="0.3">
      <c r="A735" s="23"/>
      <c r="B735" s="176"/>
      <c r="E735" s="177"/>
      <c r="F735" s="177"/>
      <c r="I735" s="242"/>
      <c r="J735" s="241"/>
      <c r="L735" s="238"/>
      <c r="M735" s="214"/>
      <c r="N735" s="178"/>
      <c r="O735" s="218"/>
      <c r="P735" s="156"/>
      <c r="T735" s="234"/>
      <c r="U735" s="180"/>
      <c r="V735" s="180"/>
      <c r="X735" s="181"/>
      <c r="Y735" s="32"/>
      <c r="Z735" s="181"/>
    </row>
    <row r="736" spans="1:26" s="155" customFormat="1" ht="30.6" customHeight="1" x14ac:dyDescent="0.3">
      <c r="A736" s="23"/>
      <c r="B736" s="176"/>
      <c r="E736" s="177"/>
      <c r="F736" s="177"/>
      <c r="I736" s="242"/>
      <c r="J736" s="241"/>
      <c r="L736" s="238"/>
      <c r="M736" s="214"/>
      <c r="N736" s="178"/>
      <c r="O736" s="165"/>
      <c r="P736" s="8"/>
      <c r="Q736" s="1"/>
      <c r="R736" s="1"/>
      <c r="S736" s="1"/>
      <c r="T736" s="234"/>
      <c r="U736" s="180"/>
      <c r="V736" s="180"/>
      <c r="X736" s="181"/>
      <c r="Y736" s="32"/>
      <c r="Z736" s="181"/>
    </row>
    <row r="737" spans="1:26" s="155" customFormat="1" ht="28.95" customHeight="1" x14ac:dyDescent="0.3">
      <c r="A737" s="23"/>
      <c r="B737" s="176"/>
      <c r="E737" s="177"/>
      <c r="F737" s="177"/>
      <c r="I737" s="242"/>
      <c r="J737" s="241"/>
      <c r="L737" s="238"/>
      <c r="M737" s="214"/>
      <c r="N737" s="178"/>
      <c r="O737" s="218"/>
      <c r="P737" s="156"/>
      <c r="T737" s="234"/>
      <c r="U737" s="180"/>
      <c r="V737" s="180"/>
      <c r="X737" s="181"/>
      <c r="Y737" s="32"/>
      <c r="Z737" s="181"/>
    </row>
    <row r="738" spans="1:26" s="155" customFormat="1" ht="25.2" customHeight="1" x14ac:dyDescent="0.3">
      <c r="A738" s="23"/>
      <c r="B738" s="176"/>
      <c r="E738" s="177"/>
      <c r="F738" s="177"/>
      <c r="I738" s="242"/>
      <c r="J738" s="241"/>
      <c r="L738" s="238"/>
      <c r="M738" s="214"/>
      <c r="N738" s="178"/>
      <c r="O738" s="165"/>
      <c r="P738" s="8"/>
      <c r="Q738" s="1"/>
      <c r="R738" s="1"/>
      <c r="S738" s="1"/>
      <c r="T738" s="234"/>
      <c r="U738" s="180"/>
      <c r="V738" s="180"/>
      <c r="X738" s="181"/>
      <c r="Y738" s="32"/>
      <c r="Z738" s="181"/>
    </row>
    <row r="739" spans="1:26" s="155" customFormat="1" ht="24.6" customHeight="1" x14ac:dyDescent="0.3">
      <c r="A739" s="23"/>
      <c r="B739" s="176"/>
      <c r="E739" s="177"/>
      <c r="F739" s="177"/>
      <c r="I739" s="242"/>
      <c r="J739" s="241"/>
      <c r="L739" s="238"/>
      <c r="M739" s="214"/>
      <c r="N739" s="178"/>
      <c r="O739" s="218"/>
      <c r="P739" s="156"/>
      <c r="T739" s="234"/>
      <c r="U739" s="180"/>
      <c r="V739" s="180"/>
      <c r="X739" s="181"/>
      <c r="Y739" s="32"/>
      <c r="Z739" s="181"/>
    </row>
    <row r="740" spans="1:26" s="155" customFormat="1" ht="25.95" customHeight="1" x14ac:dyDescent="0.3">
      <c r="A740" s="23"/>
      <c r="B740" s="176"/>
      <c r="E740" s="177"/>
      <c r="F740" s="177"/>
      <c r="I740" s="242"/>
      <c r="J740" s="241"/>
      <c r="L740" s="238"/>
      <c r="M740" s="214"/>
      <c r="N740" s="178"/>
      <c r="O740" s="165"/>
      <c r="P740" s="8"/>
      <c r="Q740" s="1"/>
      <c r="R740" s="1"/>
      <c r="S740" s="1"/>
      <c r="T740" s="234"/>
      <c r="U740" s="180"/>
      <c r="V740" s="180"/>
      <c r="X740" s="181"/>
      <c r="Y740" s="32"/>
      <c r="Z740" s="181"/>
    </row>
    <row r="741" spans="1:26" s="155" customFormat="1" ht="25.2" customHeight="1" x14ac:dyDescent="0.3">
      <c r="A741" s="23"/>
      <c r="B741" s="176"/>
      <c r="E741" s="177"/>
      <c r="F741" s="177"/>
      <c r="I741" s="242"/>
      <c r="J741" s="241"/>
      <c r="L741" s="238"/>
      <c r="M741" s="214"/>
      <c r="N741" s="178"/>
      <c r="O741" s="218"/>
      <c r="P741" s="156"/>
      <c r="T741" s="234"/>
      <c r="U741" s="180"/>
      <c r="V741" s="180"/>
      <c r="X741" s="181"/>
      <c r="Y741" s="32"/>
      <c r="Z741" s="181"/>
    </row>
    <row r="742" spans="1:26" s="155" customFormat="1" ht="24" customHeight="1" x14ac:dyDescent="0.3">
      <c r="A742" s="23"/>
      <c r="B742" s="176"/>
      <c r="E742" s="177"/>
      <c r="F742" s="177"/>
      <c r="I742" s="242"/>
      <c r="J742" s="241"/>
      <c r="L742" s="238"/>
      <c r="M742" s="214"/>
      <c r="N742" s="178"/>
      <c r="O742" s="165"/>
      <c r="P742" s="8"/>
      <c r="Q742" s="1"/>
      <c r="R742" s="1"/>
      <c r="S742" s="1"/>
      <c r="T742" s="234"/>
      <c r="U742" s="180"/>
      <c r="V742" s="180"/>
      <c r="X742" s="181"/>
      <c r="Y742" s="32"/>
      <c r="Z742" s="181"/>
    </row>
    <row r="743" spans="1:26" s="155" customFormat="1" ht="24.6" customHeight="1" x14ac:dyDescent="0.3">
      <c r="A743" s="23"/>
      <c r="B743" s="176"/>
      <c r="E743" s="177"/>
      <c r="F743" s="177"/>
      <c r="I743" s="242"/>
      <c r="J743" s="241"/>
      <c r="L743" s="238"/>
      <c r="M743" s="214"/>
      <c r="N743" s="178"/>
      <c r="O743" s="218"/>
      <c r="P743" s="156"/>
      <c r="T743" s="234"/>
      <c r="U743" s="180"/>
      <c r="V743" s="180"/>
      <c r="X743" s="181"/>
      <c r="Y743" s="32"/>
      <c r="Z743" s="181"/>
    </row>
    <row r="744" spans="1:26" s="155" customFormat="1" ht="23.4" customHeight="1" x14ac:dyDescent="0.3">
      <c r="A744" s="23"/>
      <c r="B744" s="176"/>
      <c r="E744" s="177"/>
      <c r="F744" s="177"/>
      <c r="I744" s="242"/>
      <c r="J744" s="241"/>
      <c r="L744" s="238"/>
      <c r="M744" s="214"/>
      <c r="N744" s="178"/>
      <c r="O744" s="165"/>
      <c r="P744" s="8"/>
      <c r="Q744" s="1"/>
      <c r="R744" s="1"/>
      <c r="S744" s="1"/>
      <c r="T744" s="234"/>
      <c r="U744" s="180"/>
      <c r="V744" s="180"/>
      <c r="X744" s="181"/>
      <c r="Y744" s="32"/>
      <c r="Z744" s="181"/>
    </row>
    <row r="745" spans="1:26" s="155" customFormat="1" ht="25.2" customHeight="1" x14ac:dyDescent="0.3">
      <c r="A745" s="23"/>
      <c r="B745" s="176"/>
      <c r="E745" s="177"/>
      <c r="F745" s="177"/>
      <c r="I745" s="242"/>
      <c r="J745" s="241"/>
      <c r="L745" s="238"/>
      <c r="M745" s="214"/>
      <c r="N745" s="178"/>
      <c r="O745" s="218"/>
      <c r="P745" s="156"/>
      <c r="T745" s="234"/>
      <c r="U745" s="180"/>
      <c r="V745" s="180"/>
      <c r="X745" s="181"/>
      <c r="Y745" s="32"/>
      <c r="Z745" s="181"/>
    </row>
    <row r="746" spans="1:26" s="155" customFormat="1" ht="24.6" customHeight="1" x14ac:dyDescent="0.3">
      <c r="A746" s="23"/>
      <c r="B746" s="176"/>
      <c r="E746" s="177"/>
      <c r="F746" s="177"/>
      <c r="I746" s="242"/>
      <c r="J746" s="241"/>
      <c r="L746" s="238"/>
      <c r="M746" s="214"/>
      <c r="N746" s="178"/>
      <c r="O746" s="165"/>
      <c r="P746" s="8"/>
      <c r="Q746" s="1"/>
      <c r="R746" s="1"/>
      <c r="S746" s="1"/>
      <c r="T746" s="234"/>
      <c r="U746" s="180"/>
      <c r="V746" s="180"/>
      <c r="X746" s="181"/>
      <c r="Y746" s="32"/>
      <c r="Z746" s="181"/>
    </row>
    <row r="747" spans="1:26" s="155" customFormat="1" ht="27" customHeight="1" x14ac:dyDescent="0.3">
      <c r="A747" s="23"/>
      <c r="B747" s="176"/>
      <c r="E747" s="177"/>
      <c r="F747" s="177"/>
      <c r="I747" s="242"/>
      <c r="J747" s="241"/>
      <c r="L747" s="238"/>
      <c r="M747" s="214"/>
      <c r="N747" s="178"/>
      <c r="O747" s="218"/>
      <c r="P747" s="156"/>
      <c r="T747" s="234"/>
      <c r="U747" s="180"/>
      <c r="V747" s="180"/>
      <c r="X747" s="181"/>
      <c r="Y747" s="32"/>
      <c r="Z747" s="181"/>
    </row>
    <row r="748" spans="1:26" s="155" customFormat="1" ht="27.6" customHeight="1" x14ac:dyDescent="0.25">
      <c r="A748" s="23"/>
      <c r="B748" s="176"/>
      <c r="E748" s="177"/>
      <c r="F748" s="177"/>
      <c r="I748" s="242"/>
      <c r="J748" s="241"/>
      <c r="L748" s="239"/>
      <c r="M748" s="214"/>
      <c r="N748" s="178"/>
      <c r="O748" s="165"/>
      <c r="P748" s="8"/>
      <c r="Q748" s="1"/>
      <c r="R748" s="1"/>
      <c r="S748" s="1"/>
      <c r="T748" s="234"/>
      <c r="U748" s="180"/>
      <c r="V748" s="180"/>
      <c r="X748" s="181"/>
      <c r="Y748" s="32"/>
      <c r="Z748" s="181"/>
    </row>
    <row r="749" spans="1:26" s="155" customFormat="1" ht="26.4" customHeight="1" x14ac:dyDescent="0.3">
      <c r="A749" s="23"/>
      <c r="B749" s="176"/>
      <c r="E749" s="177"/>
      <c r="F749" s="177"/>
      <c r="I749" s="242"/>
      <c r="J749" s="241"/>
      <c r="L749" s="238"/>
      <c r="M749" s="214"/>
      <c r="N749" s="178"/>
      <c r="O749" s="218"/>
      <c r="P749" s="156"/>
      <c r="T749" s="234"/>
      <c r="U749" s="180"/>
      <c r="V749" s="180"/>
      <c r="X749" s="181"/>
      <c r="Y749" s="32"/>
      <c r="Z749" s="181"/>
    </row>
    <row r="750" spans="1:26" s="155" customFormat="1" ht="27.6" customHeight="1" x14ac:dyDescent="0.3">
      <c r="A750" s="23"/>
      <c r="B750" s="176"/>
      <c r="E750" s="177"/>
      <c r="F750" s="177"/>
      <c r="I750" s="242"/>
      <c r="J750" s="241"/>
      <c r="L750" s="238"/>
      <c r="M750" s="214"/>
      <c r="N750" s="178"/>
      <c r="O750" s="165"/>
      <c r="P750" s="8"/>
      <c r="Q750" s="1"/>
      <c r="R750" s="1"/>
      <c r="S750" s="1"/>
      <c r="T750" s="234"/>
      <c r="U750" s="180"/>
      <c r="V750" s="180"/>
      <c r="X750" s="181"/>
      <c r="Y750" s="32"/>
      <c r="Z750" s="181"/>
    </row>
    <row r="751" spans="1:26" s="155" customFormat="1" ht="27.6" customHeight="1" x14ac:dyDescent="0.3">
      <c r="A751" s="23"/>
      <c r="B751" s="176"/>
      <c r="E751" s="177"/>
      <c r="F751" s="177"/>
      <c r="I751" s="242"/>
      <c r="J751" s="241"/>
      <c r="L751" s="238"/>
      <c r="M751" s="214"/>
      <c r="N751" s="178"/>
      <c r="O751" s="218"/>
      <c r="P751" s="156"/>
      <c r="T751" s="234"/>
      <c r="U751" s="180"/>
      <c r="V751" s="180"/>
      <c r="X751" s="181"/>
      <c r="Y751" s="32"/>
      <c r="Z751" s="181"/>
    </row>
    <row r="752" spans="1:26" s="155" customFormat="1" ht="27" customHeight="1" x14ac:dyDescent="0.3">
      <c r="A752" s="23"/>
      <c r="B752" s="176"/>
      <c r="E752" s="177"/>
      <c r="F752" s="177"/>
      <c r="I752" s="242"/>
      <c r="J752" s="241"/>
      <c r="L752" s="238"/>
      <c r="M752" s="214"/>
      <c r="N752" s="178"/>
      <c r="O752" s="165"/>
      <c r="P752" s="8"/>
      <c r="Q752" s="1"/>
      <c r="R752" s="1"/>
      <c r="S752" s="1"/>
      <c r="T752" s="234"/>
      <c r="U752" s="180"/>
      <c r="V752" s="180"/>
      <c r="X752" s="181"/>
      <c r="Y752" s="32"/>
      <c r="Z752" s="181"/>
    </row>
    <row r="753" spans="1:26" s="155" customFormat="1" ht="26.4" customHeight="1" x14ac:dyDescent="0.3">
      <c r="A753" s="23"/>
      <c r="B753" s="176"/>
      <c r="E753" s="177"/>
      <c r="F753" s="177"/>
      <c r="I753" s="242"/>
      <c r="J753" s="241"/>
      <c r="L753" s="238"/>
      <c r="M753" s="214"/>
      <c r="N753" s="178"/>
      <c r="O753" s="218"/>
      <c r="P753" s="156"/>
      <c r="T753" s="234"/>
      <c r="U753" s="180"/>
      <c r="V753" s="180"/>
      <c r="X753" s="181"/>
      <c r="Y753" s="32"/>
      <c r="Z753" s="181"/>
    </row>
    <row r="754" spans="1:26" s="155" customFormat="1" ht="28.2" customHeight="1" x14ac:dyDescent="0.3">
      <c r="A754" s="23"/>
      <c r="B754" s="176"/>
      <c r="E754" s="177"/>
      <c r="F754" s="177"/>
      <c r="I754" s="242"/>
      <c r="J754" s="241"/>
      <c r="L754" s="238"/>
      <c r="M754" s="214"/>
      <c r="N754" s="178"/>
      <c r="O754" s="165"/>
      <c r="P754" s="8"/>
      <c r="Q754" s="1"/>
      <c r="R754" s="1"/>
      <c r="S754" s="1"/>
      <c r="U754" s="180"/>
      <c r="V754" s="180"/>
      <c r="X754" s="181"/>
      <c r="Y754" s="32"/>
      <c r="Z754" s="181"/>
    </row>
    <row r="755" spans="1:26" s="155" customFormat="1" ht="15.6" customHeight="1" x14ac:dyDescent="0.3">
      <c r="A755" s="23"/>
      <c r="B755" s="176"/>
      <c r="E755" s="177"/>
      <c r="F755" s="177"/>
      <c r="I755" s="236"/>
      <c r="J755" s="241"/>
      <c r="K755" s="220"/>
      <c r="L755" s="238"/>
      <c r="M755" s="214"/>
      <c r="N755" s="178"/>
      <c r="O755" s="218"/>
      <c r="U755" s="180"/>
      <c r="V755" s="180"/>
      <c r="X755" s="180"/>
      <c r="Y755" s="177"/>
      <c r="Z755" s="181"/>
    </row>
    <row r="756" spans="1:26" s="155" customFormat="1" ht="15.6" customHeight="1" x14ac:dyDescent="0.3">
      <c r="A756" s="23"/>
      <c r="B756" s="176"/>
      <c r="E756" s="177"/>
      <c r="F756" s="177"/>
      <c r="I756" s="236"/>
      <c r="J756" s="241"/>
      <c r="K756" s="220"/>
      <c r="L756" s="238"/>
      <c r="M756" s="214"/>
      <c r="N756" s="178"/>
      <c r="O756" s="165"/>
      <c r="U756" s="180"/>
      <c r="V756" s="180"/>
      <c r="X756" s="180"/>
      <c r="Y756" s="177"/>
      <c r="Z756" s="181"/>
    </row>
    <row r="757" spans="1:26" s="155" customFormat="1" ht="15.6" customHeight="1" x14ac:dyDescent="0.3">
      <c r="A757" s="23"/>
      <c r="B757" s="176"/>
      <c r="E757" s="177"/>
      <c r="F757" s="177"/>
      <c r="I757" s="236"/>
      <c r="J757" s="241"/>
      <c r="L757" s="238"/>
      <c r="M757" s="214"/>
      <c r="N757" s="178"/>
      <c r="O757" s="218"/>
      <c r="T757" s="180"/>
      <c r="U757" s="180"/>
      <c r="V757" s="180"/>
      <c r="X757" s="180"/>
      <c r="Y757" s="177"/>
      <c r="Z757" s="181"/>
    </row>
    <row r="758" spans="1:26" s="155" customFormat="1" ht="15.6" customHeight="1" x14ac:dyDescent="0.3">
      <c r="A758" s="23"/>
      <c r="B758" s="176"/>
      <c r="E758" s="177"/>
      <c r="F758" s="177"/>
      <c r="I758" s="236"/>
      <c r="J758" s="241"/>
      <c r="L758" s="238"/>
      <c r="M758" s="214"/>
      <c r="N758" s="178"/>
      <c r="O758" s="165"/>
      <c r="T758" s="180"/>
      <c r="U758" s="180"/>
      <c r="V758" s="180"/>
      <c r="X758" s="180"/>
      <c r="Y758" s="177"/>
      <c r="Z758" s="181"/>
    </row>
    <row r="759" spans="1:26" s="155" customFormat="1" ht="15.6" customHeight="1" x14ac:dyDescent="0.3">
      <c r="A759" s="23"/>
      <c r="B759" s="176"/>
      <c r="E759" s="177"/>
      <c r="F759" s="177"/>
      <c r="I759" s="236"/>
      <c r="J759" s="241"/>
      <c r="L759" s="238"/>
      <c r="M759" s="214"/>
      <c r="N759" s="178"/>
      <c r="O759" s="218"/>
      <c r="T759" s="180"/>
      <c r="U759" s="180"/>
      <c r="V759" s="180"/>
      <c r="X759" s="180"/>
      <c r="Y759" s="177"/>
      <c r="Z759" s="181"/>
    </row>
    <row r="760" spans="1:26" s="155" customFormat="1" ht="15.6" customHeight="1" x14ac:dyDescent="0.3">
      <c r="A760" s="23"/>
      <c r="B760" s="176"/>
      <c r="E760" s="177"/>
      <c r="F760" s="177"/>
      <c r="I760" s="236"/>
      <c r="J760" s="241"/>
      <c r="L760" s="238"/>
      <c r="M760" s="214"/>
      <c r="N760" s="178"/>
      <c r="O760" s="165"/>
      <c r="T760" s="180"/>
      <c r="U760" s="180"/>
      <c r="V760" s="180"/>
      <c r="X760" s="180"/>
      <c r="Y760" s="177"/>
      <c r="Z760" s="181"/>
    </row>
    <row r="761" spans="1:26" s="155" customFormat="1" ht="15.6" customHeight="1" x14ac:dyDescent="0.3">
      <c r="A761" s="23"/>
      <c r="B761" s="176"/>
      <c r="E761" s="177"/>
      <c r="F761" s="177"/>
      <c r="I761" s="236"/>
      <c r="J761" s="241"/>
      <c r="L761" s="238"/>
      <c r="M761" s="214"/>
      <c r="N761" s="178"/>
      <c r="O761" s="218"/>
      <c r="T761" s="180"/>
      <c r="U761" s="180"/>
      <c r="V761" s="180"/>
      <c r="X761" s="180"/>
      <c r="Y761" s="177"/>
      <c r="Z761" s="181"/>
    </row>
    <row r="762" spans="1:26" s="155" customFormat="1" ht="15.6" customHeight="1" x14ac:dyDescent="0.3">
      <c r="A762" s="23"/>
      <c r="B762" s="176"/>
      <c r="E762" s="177"/>
      <c r="F762" s="177"/>
      <c r="I762" s="236"/>
      <c r="J762" s="241"/>
      <c r="L762" s="238"/>
      <c r="M762" s="214"/>
      <c r="N762" s="178"/>
      <c r="O762" s="165"/>
      <c r="T762" s="180"/>
      <c r="U762" s="180"/>
      <c r="V762" s="180"/>
      <c r="X762" s="180"/>
      <c r="Y762" s="177"/>
      <c r="Z762" s="181"/>
    </row>
    <row r="763" spans="1:26" s="155" customFormat="1" ht="15.6" customHeight="1" x14ac:dyDescent="0.3">
      <c r="A763" s="23"/>
      <c r="B763" s="176"/>
      <c r="E763" s="177"/>
      <c r="F763" s="177"/>
      <c r="I763" s="236"/>
      <c r="J763" s="241"/>
      <c r="L763" s="238"/>
      <c r="M763" s="214"/>
      <c r="N763" s="178"/>
      <c r="O763" s="218"/>
      <c r="T763" s="180"/>
      <c r="U763" s="180"/>
      <c r="V763" s="180"/>
      <c r="X763" s="180"/>
      <c r="Y763" s="177"/>
      <c r="Z763" s="181"/>
    </row>
    <row r="764" spans="1:26" s="155" customFormat="1" ht="15.6" customHeight="1" x14ac:dyDescent="0.3">
      <c r="A764" s="23"/>
      <c r="B764" s="176"/>
      <c r="E764" s="177"/>
      <c r="F764" s="177"/>
      <c r="I764" s="236"/>
      <c r="J764" s="241"/>
      <c r="L764" s="238"/>
      <c r="M764" s="214"/>
      <c r="N764" s="178"/>
      <c r="O764" s="165"/>
      <c r="T764" s="180"/>
      <c r="U764" s="180"/>
      <c r="V764" s="180"/>
      <c r="X764" s="180"/>
      <c r="Y764" s="177"/>
      <c r="Z764" s="181"/>
    </row>
    <row r="765" spans="1:26" s="155" customFormat="1" ht="15.6" customHeight="1" x14ac:dyDescent="0.3">
      <c r="A765" s="23"/>
      <c r="B765" s="176"/>
      <c r="E765" s="177"/>
      <c r="F765" s="177"/>
      <c r="I765" s="236"/>
      <c r="J765" s="241"/>
      <c r="L765" s="238"/>
      <c r="M765" s="214"/>
      <c r="N765" s="178"/>
      <c r="O765" s="218"/>
      <c r="T765" s="180"/>
      <c r="U765" s="180"/>
      <c r="V765" s="180"/>
      <c r="X765" s="180"/>
      <c r="Y765" s="177"/>
      <c r="Z765" s="181"/>
    </row>
    <row r="766" spans="1:26" s="155" customFormat="1" ht="15.6" customHeight="1" x14ac:dyDescent="0.3">
      <c r="A766" s="23"/>
      <c r="B766" s="176"/>
      <c r="E766" s="177"/>
      <c r="F766" s="177"/>
      <c r="I766" s="236"/>
      <c r="J766" s="241"/>
      <c r="L766" s="238"/>
      <c r="M766" s="214"/>
      <c r="N766" s="178"/>
      <c r="O766" s="165"/>
      <c r="Y766" s="177"/>
      <c r="Z766" s="181"/>
    </row>
    <row r="767" spans="1:26" s="155" customFormat="1" ht="15.6" customHeight="1" x14ac:dyDescent="0.3">
      <c r="A767" s="23"/>
      <c r="B767" s="176"/>
      <c r="E767" s="177"/>
      <c r="F767" s="177"/>
      <c r="I767" s="236"/>
      <c r="J767" s="241"/>
      <c r="L767" s="238"/>
      <c r="M767" s="214"/>
      <c r="N767" s="178"/>
      <c r="O767" s="218"/>
      <c r="Y767" s="177"/>
      <c r="Z767" s="181"/>
    </row>
    <row r="768" spans="1:26" s="155" customFormat="1" ht="15.6" customHeight="1" x14ac:dyDescent="0.3">
      <c r="A768" s="23"/>
      <c r="B768" s="176"/>
      <c r="E768" s="177"/>
      <c r="F768" s="177"/>
      <c r="I768" s="236"/>
      <c r="J768" s="241"/>
      <c r="L768" s="238"/>
      <c r="M768" s="214"/>
      <c r="N768" s="178"/>
      <c r="O768" s="165"/>
      <c r="Y768" s="177"/>
      <c r="Z768" s="181"/>
    </row>
    <row r="769" spans="1:26" s="155" customFormat="1" ht="15.6" customHeight="1" x14ac:dyDescent="0.3">
      <c r="A769" s="23"/>
      <c r="B769" s="176"/>
      <c r="E769" s="177"/>
      <c r="F769" s="177"/>
      <c r="I769" s="236"/>
      <c r="J769" s="241"/>
      <c r="L769" s="238"/>
      <c r="M769" s="214"/>
      <c r="N769" s="178"/>
      <c r="O769" s="218"/>
      <c r="Y769" s="177"/>
      <c r="Z769" s="181"/>
    </row>
    <row r="770" spans="1:26" s="155" customFormat="1" ht="15.6" customHeight="1" x14ac:dyDescent="0.3">
      <c r="A770" s="23"/>
      <c r="B770" s="176"/>
      <c r="E770" s="177"/>
      <c r="F770" s="177"/>
      <c r="I770" s="236"/>
      <c r="J770" s="241"/>
      <c r="L770" s="238"/>
      <c r="M770" s="214"/>
      <c r="N770" s="178"/>
      <c r="O770" s="165"/>
      <c r="Y770" s="177"/>
      <c r="Z770" s="181"/>
    </row>
    <row r="771" spans="1:26" s="155" customFormat="1" ht="14.4" x14ac:dyDescent="0.3">
      <c r="A771" s="23"/>
      <c r="B771" s="176"/>
      <c r="E771" s="177"/>
      <c r="F771" s="177"/>
      <c r="I771" s="242"/>
      <c r="J771" s="314"/>
      <c r="L771" s="238"/>
      <c r="M771" s="244"/>
      <c r="N771" s="178"/>
      <c r="O771" s="218"/>
      <c r="Y771" s="177"/>
      <c r="Z771" s="181"/>
    </row>
    <row r="772" spans="1:26" s="155" customFormat="1" ht="14.4" x14ac:dyDescent="0.3">
      <c r="A772" s="23"/>
      <c r="B772" s="176"/>
      <c r="E772" s="177"/>
      <c r="F772" s="177"/>
      <c r="I772" s="242"/>
      <c r="J772" s="314"/>
      <c r="L772" s="238"/>
      <c r="M772" s="244"/>
      <c r="N772" s="178"/>
      <c r="O772" s="165"/>
      <c r="Y772" s="177"/>
      <c r="Z772" s="181"/>
    </row>
    <row r="773" spans="1:26" s="155" customFormat="1" ht="14.4" x14ac:dyDescent="0.3">
      <c r="A773" s="23"/>
      <c r="B773" s="176"/>
      <c r="E773" s="177"/>
      <c r="F773" s="177"/>
      <c r="I773" s="242"/>
      <c r="J773" s="314"/>
      <c r="L773" s="238"/>
      <c r="M773" s="244"/>
      <c r="N773" s="178"/>
      <c r="O773" s="218"/>
      <c r="Y773" s="177"/>
      <c r="Z773" s="181"/>
    </row>
    <row r="774" spans="1:26" s="155" customFormat="1" ht="14.4" x14ac:dyDescent="0.3">
      <c r="A774" s="23"/>
      <c r="B774" s="220"/>
      <c r="E774" s="177"/>
      <c r="F774" s="177"/>
      <c r="I774" s="242"/>
      <c r="J774" s="314"/>
      <c r="L774" s="238"/>
      <c r="M774" s="244"/>
      <c r="N774" s="178"/>
      <c r="O774" s="218"/>
      <c r="V774" s="180"/>
      <c r="X774" s="180"/>
      <c r="Y774" s="177"/>
      <c r="Z774" s="181"/>
    </row>
    <row r="775" spans="1:26" s="155" customFormat="1" ht="14.4" x14ac:dyDescent="0.3">
      <c r="A775" s="23"/>
      <c r="B775" s="176"/>
      <c r="E775" s="177"/>
      <c r="F775" s="177"/>
      <c r="I775" s="236"/>
      <c r="J775" s="241"/>
      <c r="L775" s="238"/>
      <c r="M775" s="214"/>
      <c r="N775" s="178"/>
      <c r="O775" s="165"/>
      <c r="U775" s="180"/>
      <c r="V775" s="180"/>
      <c r="X775" s="180"/>
      <c r="Y775" s="177"/>
      <c r="Z775" s="181"/>
    </row>
    <row r="776" spans="1:26" s="155" customFormat="1" ht="22.95" customHeight="1" x14ac:dyDescent="0.3">
      <c r="A776" s="23"/>
      <c r="B776" s="176"/>
      <c r="E776" s="177"/>
      <c r="F776" s="177"/>
      <c r="I776" s="242"/>
      <c r="J776" s="314"/>
      <c r="L776" s="238"/>
      <c r="M776" s="244"/>
      <c r="N776" s="178"/>
      <c r="O776" s="218"/>
      <c r="U776" s="180"/>
      <c r="V776" s="180"/>
      <c r="X776" s="180"/>
      <c r="Y776" s="177"/>
      <c r="Z776" s="181"/>
    </row>
    <row r="777" spans="1:26" s="155" customFormat="1" ht="28.2" customHeight="1" x14ac:dyDescent="0.3">
      <c r="A777" s="23"/>
      <c r="B777" s="176"/>
      <c r="E777" s="177"/>
      <c r="F777" s="177"/>
      <c r="I777" s="242"/>
      <c r="J777" s="314"/>
      <c r="L777" s="238"/>
      <c r="M777" s="244"/>
      <c r="N777" s="178"/>
      <c r="O777" s="165"/>
      <c r="P777" s="156"/>
      <c r="U777" s="180"/>
      <c r="V777" s="180"/>
      <c r="X777" s="180"/>
      <c r="Y777" s="177"/>
      <c r="Z777" s="181"/>
    </row>
    <row r="778" spans="1:26" s="155" customFormat="1" ht="25.2" customHeight="1" x14ac:dyDescent="0.3">
      <c r="A778" s="23"/>
      <c r="B778" s="176"/>
      <c r="E778" s="177"/>
      <c r="F778" s="177"/>
      <c r="I778" s="242"/>
      <c r="J778" s="314"/>
      <c r="L778" s="238"/>
      <c r="M778" s="244"/>
      <c r="N778" s="178"/>
      <c r="O778" s="218"/>
      <c r="P778" s="156"/>
      <c r="U778" s="180"/>
      <c r="V778" s="180"/>
      <c r="X778" s="180"/>
      <c r="Y778" s="177"/>
      <c r="Z778" s="181"/>
    </row>
    <row r="779" spans="1:26" s="155" customFormat="1" ht="28.2" customHeight="1" x14ac:dyDescent="0.3">
      <c r="A779" s="23"/>
      <c r="B779" s="176"/>
      <c r="E779" s="177"/>
      <c r="F779" s="177"/>
      <c r="I779" s="242"/>
      <c r="J779" s="314"/>
      <c r="L779" s="238"/>
      <c r="M779" s="244"/>
      <c r="N779" s="178"/>
      <c r="O779" s="165"/>
      <c r="P779" s="156"/>
      <c r="U779" s="180"/>
      <c r="V779" s="180"/>
      <c r="X779" s="180"/>
      <c r="Y779" s="177"/>
      <c r="Z779" s="181"/>
    </row>
    <row r="780" spans="1:26" s="155" customFormat="1" ht="27.6" customHeight="1" x14ac:dyDescent="0.3">
      <c r="A780" s="23"/>
      <c r="B780" s="176"/>
      <c r="E780" s="177"/>
      <c r="F780" s="177"/>
      <c r="I780" s="242"/>
      <c r="J780" s="314"/>
      <c r="L780" s="238"/>
      <c r="M780" s="244"/>
      <c r="N780" s="178"/>
      <c r="O780" s="218"/>
      <c r="P780" s="156"/>
      <c r="U780" s="180"/>
      <c r="V780" s="180"/>
      <c r="X780" s="180"/>
      <c r="Y780" s="177"/>
      <c r="Z780" s="181"/>
    </row>
    <row r="781" spans="1:26" s="155" customFormat="1" ht="27" customHeight="1" x14ac:dyDescent="0.3">
      <c r="A781" s="23"/>
      <c r="B781" s="176"/>
      <c r="E781" s="177"/>
      <c r="F781" s="177"/>
      <c r="I781" s="242"/>
      <c r="J781" s="314"/>
      <c r="L781" s="238"/>
      <c r="M781" s="244"/>
      <c r="N781" s="178"/>
      <c r="O781" s="165"/>
      <c r="P781" s="156"/>
      <c r="U781" s="180"/>
      <c r="V781" s="180"/>
      <c r="X781" s="180"/>
      <c r="Y781" s="177"/>
      <c r="Z781" s="181"/>
    </row>
    <row r="782" spans="1:26" s="155" customFormat="1" ht="13.95" customHeight="1" x14ac:dyDescent="0.3">
      <c r="A782" s="23"/>
      <c r="B782" s="176"/>
      <c r="E782" s="177"/>
      <c r="F782" s="177"/>
      <c r="I782" s="242"/>
      <c r="J782" s="314"/>
      <c r="L782" s="238"/>
      <c r="M782" s="244"/>
      <c r="N782" s="178"/>
      <c r="O782" s="218"/>
      <c r="U782" s="180"/>
      <c r="V782" s="181"/>
      <c r="X782" s="181"/>
      <c r="Y782" s="177"/>
      <c r="Z782" s="181"/>
    </row>
    <row r="783" spans="1:26" s="155" customFormat="1" ht="13.95" customHeight="1" x14ac:dyDescent="0.3">
      <c r="A783" s="23"/>
      <c r="B783" s="176"/>
      <c r="E783" s="177"/>
      <c r="F783" s="177"/>
      <c r="I783" s="242"/>
      <c r="J783" s="314"/>
      <c r="L783" s="238"/>
      <c r="M783" s="244"/>
      <c r="N783" s="178"/>
      <c r="O783" s="218"/>
      <c r="U783" s="180"/>
      <c r="V783" s="181"/>
      <c r="X783" s="181"/>
      <c r="Y783" s="177"/>
      <c r="Z783" s="181"/>
    </row>
    <row r="784" spans="1:26" s="155" customFormat="1" ht="13.95" customHeight="1" x14ac:dyDescent="0.3">
      <c r="A784" s="23"/>
      <c r="B784" s="176"/>
      <c r="E784" s="177"/>
      <c r="F784" s="177"/>
      <c r="I784" s="242"/>
      <c r="J784" s="314"/>
      <c r="L784" s="238"/>
      <c r="M784" s="244"/>
      <c r="N784" s="178"/>
      <c r="O784" s="218"/>
      <c r="U784" s="180"/>
      <c r="V784" s="181"/>
      <c r="X784" s="181"/>
      <c r="Y784" s="177"/>
      <c r="Z784" s="181"/>
    </row>
    <row r="785" spans="1:26" s="155" customFormat="1" ht="46.95" customHeight="1" x14ac:dyDescent="0.3">
      <c r="A785" s="23"/>
      <c r="B785" s="220"/>
      <c r="E785" s="177"/>
      <c r="F785" s="177"/>
      <c r="I785" s="242"/>
      <c r="J785" s="314"/>
      <c r="L785" s="238"/>
      <c r="M785" s="244"/>
      <c r="N785" s="178"/>
      <c r="O785" s="165"/>
      <c r="P785" s="156"/>
      <c r="U785" s="181"/>
      <c r="V785" s="181"/>
      <c r="X785" s="181"/>
      <c r="Y785" s="177"/>
      <c r="Z785" s="181"/>
    </row>
    <row r="786" spans="1:26" s="31" customFormat="1" ht="29.4" customHeight="1" x14ac:dyDescent="0.3">
      <c r="A786" s="23"/>
      <c r="B786" s="154"/>
      <c r="E786" s="84"/>
      <c r="F786" s="84"/>
      <c r="I786" s="317"/>
      <c r="J786" s="318"/>
      <c r="L786" s="319"/>
      <c r="M786" s="320"/>
      <c r="N786" s="78"/>
      <c r="O786" s="27"/>
      <c r="P786" s="77"/>
      <c r="U786" s="81"/>
      <c r="V786" s="83"/>
      <c r="X786" s="83"/>
      <c r="Y786" s="84"/>
      <c r="Z786" s="83"/>
    </row>
    <row r="787" spans="1:26" s="31" customFormat="1" ht="32.4" customHeight="1" x14ac:dyDescent="0.3">
      <c r="A787" s="23"/>
      <c r="B787" s="154"/>
      <c r="E787" s="84"/>
      <c r="F787" s="84"/>
      <c r="I787" s="317"/>
      <c r="J787" s="318"/>
      <c r="L787" s="319"/>
      <c r="M787" s="320"/>
      <c r="N787" s="78"/>
      <c r="O787" s="80"/>
      <c r="P787" s="77"/>
      <c r="U787" s="81"/>
      <c r="V787" s="83"/>
      <c r="X787" s="83"/>
      <c r="Y787" s="84"/>
      <c r="Z787" s="83"/>
    </row>
    <row r="788" spans="1:26" s="31" customFormat="1" ht="23.4" customHeight="1" x14ac:dyDescent="0.3">
      <c r="A788" s="23"/>
      <c r="B788" s="154"/>
      <c r="E788" s="84"/>
      <c r="F788" s="84"/>
      <c r="I788" s="317"/>
      <c r="J788" s="318"/>
      <c r="L788" s="319"/>
      <c r="M788" s="320"/>
      <c r="N788" s="78"/>
      <c r="O788" s="27"/>
      <c r="P788" s="77"/>
      <c r="U788" s="81"/>
      <c r="V788" s="83"/>
      <c r="X788" s="83"/>
      <c r="Y788" s="84"/>
      <c r="Z788" s="83"/>
    </row>
    <row r="789" spans="1:26" s="31" customFormat="1" ht="22.2" customHeight="1" x14ac:dyDescent="0.3">
      <c r="A789" s="23"/>
      <c r="B789" s="154"/>
      <c r="E789" s="84"/>
      <c r="F789" s="84"/>
      <c r="I789" s="317"/>
      <c r="J789" s="324"/>
      <c r="L789" s="319"/>
      <c r="M789" s="26"/>
      <c r="N789" s="78"/>
      <c r="O789" s="80"/>
      <c r="P789" s="77"/>
      <c r="U789" s="81"/>
      <c r="V789" s="83"/>
      <c r="X789" s="83"/>
      <c r="Y789" s="84"/>
      <c r="Z789" s="83"/>
    </row>
    <row r="790" spans="1:26" s="31" customFormat="1" ht="21.6" customHeight="1" x14ac:dyDescent="0.3">
      <c r="A790" s="23"/>
      <c r="B790" s="154"/>
      <c r="E790" s="84"/>
      <c r="F790" s="84"/>
      <c r="I790" s="317"/>
      <c r="J790" s="324"/>
      <c r="L790" s="319"/>
      <c r="M790" s="26"/>
      <c r="N790" s="78"/>
      <c r="O790" s="27"/>
      <c r="P790" s="77"/>
      <c r="U790" s="81"/>
      <c r="V790" s="83"/>
      <c r="X790" s="83"/>
      <c r="Y790" s="84"/>
      <c r="Z790" s="83"/>
    </row>
    <row r="791" spans="1:26" s="31" customFormat="1" ht="24.6" customHeight="1" x14ac:dyDescent="0.3">
      <c r="A791" s="23"/>
      <c r="B791" s="154"/>
      <c r="E791" s="84"/>
      <c r="F791" s="84"/>
      <c r="I791" s="317"/>
      <c r="J791" s="324"/>
      <c r="L791" s="319"/>
      <c r="M791" s="26"/>
      <c r="N791" s="78"/>
      <c r="O791" s="80"/>
      <c r="P791" s="77"/>
      <c r="U791" s="81"/>
      <c r="V791" s="83"/>
      <c r="X791" s="83"/>
      <c r="Y791" s="84"/>
      <c r="Z791" s="83"/>
    </row>
    <row r="792" spans="1:26" s="31" customFormat="1" ht="13.95" customHeight="1" x14ac:dyDescent="0.3">
      <c r="A792" s="23"/>
      <c r="B792" s="154"/>
      <c r="E792" s="84"/>
      <c r="F792" s="84"/>
      <c r="I792" s="325"/>
      <c r="J792" s="324"/>
      <c r="L792" s="319"/>
      <c r="M792" s="26"/>
      <c r="N792" s="78"/>
      <c r="O792" s="27"/>
      <c r="P792" s="77"/>
      <c r="U792" s="81"/>
      <c r="V792" s="83"/>
      <c r="X792" s="83"/>
      <c r="Y792" s="84"/>
      <c r="Z792" s="83"/>
    </row>
    <row r="793" spans="1:26" s="31" customFormat="1" ht="21.6" customHeight="1" x14ac:dyDescent="0.3">
      <c r="A793" s="23"/>
      <c r="B793" s="154"/>
      <c r="E793" s="84"/>
      <c r="F793" s="84"/>
      <c r="I793" s="317"/>
      <c r="J793" s="324"/>
      <c r="L793" s="319"/>
      <c r="M793" s="26"/>
      <c r="N793" s="78"/>
      <c r="O793" s="80"/>
      <c r="P793" s="77"/>
      <c r="U793" s="81"/>
      <c r="V793" s="83"/>
      <c r="X793" s="83"/>
      <c r="Y793" s="84"/>
      <c r="Z793" s="83"/>
    </row>
    <row r="794" spans="1:26" s="31" customFormat="1" ht="24.6" customHeight="1" x14ac:dyDescent="0.3">
      <c r="A794" s="23"/>
      <c r="B794" s="154"/>
      <c r="E794" s="84"/>
      <c r="F794" s="84"/>
      <c r="I794" s="325"/>
      <c r="J794" s="324"/>
      <c r="L794" s="319"/>
      <c r="M794" s="26"/>
      <c r="N794" s="78"/>
      <c r="O794" s="27"/>
      <c r="P794" s="77"/>
      <c r="U794" s="81"/>
      <c r="V794" s="83"/>
      <c r="X794" s="83"/>
      <c r="Y794" s="84"/>
      <c r="Z794" s="83"/>
    </row>
    <row r="795" spans="1:26" s="31" customFormat="1" ht="23.4" customHeight="1" x14ac:dyDescent="0.3">
      <c r="A795" s="23"/>
      <c r="B795" s="154"/>
      <c r="E795" s="84"/>
      <c r="F795" s="84"/>
      <c r="I795" s="317"/>
      <c r="J795" s="324"/>
      <c r="L795" s="319"/>
      <c r="M795" s="26"/>
      <c r="N795" s="78"/>
      <c r="O795" s="80"/>
      <c r="P795" s="77"/>
      <c r="U795" s="81"/>
      <c r="V795" s="83"/>
      <c r="X795" s="83"/>
      <c r="Y795" s="84"/>
      <c r="Z795" s="83"/>
    </row>
    <row r="796" spans="1:26" s="31" customFormat="1" ht="13.95" customHeight="1" x14ac:dyDescent="0.3">
      <c r="A796" s="23"/>
      <c r="B796" s="154"/>
      <c r="E796" s="84"/>
      <c r="F796" s="84"/>
      <c r="I796" s="325"/>
      <c r="J796" s="324"/>
      <c r="L796" s="319"/>
      <c r="M796" s="79"/>
      <c r="N796" s="78"/>
      <c r="O796" s="27"/>
      <c r="P796" s="77"/>
      <c r="U796" s="81"/>
      <c r="V796" s="83"/>
      <c r="X796" s="83"/>
      <c r="Y796" s="84"/>
      <c r="Z796" s="83"/>
    </row>
    <row r="797" spans="1:26" s="31" customFormat="1" ht="13.95" customHeight="1" x14ac:dyDescent="0.3">
      <c r="A797" s="23"/>
      <c r="B797" s="154"/>
      <c r="E797" s="84"/>
      <c r="F797" s="84"/>
      <c r="I797" s="325"/>
      <c r="J797" s="324"/>
      <c r="L797" s="319"/>
      <c r="M797" s="79"/>
      <c r="N797" s="78"/>
      <c r="O797" s="80"/>
      <c r="P797" s="77"/>
      <c r="U797" s="81"/>
      <c r="V797" s="83"/>
      <c r="X797" s="83"/>
      <c r="Y797" s="84"/>
      <c r="Z797" s="83"/>
    </row>
    <row r="798" spans="1:26" s="31" customFormat="1" ht="13.95" customHeight="1" x14ac:dyDescent="0.3">
      <c r="A798" s="23"/>
      <c r="B798" s="154"/>
      <c r="E798" s="84"/>
      <c r="F798" s="84"/>
      <c r="I798" s="325"/>
      <c r="J798" s="324"/>
      <c r="L798" s="319"/>
      <c r="M798" s="79"/>
      <c r="N798" s="78"/>
      <c r="O798" s="80"/>
      <c r="P798" s="77"/>
      <c r="U798" s="81"/>
      <c r="V798" s="83"/>
      <c r="X798" s="83"/>
      <c r="Y798" s="84"/>
      <c r="Z798" s="83"/>
    </row>
    <row r="799" spans="1:26" s="31" customFormat="1" ht="19.2" customHeight="1" x14ac:dyDescent="0.3">
      <c r="A799" s="23"/>
      <c r="B799" s="154"/>
      <c r="E799" s="84"/>
      <c r="F799" s="84"/>
      <c r="I799" s="317"/>
      <c r="J799" s="324"/>
      <c r="L799" s="319"/>
      <c r="M799" s="79"/>
      <c r="N799" s="78"/>
      <c r="O799" s="80"/>
      <c r="P799" s="77"/>
      <c r="U799" s="81"/>
      <c r="V799" s="83"/>
      <c r="X799" s="83"/>
      <c r="Y799" s="84"/>
      <c r="Z799" s="83"/>
    </row>
    <row r="800" spans="1:26" s="31" customFormat="1" ht="18.600000000000001" customHeight="1" x14ac:dyDescent="0.3">
      <c r="A800" s="23"/>
      <c r="B800" s="154"/>
      <c r="E800" s="84"/>
      <c r="F800" s="84"/>
      <c r="I800" s="317"/>
      <c r="J800" s="324"/>
      <c r="L800" s="319"/>
      <c r="M800" s="79"/>
      <c r="N800" s="78"/>
      <c r="O800" s="80"/>
      <c r="P800" s="77"/>
      <c r="U800" s="81"/>
      <c r="V800" s="83"/>
      <c r="X800" s="83"/>
      <c r="Y800" s="84"/>
      <c r="Z800" s="83"/>
    </row>
    <row r="801" spans="1:26" s="31" customFormat="1" ht="18.600000000000001" customHeight="1" x14ac:dyDescent="0.3">
      <c r="A801" s="23"/>
      <c r="B801" s="154"/>
      <c r="E801" s="84"/>
      <c r="F801" s="84"/>
      <c r="I801" s="317"/>
      <c r="J801" s="324"/>
      <c r="L801" s="319"/>
      <c r="M801" s="79"/>
      <c r="N801" s="78"/>
      <c r="O801" s="80"/>
      <c r="P801" s="77"/>
      <c r="U801" s="81"/>
      <c r="V801" s="83"/>
      <c r="X801" s="83"/>
      <c r="Y801" s="84"/>
      <c r="Z801" s="83"/>
    </row>
    <row r="802" spans="1:26" s="31" customFormat="1" ht="19.2" customHeight="1" x14ac:dyDescent="0.3">
      <c r="A802" s="23"/>
      <c r="B802" s="154"/>
      <c r="E802" s="84"/>
      <c r="F802" s="84"/>
      <c r="I802" s="317"/>
      <c r="J802" s="324"/>
      <c r="L802" s="319"/>
      <c r="M802" s="79"/>
      <c r="N802" s="78"/>
      <c r="O802" s="80"/>
      <c r="P802" s="77"/>
      <c r="U802" s="81"/>
      <c r="V802" s="83"/>
      <c r="X802" s="83"/>
      <c r="Y802" s="84"/>
      <c r="Z802" s="83"/>
    </row>
    <row r="803" spans="1:26" s="31" customFormat="1" ht="17.399999999999999" customHeight="1" x14ac:dyDescent="0.3">
      <c r="A803" s="23"/>
      <c r="B803" s="154"/>
      <c r="E803" s="84"/>
      <c r="F803" s="84"/>
      <c r="I803" s="317"/>
      <c r="J803" s="324"/>
      <c r="L803" s="319"/>
      <c r="M803" s="79"/>
      <c r="N803" s="78"/>
      <c r="O803" s="80"/>
      <c r="P803" s="77"/>
      <c r="U803" s="81"/>
      <c r="V803" s="83"/>
      <c r="X803" s="83"/>
      <c r="Y803" s="84"/>
      <c r="Z803" s="83"/>
    </row>
    <row r="804" spans="1:26" s="31" customFormat="1" ht="18" customHeight="1" x14ac:dyDescent="0.3">
      <c r="A804" s="23"/>
      <c r="B804" s="154"/>
      <c r="E804" s="84"/>
      <c r="F804" s="84"/>
      <c r="I804" s="317"/>
      <c r="J804" s="324"/>
      <c r="L804" s="319"/>
      <c r="M804" s="79"/>
      <c r="N804" s="78"/>
      <c r="O804" s="80"/>
      <c r="P804" s="77"/>
      <c r="U804" s="81"/>
      <c r="V804" s="83"/>
      <c r="X804" s="83"/>
      <c r="Y804" s="84"/>
      <c r="Z804" s="83"/>
    </row>
    <row r="805" spans="1:26" s="31" customFormat="1" ht="16.95" customHeight="1" x14ac:dyDescent="0.3">
      <c r="A805" s="23"/>
      <c r="B805" s="154"/>
      <c r="E805" s="84"/>
      <c r="F805" s="84"/>
      <c r="I805" s="317"/>
      <c r="J805" s="324"/>
      <c r="L805" s="319"/>
      <c r="M805" s="79"/>
      <c r="N805" s="78"/>
      <c r="O805" s="80"/>
      <c r="P805" s="77"/>
      <c r="U805" s="81"/>
      <c r="V805" s="83"/>
      <c r="X805" s="83"/>
      <c r="Y805" s="84"/>
      <c r="Z805" s="83"/>
    </row>
    <row r="806" spans="1:26" s="31" customFormat="1" ht="30" customHeight="1" x14ac:dyDescent="0.3">
      <c r="A806" s="23"/>
      <c r="B806" s="154"/>
      <c r="E806" s="84"/>
      <c r="F806" s="84"/>
      <c r="I806" s="317"/>
      <c r="J806" s="318"/>
      <c r="L806" s="319"/>
      <c r="M806" s="79"/>
      <c r="N806" s="78"/>
      <c r="O806" s="80"/>
      <c r="U806" s="81"/>
      <c r="V806" s="83"/>
      <c r="X806" s="83"/>
      <c r="Y806" s="84"/>
      <c r="Z806" s="83"/>
    </row>
    <row r="807" spans="1:26" s="31" customFormat="1" ht="28.95" customHeight="1" x14ac:dyDescent="0.3">
      <c r="A807" s="23"/>
      <c r="B807" s="154"/>
      <c r="E807" s="84"/>
      <c r="F807" s="84"/>
      <c r="I807" s="325"/>
      <c r="J807" s="318"/>
      <c r="L807" s="319"/>
      <c r="M807" s="79"/>
      <c r="N807" s="78"/>
      <c r="O807" s="80"/>
      <c r="U807" s="81"/>
      <c r="V807" s="83"/>
      <c r="X807" s="83"/>
      <c r="Y807" s="84"/>
      <c r="Z807" s="83"/>
    </row>
    <row r="808" spans="1:26" s="31" customFormat="1" ht="28.95" customHeight="1" x14ac:dyDescent="0.3">
      <c r="A808" s="23"/>
      <c r="B808" s="154"/>
      <c r="E808" s="84"/>
      <c r="F808" s="84"/>
      <c r="I808" s="325"/>
      <c r="J808" s="318"/>
      <c r="L808" s="319"/>
      <c r="M808" s="79"/>
      <c r="N808" s="78"/>
      <c r="O808" s="80"/>
      <c r="U808" s="81"/>
      <c r="V808" s="83"/>
      <c r="X808" s="83"/>
      <c r="Y808" s="84"/>
      <c r="Z808" s="83"/>
    </row>
    <row r="809" spans="1:26" s="31" customFormat="1" ht="29.4" customHeight="1" x14ac:dyDescent="0.3">
      <c r="A809" s="23"/>
      <c r="B809" s="154"/>
      <c r="E809" s="84"/>
      <c r="F809" s="84"/>
      <c r="I809" s="325"/>
      <c r="J809" s="318"/>
      <c r="L809" s="319"/>
      <c r="M809" s="79"/>
      <c r="N809" s="78"/>
      <c r="O809" s="80"/>
      <c r="U809" s="81"/>
      <c r="V809" s="83"/>
      <c r="X809" s="83"/>
      <c r="Y809" s="84"/>
      <c r="Z809" s="83"/>
    </row>
    <row r="810" spans="1:26" s="31" customFormat="1" ht="27" customHeight="1" x14ac:dyDescent="0.3">
      <c r="A810" s="23"/>
      <c r="B810" s="154"/>
      <c r="E810" s="84"/>
      <c r="F810" s="84"/>
      <c r="I810" s="325"/>
      <c r="J810" s="318"/>
      <c r="L810" s="319"/>
      <c r="M810" s="79"/>
      <c r="N810" s="78"/>
      <c r="O810" s="80"/>
      <c r="U810" s="81"/>
      <c r="V810" s="83"/>
      <c r="X810" s="83"/>
      <c r="Y810" s="84"/>
      <c r="Z810" s="83"/>
    </row>
    <row r="811" spans="1:26" s="31" customFormat="1" ht="31.95" customHeight="1" x14ac:dyDescent="0.3">
      <c r="A811" s="23"/>
      <c r="B811" s="154"/>
      <c r="E811" s="84"/>
      <c r="F811" s="84"/>
      <c r="I811" s="325"/>
      <c r="J811" s="318"/>
      <c r="L811" s="319"/>
      <c r="M811" s="79"/>
      <c r="N811" s="78"/>
      <c r="O811" s="80"/>
      <c r="U811" s="81"/>
      <c r="V811" s="83"/>
      <c r="X811" s="83"/>
      <c r="Y811" s="84"/>
      <c r="Z811" s="83"/>
    </row>
    <row r="812" spans="1:26" s="31" customFormat="1" ht="30.6" customHeight="1" x14ac:dyDescent="0.3">
      <c r="A812" s="23"/>
      <c r="B812" s="154"/>
      <c r="E812" s="84"/>
      <c r="F812" s="84"/>
      <c r="I812" s="325"/>
      <c r="J812" s="318"/>
      <c r="L812" s="319"/>
      <c r="M812" s="79"/>
      <c r="N812" s="78"/>
      <c r="O812" s="80"/>
      <c r="U812" s="81"/>
      <c r="V812" s="83"/>
      <c r="X812" s="83"/>
      <c r="Y812" s="84"/>
      <c r="Z812" s="83"/>
    </row>
    <row r="813" spans="1:26" s="31" customFormat="1" ht="31.2" customHeight="1" x14ac:dyDescent="0.3">
      <c r="A813" s="23"/>
      <c r="B813" s="154"/>
      <c r="E813" s="84"/>
      <c r="F813" s="84"/>
      <c r="I813" s="325"/>
      <c r="J813" s="318"/>
      <c r="L813" s="319"/>
      <c r="M813" s="79"/>
      <c r="N813" s="78"/>
      <c r="O813" s="80"/>
      <c r="U813" s="81"/>
      <c r="V813" s="83"/>
      <c r="X813" s="83"/>
      <c r="Y813" s="84"/>
      <c r="Z813" s="83"/>
    </row>
    <row r="814" spans="1:26" s="31" customFormat="1" ht="25.2" customHeight="1" x14ac:dyDescent="0.3">
      <c r="A814" s="23"/>
      <c r="B814" s="154"/>
      <c r="E814" s="84"/>
      <c r="F814" s="84"/>
      <c r="I814" s="325"/>
      <c r="J814" s="318"/>
      <c r="L814" s="319"/>
      <c r="M814" s="79"/>
      <c r="N814" s="78"/>
      <c r="O814" s="80"/>
      <c r="U814" s="81"/>
      <c r="V814" s="83"/>
      <c r="X814" s="83"/>
      <c r="Y814" s="84"/>
      <c r="Z814" s="83"/>
    </row>
    <row r="815" spans="1:26" s="31" customFormat="1" ht="26.4" customHeight="1" x14ac:dyDescent="0.3">
      <c r="A815" s="84"/>
      <c r="B815" s="154"/>
      <c r="E815" s="84"/>
      <c r="F815" s="84"/>
      <c r="I815" s="325"/>
      <c r="J815" s="318"/>
      <c r="L815" s="319"/>
      <c r="M815" s="79"/>
      <c r="N815" s="78"/>
      <c r="O815" s="80"/>
      <c r="U815" s="81"/>
      <c r="V815" s="83"/>
      <c r="X815" s="83"/>
      <c r="Y815" s="84"/>
      <c r="Z815" s="83"/>
    </row>
    <row r="816" spans="1:26" s="31" customFormat="1" ht="27" customHeight="1" x14ac:dyDescent="0.3">
      <c r="A816" s="84"/>
      <c r="B816" s="154"/>
      <c r="E816" s="84"/>
      <c r="F816" s="84"/>
      <c r="I816" s="325"/>
      <c r="J816" s="318"/>
      <c r="L816" s="319"/>
      <c r="M816" s="79"/>
      <c r="N816" s="78"/>
      <c r="O816" s="80"/>
      <c r="U816" s="81"/>
      <c r="V816" s="83"/>
      <c r="X816" s="83"/>
      <c r="Y816" s="84"/>
      <c r="Z816" s="83"/>
    </row>
    <row r="817" spans="1:26" s="31" customFormat="1" ht="25.95" customHeight="1" x14ac:dyDescent="0.3">
      <c r="A817" s="84"/>
      <c r="B817" s="154"/>
      <c r="E817" s="84"/>
      <c r="F817" s="84"/>
      <c r="I817" s="325"/>
      <c r="J817" s="318"/>
      <c r="L817" s="319"/>
      <c r="M817" s="79"/>
      <c r="N817" s="78"/>
      <c r="O817" s="80"/>
      <c r="U817" s="81"/>
      <c r="V817" s="83"/>
      <c r="X817" s="83"/>
      <c r="Y817" s="84"/>
      <c r="Z817" s="83"/>
    </row>
    <row r="818" spans="1:26" s="31" customFormat="1" ht="27.6" customHeight="1" x14ac:dyDescent="0.3">
      <c r="A818" s="84"/>
      <c r="B818" s="154"/>
      <c r="E818" s="84"/>
      <c r="F818" s="84"/>
      <c r="I818" s="325"/>
      <c r="J818" s="318"/>
      <c r="L818" s="319"/>
      <c r="M818" s="79"/>
      <c r="N818" s="78"/>
      <c r="O818" s="80"/>
      <c r="U818" s="81"/>
      <c r="V818" s="83"/>
      <c r="X818" s="83"/>
      <c r="Y818" s="84"/>
      <c r="Z818" s="83"/>
    </row>
    <row r="819" spans="1:26" s="31" customFormat="1" ht="28.2" customHeight="1" x14ac:dyDescent="0.3">
      <c r="A819" s="84"/>
      <c r="B819" s="154"/>
      <c r="E819" s="84"/>
      <c r="F819" s="84"/>
      <c r="I819" s="325"/>
      <c r="J819" s="318"/>
      <c r="L819" s="319"/>
      <c r="M819" s="79"/>
      <c r="N819" s="78"/>
      <c r="O819" s="80"/>
      <c r="U819" s="81"/>
      <c r="V819" s="83"/>
      <c r="X819" s="83"/>
      <c r="Y819" s="84"/>
      <c r="Z819" s="83"/>
    </row>
    <row r="820" spans="1:26" s="31" customFormat="1" ht="14.4" x14ac:dyDescent="0.3">
      <c r="A820" s="84"/>
      <c r="B820" s="154"/>
      <c r="E820" s="84"/>
      <c r="F820" s="84"/>
      <c r="I820" s="325"/>
      <c r="J820" s="318"/>
      <c r="L820" s="319"/>
      <c r="M820" s="79"/>
      <c r="N820" s="78"/>
      <c r="O820" s="80"/>
      <c r="U820" s="81"/>
      <c r="V820" s="83"/>
      <c r="X820" s="83"/>
      <c r="Y820" s="84"/>
      <c r="Z820" s="83"/>
    </row>
    <row r="821" spans="1:26" s="31" customFormat="1" ht="41.4" customHeight="1" x14ac:dyDescent="0.3">
      <c r="A821" s="84"/>
      <c r="B821" s="154"/>
      <c r="E821" s="84"/>
      <c r="F821" s="84"/>
      <c r="I821" s="325"/>
      <c r="J821" s="318"/>
      <c r="L821" s="319"/>
      <c r="M821" s="79"/>
      <c r="N821" s="78"/>
      <c r="O821" s="80"/>
      <c r="U821" s="81"/>
      <c r="V821" s="83"/>
      <c r="X821" s="83"/>
      <c r="Y821" s="84"/>
      <c r="Z821" s="83"/>
    </row>
    <row r="822" spans="1:26" s="31" customFormat="1" ht="30.6" customHeight="1" x14ac:dyDescent="0.3">
      <c r="A822" s="84"/>
      <c r="B822" s="154"/>
      <c r="E822" s="84"/>
      <c r="F822" s="84"/>
      <c r="I822" s="325"/>
      <c r="J822" s="318"/>
      <c r="L822" s="319"/>
      <c r="M822" s="79"/>
      <c r="N822" s="78"/>
      <c r="O822" s="80"/>
      <c r="U822" s="81"/>
      <c r="V822" s="83"/>
      <c r="X822" s="83"/>
      <c r="Y822" s="84"/>
      <c r="Z822" s="83"/>
    </row>
    <row r="823" spans="1:26" s="31" customFormat="1" ht="25.95" customHeight="1" x14ac:dyDescent="0.3">
      <c r="A823" s="84"/>
      <c r="B823" s="154"/>
      <c r="E823" s="84"/>
      <c r="F823" s="84"/>
      <c r="I823" s="325"/>
      <c r="J823" s="318"/>
      <c r="L823" s="319"/>
      <c r="M823" s="79"/>
      <c r="N823" s="78"/>
      <c r="O823" s="80"/>
      <c r="U823" s="81"/>
      <c r="V823" s="83"/>
      <c r="X823" s="83"/>
      <c r="Y823" s="84"/>
      <c r="Z823" s="83"/>
    </row>
    <row r="824" spans="1:26" s="31" customFormat="1" ht="27" customHeight="1" x14ac:dyDescent="0.3">
      <c r="A824" s="84"/>
      <c r="B824" s="154"/>
      <c r="E824" s="84"/>
      <c r="F824" s="84"/>
      <c r="I824" s="325"/>
      <c r="J824" s="318"/>
      <c r="L824" s="319"/>
      <c r="M824" s="79"/>
      <c r="N824" s="78"/>
      <c r="O824" s="80"/>
      <c r="U824" s="81"/>
      <c r="V824" s="83"/>
      <c r="X824" s="83"/>
      <c r="Y824" s="84"/>
      <c r="Z824" s="83"/>
    </row>
    <row r="825" spans="1:26" s="31" customFormat="1" ht="29.4" customHeight="1" x14ac:dyDescent="0.3">
      <c r="A825" s="84"/>
      <c r="B825" s="154"/>
      <c r="E825" s="84"/>
      <c r="F825" s="84"/>
      <c r="I825" s="325"/>
      <c r="J825" s="318"/>
      <c r="L825" s="319"/>
      <c r="M825" s="79"/>
      <c r="N825" s="78"/>
      <c r="O825" s="80"/>
      <c r="U825" s="81"/>
      <c r="V825" s="83"/>
      <c r="X825" s="83"/>
      <c r="Y825" s="84"/>
      <c r="Z825" s="83"/>
    </row>
    <row r="826" spans="1:26" s="31" customFormat="1" ht="28.2" customHeight="1" x14ac:dyDescent="0.3">
      <c r="A826" s="84"/>
      <c r="B826" s="154"/>
      <c r="E826" s="84"/>
      <c r="F826" s="84"/>
      <c r="I826" s="325"/>
      <c r="J826" s="318"/>
      <c r="L826" s="319"/>
      <c r="M826" s="79"/>
      <c r="N826" s="78"/>
      <c r="O826" s="80"/>
      <c r="U826" s="81"/>
      <c r="V826" s="83"/>
      <c r="X826" s="83"/>
      <c r="Y826" s="84"/>
      <c r="Z826" s="83"/>
    </row>
    <row r="827" spans="1:26" s="31" customFormat="1" ht="30.6" customHeight="1" x14ac:dyDescent="0.3">
      <c r="A827" s="84"/>
      <c r="B827" s="154"/>
      <c r="E827" s="84"/>
      <c r="F827" s="84"/>
      <c r="I827" s="325"/>
      <c r="J827" s="318"/>
      <c r="L827" s="319"/>
      <c r="M827" s="79"/>
      <c r="N827" s="78"/>
      <c r="O827" s="80"/>
      <c r="U827" s="81"/>
      <c r="V827" s="83"/>
      <c r="X827" s="83"/>
      <c r="Y827" s="84"/>
      <c r="Z827" s="83"/>
    </row>
    <row r="828" spans="1:26" s="31" customFormat="1" ht="30" customHeight="1" x14ac:dyDescent="0.3">
      <c r="A828" s="84"/>
      <c r="B828" s="154"/>
      <c r="E828" s="84"/>
      <c r="F828" s="84"/>
      <c r="I828" s="325"/>
      <c r="J828" s="318"/>
      <c r="L828" s="319"/>
      <c r="M828" s="79"/>
      <c r="N828" s="78"/>
      <c r="O828" s="80"/>
      <c r="U828" s="81"/>
      <c r="V828" s="83"/>
      <c r="X828" s="83"/>
      <c r="Y828" s="84"/>
      <c r="Z828" s="83"/>
    </row>
    <row r="829" spans="1:26" s="31" customFormat="1" ht="28.2" customHeight="1" x14ac:dyDescent="0.3">
      <c r="A829" s="84"/>
      <c r="B829" s="154"/>
      <c r="E829" s="84"/>
      <c r="F829" s="84"/>
      <c r="I829" s="325"/>
      <c r="J829" s="318"/>
      <c r="L829" s="319"/>
      <c r="M829" s="79"/>
      <c r="N829" s="78"/>
      <c r="O829" s="80"/>
      <c r="U829" s="81"/>
      <c r="V829" s="83"/>
      <c r="X829" s="83"/>
      <c r="Y829" s="84"/>
      <c r="Z829" s="83"/>
    </row>
    <row r="830" spans="1:26" s="31" customFormat="1" ht="29.4" customHeight="1" x14ac:dyDescent="0.3">
      <c r="A830" s="84"/>
      <c r="B830" s="154"/>
      <c r="E830" s="84"/>
      <c r="F830" s="84"/>
      <c r="I830" s="325"/>
      <c r="J830" s="318"/>
      <c r="L830" s="319"/>
      <c r="M830" s="79"/>
      <c r="N830" s="78"/>
      <c r="O830" s="80"/>
      <c r="U830" s="81"/>
      <c r="V830" s="83"/>
      <c r="X830" s="83"/>
      <c r="Y830" s="84"/>
      <c r="Z830" s="83"/>
    </row>
    <row r="831" spans="1:26" s="31" customFormat="1" ht="13.95" customHeight="1" x14ac:dyDescent="0.3">
      <c r="A831" s="84"/>
      <c r="B831" s="154"/>
      <c r="E831" s="84"/>
      <c r="F831" s="84"/>
      <c r="I831" s="325"/>
      <c r="J831" s="324"/>
      <c r="L831" s="319"/>
      <c r="M831" s="79"/>
      <c r="N831" s="78"/>
      <c r="O831" s="80"/>
      <c r="U831" s="81"/>
      <c r="V831" s="83"/>
      <c r="X831" s="83"/>
      <c r="Y831" s="84"/>
      <c r="Z831" s="83"/>
    </row>
    <row r="832" spans="1:26" s="31" customFormat="1" ht="13.95" customHeight="1" x14ac:dyDescent="0.3">
      <c r="A832" s="84"/>
      <c r="B832" s="154"/>
      <c r="E832" s="84"/>
      <c r="F832" s="84"/>
      <c r="I832" s="325"/>
      <c r="J832" s="324"/>
      <c r="L832" s="319"/>
      <c r="M832" s="79"/>
      <c r="N832" s="78"/>
      <c r="O832" s="80"/>
      <c r="U832" s="81"/>
      <c r="V832" s="83"/>
      <c r="X832" s="83"/>
      <c r="Y832" s="84"/>
      <c r="Z832" s="83"/>
    </row>
    <row r="833" spans="1:29" s="155" customFormat="1" ht="13.95" customHeight="1" x14ac:dyDescent="0.3">
      <c r="A833" s="177"/>
      <c r="B833" s="220"/>
      <c r="E833" s="177"/>
      <c r="F833" s="177"/>
      <c r="I833" s="236"/>
      <c r="J833" s="237"/>
      <c r="L833" s="238"/>
      <c r="M833" s="179"/>
      <c r="N833" s="178"/>
      <c r="O833" s="165"/>
      <c r="U833" s="180"/>
      <c r="V833" s="181"/>
      <c r="X833" s="181"/>
      <c r="Y833" s="177"/>
      <c r="Z833" s="181"/>
    </row>
    <row r="834" spans="1:29" s="155" customFormat="1" ht="14.4" x14ac:dyDescent="0.3">
      <c r="A834" s="177"/>
      <c r="B834" s="220"/>
      <c r="E834" s="177"/>
      <c r="F834" s="177"/>
      <c r="I834" s="236"/>
      <c r="J834" s="237"/>
      <c r="L834" s="238"/>
      <c r="M834" s="179"/>
      <c r="N834" s="315"/>
      <c r="O834" s="165"/>
      <c r="U834" s="180"/>
      <c r="V834" s="181"/>
      <c r="X834" s="181"/>
      <c r="Y834" s="177"/>
      <c r="Z834" s="181"/>
    </row>
    <row r="835" spans="1:29" s="155" customFormat="1" ht="14.4" x14ac:dyDescent="0.3">
      <c r="A835" s="177"/>
      <c r="B835" s="220"/>
      <c r="E835" s="177"/>
      <c r="F835" s="177"/>
      <c r="I835" s="236"/>
      <c r="J835" s="237"/>
      <c r="L835" s="238"/>
      <c r="M835" s="179"/>
      <c r="N835" s="178"/>
      <c r="O835" s="165"/>
      <c r="U835" s="180"/>
      <c r="V835" s="181"/>
      <c r="X835" s="181"/>
      <c r="Y835" s="177"/>
      <c r="Z835" s="181"/>
    </row>
    <row r="836" spans="1:29" s="155" customFormat="1" ht="14.4" x14ac:dyDescent="0.3">
      <c r="A836" s="177"/>
      <c r="B836" s="220"/>
      <c r="E836" s="177"/>
      <c r="F836" s="177"/>
      <c r="I836" s="236"/>
      <c r="J836" s="237"/>
      <c r="L836" s="238"/>
      <c r="M836" s="179"/>
      <c r="N836" s="178"/>
      <c r="O836" s="165"/>
      <c r="U836" s="180"/>
      <c r="V836" s="181"/>
      <c r="X836" s="181"/>
      <c r="Y836" s="177"/>
      <c r="Z836" s="181"/>
    </row>
    <row r="837" spans="1:29" s="155" customFormat="1" ht="14.4" x14ac:dyDescent="0.3">
      <c r="A837" s="177"/>
      <c r="B837" s="220"/>
      <c r="E837" s="177"/>
      <c r="F837" s="364"/>
      <c r="I837" s="242"/>
      <c r="J837" s="243"/>
      <c r="L837" s="238"/>
      <c r="M837" s="179"/>
      <c r="N837" s="178"/>
      <c r="O837" s="165"/>
      <c r="P837" s="156"/>
      <c r="U837" s="180"/>
      <c r="V837" s="180"/>
      <c r="X837" s="181"/>
      <c r="Y837" s="177"/>
      <c r="Z837" s="181"/>
    </row>
    <row r="838" spans="1:29" s="155" customFormat="1" ht="14.4" x14ac:dyDescent="0.3">
      <c r="A838" s="177"/>
      <c r="B838" s="220"/>
      <c r="E838" s="177"/>
      <c r="F838" s="177"/>
      <c r="I838" s="156"/>
      <c r="J838" s="237"/>
      <c r="L838" s="238"/>
      <c r="M838" s="179"/>
      <c r="N838" s="178"/>
      <c r="O838" s="165"/>
      <c r="U838" s="180"/>
      <c r="V838" s="180"/>
      <c r="X838" s="181"/>
      <c r="Y838" s="177"/>
      <c r="Z838" s="181"/>
    </row>
    <row r="839" spans="1:29" s="155" customFormat="1" ht="15" customHeight="1" x14ac:dyDescent="0.3">
      <c r="A839" s="177"/>
      <c r="B839" s="220"/>
      <c r="E839" s="177"/>
      <c r="F839" s="177"/>
      <c r="I839" s="156"/>
      <c r="J839" s="237"/>
      <c r="L839" s="238"/>
      <c r="M839" s="179"/>
      <c r="N839" s="178"/>
      <c r="O839" s="165"/>
      <c r="U839" s="180"/>
      <c r="V839" s="180"/>
      <c r="X839" s="181"/>
      <c r="Y839" s="177"/>
      <c r="Z839" s="181"/>
    </row>
    <row r="840" spans="1:29" x14ac:dyDescent="0.25">
      <c r="A840" s="177"/>
      <c r="B840" s="220"/>
      <c r="C840" s="155"/>
      <c r="D840" s="155"/>
      <c r="G840" s="155"/>
      <c r="H840" s="24"/>
      <c r="J840" s="24"/>
      <c r="M840" s="179"/>
      <c r="O840" s="165"/>
      <c r="P840" s="155"/>
      <c r="T840" s="155"/>
      <c r="U840" s="155"/>
      <c r="V840" s="155"/>
      <c r="W840" s="155"/>
      <c r="X840" s="181"/>
      <c r="Y840" s="177"/>
      <c r="Z840" s="181"/>
      <c r="AA840" s="155"/>
      <c r="AB840" s="155"/>
      <c r="AC840" s="155"/>
    </row>
    <row r="841" spans="1:29" x14ac:dyDescent="0.25">
      <c r="A841" s="177"/>
      <c r="B841" s="220"/>
      <c r="C841" s="155"/>
      <c r="D841" s="155"/>
      <c r="E841" s="177"/>
      <c r="F841" s="177"/>
      <c r="G841" s="155"/>
      <c r="H841" s="24"/>
      <c r="J841" s="24"/>
      <c r="M841" s="179"/>
      <c r="O841" s="165"/>
      <c r="P841" s="155"/>
      <c r="Q841" s="155"/>
      <c r="R841" s="155"/>
      <c r="S841" s="155"/>
      <c r="T841" s="155"/>
      <c r="U841" s="180"/>
      <c r="V841" s="180"/>
      <c r="W841" s="155"/>
      <c r="X841" s="181"/>
      <c r="Y841" s="177"/>
      <c r="Z841" s="181"/>
      <c r="AA841" s="155"/>
      <c r="AB841" s="155"/>
      <c r="AC841" s="155"/>
    </row>
    <row r="842" spans="1:29" x14ac:dyDescent="0.25">
      <c r="A842" s="177"/>
      <c r="B842" s="220"/>
      <c r="C842" s="155"/>
      <c r="D842" s="155"/>
      <c r="G842" s="155"/>
      <c r="H842" s="24"/>
      <c r="J842" s="24"/>
      <c r="K842" s="32"/>
      <c r="M842" s="179"/>
      <c r="O842" s="165"/>
      <c r="P842" s="155"/>
      <c r="T842" s="155"/>
      <c r="U842" s="155"/>
      <c r="V842" s="155"/>
      <c r="W842" s="155"/>
      <c r="X842" s="181"/>
      <c r="Y842" s="177"/>
      <c r="Z842" s="181"/>
      <c r="AA842" s="155"/>
      <c r="AB842" s="155"/>
      <c r="AC842" s="155"/>
    </row>
    <row r="843" spans="1:29" x14ac:dyDescent="0.25">
      <c r="A843" s="177"/>
      <c r="B843" s="220"/>
      <c r="C843" s="155"/>
      <c r="D843" s="155"/>
      <c r="E843" s="177"/>
      <c r="F843" s="177"/>
      <c r="G843" s="155"/>
      <c r="H843" s="24"/>
      <c r="J843" s="24"/>
      <c r="K843" s="32"/>
      <c r="M843" s="179"/>
      <c r="O843" s="165"/>
      <c r="P843" s="155"/>
      <c r="Q843" s="155"/>
      <c r="R843" s="155"/>
      <c r="S843" s="155"/>
      <c r="T843" s="155"/>
      <c r="U843" s="180"/>
      <c r="V843" s="180"/>
      <c r="W843" s="155"/>
      <c r="X843" s="181"/>
      <c r="Y843" s="177"/>
      <c r="Z843" s="181"/>
      <c r="AA843" s="155"/>
      <c r="AB843" s="155"/>
      <c r="AC843" s="155"/>
    </row>
    <row r="844" spans="1:29" x14ac:dyDescent="0.25">
      <c r="A844" s="177"/>
      <c r="B844" s="220"/>
      <c r="C844" s="155"/>
      <c r="D844" s="155"/>
      <c r="G844" s="155"/>
      <c r="H844" s="24"/>
      <c r="J844" s="24"/>
      <c r="K844" s="32"/>
      <c r="M844" s="179"/>
      <c r="O844" s="165"/>
      <c r="P844" s="155"/>
      <c r="T844" s="155"/>
      <c r="U844" s="155"/>
      <c r="V844" s="155"/>
      <c r="W844" s="155"/>
      <c r="X844" s="181"/>
      <c r="Y844" s="177"/>
      <c r="Z844" s="181"/>
      <c r="AA844" s="155"/>
      <c r="AB844" s="155"/>
      <c r="AC844" s="155"/>
    </row>
    <row r="845" spans="1:29" x14ac:dyDescent="0.25">
      <c r="A845" s="177"/>
      <c r="B845" s="220"/>
      <c r="C845" s="155"/>
      <c r="D845" s="155"/>
      <c r="E845" s="177"/>
      <c r="F845" s="177"/>
      <c r="G845" s="155"/>
      <c r="H845" s="24"/>
      <c r="J845" s="24"/>
      <c r="K845" s="32"/>
      <c r="M845" s="179"/>
      <c r="O845" s="165"/>
      <c r="P845" s="155"/>
      <c r="Q845" s="155"/>
      <c r="R845" s="155"/>
      <c r="S845" s="155"/>
      <c r="T845" s="155"/>
      <c r="U845" s="180"/>
      <c r="V845" s="180"/>
      <c r="W845" s="155"/>
      <c r="X845" s="181"/>
      <c r="Y845" s="177"/>
      <c r="Z845" s="181"/>
      <c r="AA845" s="155"/>
      <c r="AB845" s="155"/>
      <c r="AC845" s="155"/>
    </row>
    <row r="846" spans="1:29" s="155" customFormat="1" x14ac:dyDescent="0.25">
      <c r="A846" s="177"/>
      <c r="B846" s="220"/>
      <c r="E846" s="24"/>
      <c r="F846" s="24"/>
      <c r="I846" s="156"/>
      <c r="J846" s="177"/>
      <c r="K846" s="220"/>
      <c r="L846" s="178"/>
      <c r="M846" s="179"/>
      <c r="N846" s="178"/>
      <c r="O846" s="165"/>
      <c r="Q846" s="1"/>
      <c r="R846" s="1"/>
      <c r="S846" s="1"/>
      <c r="X846" s="181"/>
      <c r="Y846" s="177"/>
      <c r="Z846" s="181"/>
    </row>
    <row r="847" spans="1:29" s="155" customFormat="1" x14ac:dyDescent="0.25">
      <c r="A847" s="177"/>
      <c r="B847" s="220"/>
      <c r="E847" s="177"/>
      <c r="F847" s="177"/>
      <c r="I847" s="156"/>
      <c r="J847" s="177"/>
      <c r="K847" s="220"/>
      <c r="L847" s="178"/>
      <c r="M847" s="179"/>
      <c r="N847" s="178"/>
      <c r="O847" s="165"/>
      <c r="U847" s="180"/>
      <c r="V847" s="180"/>
      <c r="X847" s="181"/>
      <c r="Y847" s="177"/>
      <c r="Z847" s="181"/>
    </row>
    <row r="848" spans="1:29" s="155" customFormat="1" x14ac:dyDescent="0.25">
      <c r="A848" s="177"/>
      <c r="B848" s="220"/>
      <c r="E848" s="24"/>
      <c r="F848" s="24"/>
      <c r="I848" s="156"/>
      <c r="J848" s="177"/>
      <c r="K848" s="220"/>
      <c r="L848" s="178"/>
      <c r="M848" s="179"/>
      <c r="N848" s="178"/>
      <c r="O848" s="165"/>
      <c r="Q848" s="1"/>
      <c r="R848" s="1"/>
      <c r="S848" s="1"/>
      <c r="X848" s="181"/>
      <c r="Y848" s="177"/>
      <c r="Z848" s="181"/>
    </row>
    <row r="849" spans="1:26" s="155" customFormat="1" x14ac:dyDescent="0.25">
      <c r="A849" s="177"/>
      <c r="B849" s="220"/>
      <c r="E849" s="177"/>
      <c r="F849" s="177"/>
      <c r="I849" s="156"/>
      <c r="J849" s="177"/>
      <c r="K849" s="220"/>
      <c r="L849" s="178"/>
      <c r="M849" s="179"/>
      <c r="N849" s="178"/>
      <c r="O849" s="165"/>
      <c r="U849" s="180"/>
      <c r="V849" s="180"/>
      <c r="X849" s="181"/>
      <c r="Y849" s="177"/>
      <c r="Z849" s="181"/>
    </row>
    <row r="850" spans="1:26" s="155" customFormat="1" x14ac:dyDescent="0.25">
      <c r="A850" s="177"/>
      <c r="B850" s="220"/>
      <c r="E850" s="24"/>
      <c r="F850" s="24"/>
      <c r="I850" s="156"/>
      <c r="J850" s="177"/>
      <c r="K850" s="220"/>
      <c r="L850" s="178"/>
      <c r="M850" s="179"/>
      <c r="N850" s="178"/>
      <c r="O850" s="165"/>
      <c r="Q850" s="1"/>
      <c r="R850" s="1"/>
      <c r="S850" s="1"/>
      <c r="X850" s="181"/>
      <c r="Y850" s="177"/>
      <c r="Z850" s="181"/>
    </row>
    <row r="851" spans="1:26" s="155" customFormat="1" x14ac:dyDescent="0.25">
      <c r="A851" s="177"/>
      <c r="B851" s="220"/>
      <c r="E851" s="177"/>
      <c r="F851" s="177"/>
      <c r="I851" s="156"/>
      <c r="J851" s="177"/>
      <c r="K851" s="220"/>
      <c r="L851" s="178"/>
      <c r="M851" s="179"/>
      <c r="N851" s="178"/>
      <c r="O851" s="165"/>
      <c r="U851" s="180"/>
      <c r="V851" s="180"/>
      <c r="X851" s="181"/>
      <c r="Y851" s="177"/>
      <c r="Z851" s="181"/>
    </row>
    <row r="852" spans="1:26" s="155" customFormat="1" x14ac:dyDescent="0.25">
      <c r="A852" s="177"/>
      <c r="B852" s="220"/>
      <c r="E852" s="24"/>
      <c r="F852" s="24"/>
      <c r="I852" s="156"/>
      <c r="J852" s="177"/>
      <c r="K852" s="220"/>
      <c r="L852" s="178"/>
      <c r="M852" s="179"/>
      <c r="N852" s="178"/>
      <c r="O852" s="165"/>
      <c r="Q852" s="1"/>
      <c r="R852" s="1"/>
      <c r="S852" s="1"/>
      <c r="X852" s="181"/>
      <c r="Y852" s="177"/>
      <c r="Z852" s="181"/>
    </row>
    <row r="853" spans="1:26" s="155" customFormat="1" x14ac:dyDescent="0.25">
      <c r="A853" s="177"/>
      <c r="B853" s="220"/>
      <c r="E853" s="177"/>
      <c r="F853" s="177"/>
      <c r="I853" s="156"/>
      <c r="J853" s="177"/>
      <c r="K853" s="220"/>
      <c r="L853" s="178"/>
      <c r="M853" s="179"/>
      <c r="N853" s="178"/>
      <c r="O853" s="165"/>
      <c r="U853" s="180"/>
      <c r="V853" s="180"/>
      <c r="X853" s="181"/>
      <c r="Y853" s="177"/>
      <c r="Z853" s="181"/>
    </row>
    <row r="854" spans="1:26" s="155" customFormat="1" x14ac:dyDescent="0.25">
      <c r="A854" s="177"/>
      <c r="B854" s="220"/>
      <c r="E854" s="24"/>
      <c r="F854" s="24"/>
      <c r="I854" s="156"/>
      <c r="J854" s="177"/>
      <c r="K854" s="220"/>
      <c r="L854" s="178"/>
      <c r="M854" s="179"/>
      <c r="N854" s="178"/>
      <c r="O854" s="165"/>
      <c r="Q854" s="1"/>
      <c r="R854" s="1"/>
      <c r="S854" s="1"/>
      <c r="X854" s="181"/>
      <c r="Y854" s="177"/>
      <c r="Z854" s="181"/>
    </row>
    <row r="855" spans="1:26" s="155" customFormat="1" x14ac:dyDescent="0.25">
      <c r="A855" s="177"/>
      <c r="B855" s="220"/>
      <c r="E855" s="177"/>
      <c r="F855" s="177"/>
      <c r="I855" s="156"/>
      <c r="J855" s="177"/>
      <c r="K855" s="220"/>
      <c r="L855" s="178"/>
      <c r="M855" s="179"/>
      <c r="N855" s="178"/>
      <c r="O855" s="165"/>
      <c r="U855" s="180"/>
      <c r="V855" s="180"/>
      <c r="X855" s="181"/>
      <c r="Y855" s="177"/>
      <c r="Z855" s="181"/>
    </row>
    <row r="856" spans="1:26" s="155" customFormat="1" x14ac:dyDescent="0.25">
      <c r="A856" s="177"/>
      <c r="B856" s="220"/>
      <c r="E856" s="24"/>
      <c r="F856" s="24"/>
      <c r="I856" s="156"/>
      <c r="J856" s="177"/>
      <c r="K856" s="220"/>
      <c r="L856" s="178"/>
      <c r="M856" s="179"/>
      <c r="N856" s="178"/>
      <c r="O856" s="165"/>
      <c r="Q856" s="1"/>
      <c r="R856" s="1"/>
      <c r="S856" s="1"/>
      <c r="X856" s="181"/>
      <c r="Y856" s="177"/>
      <c r="Z856" s="181"/>
    </row>
    <row r="857" spans="1:26" s="155" customFormat="1" x14ac:dyDescent="0.25">
      <c r="A857" s="177"/>
      <c r="B857" s="220"/>
      <c r="E857" s="177"/>
      <c r="F857" s="177"/>
      <c r="I857" s="156"/>
      <c r="J857" s="177"/>
      <c r="K857" s="220"/>
      <c r="L857" s="178"/>
      <c r="M857" s="179"/>
      <c r="N857" s="178"/>
      <c r="O857" s="165"/>
      <c r="U857" s="180"/>
      <c r="V857" s="180"/>
      <c r="X857" s="181"/>
      <c r="Y857" s="177"/>
      <c r="Z857" s="181"/>
    </row>
    <row r="858" spans="1:26" s="155" customFormat="1" x14ac:dyDescent="0.25">
      <c r="A858" s="177"/>
      <c r="B858" s="220"/>
      <c r="E858" s="24"/>
      <c r="F858" s="24"/>
      <c r="I858" s="156"/>
      <c r="J858" s="177"/>
      <c r="K858" s="220"/>
      <c r="L858" s="178"/>
      <c r="M858" s="179"/>
      <c r="N858" s="178"/>
      <c r="O858" s="165"/>
      <c r="Q858" s="1"/>
      <c r="R858" s="1"/>
      <c r="S858" s="1"/>
      <c r="X858" s="181"/>
      <c r="Y858" s="177"/>
      <c r="Z858" s="181"/>
    </row>
    <row r="859" spans="1:26" s="155" customFormat="1" x14ac:dyDescent="0.25">
      <c r="A859" s="177"/>
      <c r="B859" s="220"/>
      <c r="E859" s="177"/>
      <c r="F859" s="177"/>
      <c r="I859" s="156"/>
      <c r="J859" s="177"/>
      <c r="K859" s="220"/>
      <c r="L859" s="178"/>
      <c r="M859" s="179"/>
      <c r="N859" s="178"/>
      <c r="O859" s="165"/>
      <c r="U859" s="180"/>
      <c r="V859" s="180"/>
      <c r="X859" s="181"/>
      <c r="Y859" s="177"/>
      <c r="Z859" s="181"/>
    </row>
    <row r="860" spans="1:26" s="155" customFormat="1" x14ac:dyDescent="0.25">
      <c r="A860" s="177"/>
      <c r="B860" s="220"/>
      <c r="E860" s="24"/>
      <c r="F860" s="177"/>
      <c r="I860" s="156"/>
      <c r="J860" s="177"/>
      <c r="K860" s="220"/>
      <c r="L860" s="178"/>
      <c r="M860" s="179"/>
      <c r="N860" s="178"/>
      <c r="O860" s="165"/>
      <c r="Q860" s="1"/>
      <c r="R860" s="1"/>
      <c r="S860" s="1"/>
      <c r="X860" s="181"/>
      <c r="Y860" s="177"/>
      <c r="Z860" s="181"/>
    </row>
    <row r="861" spans="1:26" s="155" customFormat="1" x14ac:dyDescent="0.25">
      <c r="A861" s="177"/>
      <c r="B861" s="220"/>
      <c r="E861" s="177"/>
      <c r="F861" s="24"/>
      <c r="I861" s="156"/>
      <c r="J861" s="177"/>
      <c r="K861" s="220"/>
      <c r="L861" s="178"/>
      <c r="M861" s="179"/>
      <c r="N861" s="178"/>
      <c r="O861" s="165"/>
      <c r="U861" s="180"/>
      <c r="V861" s="180"/>
      <c r="X861" s="181"/>
      <c r="Y861" s="177"/>
      <c r="Z861" s="181"/>
    </row>
    <row r="862" spans="1:26" s="155" customFormat="1" x14ac:dyDescent="0.25">
      <c r="A862" s="177"/>
      <c r="B862" s="220"/>
      <c r="E862" s="24"/>
      <c r="F862" s="177"/>
      <c r="I862" s="156"/>
      <c r="J862" s="177"/>
      <c r="K862" s="220"/>
      <c r="L862" s="178"/>
      <c r="M862" s="179"/>
      <c r="N862" s="178"/>
      <c r="O862" s="165"/>
      <c r="Q862" s="1"/>
      <c r="R862" s="1"/>
      <c r="S862" s="1"/>
      <c r="X862" s="181"/>
      <c r="Y862" s="177"/>
      <c r="Z862" s="181"/>
    </row>
    <row r="863" spans="1:26" s="155" customFormat="1" x14ac:dyDescent="0.25">
      <c r="A863" s="177"/>
      <c r="B863" s="220"/>
      <c r="E863" s="177"/>
      <c r="F863" s="24"/>
      <c r="I863" s="156"/>
      <c r="J863" s="177"/>
      <c r="K863" s="220"/>
      <c r="L863" s="178"/>
      <c r="M863" s="179"/>
      <c r="N863" s="178"/>
      <c r="O863" s="165"/>
      <c r="U863" s="180"/>
      <c r="V863" s="180"/>
      <c r="X863" s="181"/>
      <c r="Y863" s="177"/>
      <c r="Z863" s="181"/>
    </row>
    <row r="864" spans="1:26" s="155" customFormat="1" x14ac:dyDescent="0.25">
      <c r="A864" s="177"/>
      <c r="B864" s="220"/>
      <c r="E864" s="24"/>
      <c r="F864" s="177"/>
      <c r="I864" s="156"/>
      <c r="J864" s="177"/>
      <c r="K864" s="220"/>
      <c r="L864" s="178"/>
      <c r="M864" s="179"/>
      <c r="N864" s="178"/>
      <c r="O864" s="165"/>
      <c r="Q864" s="1"/>
      <c r="R864" s="1"/>
      <c r="S864" s="1"/>
      <c r="X864" s="181"/>
      <c r="Y864" s="177"/>
      <c r="Z864" s="181"/>
    </row>
    <row r="865" spans="1:29" s="155" customFormat="1" x14ac:dyDescent="0.25">
      <c r="A865" s="177"/>
      <c r="B865" s="220"/>
      <c r="E865" s="177"/>
      <c r="F865" s="24"/>
      <c r="I865" s="156"/>
      <c r="J865" s="177"/>
      <c r="K865" s="220"/>
      <c r="L865" s="178"/>
      <c r="M865" s="179"/>
      <c r="N865" s="178"/>
      <c r="O865" s="165"/>
      <c r="U865" s="180"/>
      <c r="V865" s="180"/>
      <c r="X865" s="181"/>
      <c r="Y865" s="177"/>
      <c r="Z865" s="181"/>
    </row>
    <row r="866" spans="1:29" s="155" customFormat="1" x14ac:dyDescent="0.25">
      <c r="A866" s="177"/>
      <c r="B866" s="220"/>
      <c r="E866" s="24"/>
      <c r="F866" s="177"/>
      <c r="I866" s="156"/>
      <c r="J866" s="177"/>
      <c r="K866" s="220"/>
      <c r="L866" s="178"/>
      <c r="M866" s="179"/>
      <c r="N866" s="178"/>
      <c r="O866" s="165"/>
      <c r="Q866" s="1"/>
      <c r="R866" s="1"/>
      <c r="S866" s="1"/>
      <c r="X866" s="181"/>
      <c r="Y866" s="177"/>
      <c r="Z866" s="181"/>
    </row>
    <row r="867" spans="1:29" s="155" customFormat="1" x14ac:dyDescent="0.25">
      <c r="A867" s="177"/>
      <c r="B867" s="220"/>
      <c r="E867" s="177"/>
      <c r="F867" s="24"/>
      <c r="I867" s="156"/>
      <c r="J867" s="177"/>
      <c r="K867" s="220"/>
      <c r="L867" s="178"/>
      <c r="M867" s="179"/>
      <c r="N867" s="178"/>
      <c r="O867" s="165"/>
      <c r="U867" s="180"/>
      <c r="V867" s="180"/>
      <c r="X867" s="181"/>
      <c r="Y867" s="177"/>
      <c r="Z867" s="181"/>
    </row>
    <row r="868" spans="1:29" s="155" customFormat="1" x14ac:dyDescent="0.25">
      <c r="A868" s="177"/>
      <c r="B868" s="220"/>
      <c r="E868" s="24"/>
      <c r="F868" s="177"/>
      <c r="I868" s="156"/>
      <c r="J868" s="177"/>
      <c r="K868" s="220"/>
      <c r="L868" s="178"/>
      <c r="M868" s="179"/>
      <c r="N868" s="178"/>
      <c r="O868" s="165"/>
      <c r="Q868" s="1"/>
      <c r="R868" s="1"/>
      <c r="S868" s="1"/>
      <c r="X868" s="181"/>
      <c r="Y868" s="177"/>
      <c r="Z868" s="181"/>
    </row>
    <row r="869" spans="1:29" s="155" customFormat="1" x14ac:dyDescent="0.25">
      <c r="A869" s="177"/>
      <c r="B869" s="220"/>
      <c r="E869" s="177"/>
      <c r="F869" s="24"/>
      <c r="I869" s="156"/>
      <c r="J869" s="177"/>
      <c r="K869" s="220"/>
      <c r="L869" s="178"/>
      <c r="M869" s="179"/>
      <c r="N869" s="178"/>
      <c r="O869" s="165"/>
      <c r="U869" s="180"/>
      <c r="V869" s="180"/>
      <c r="X869" s="181"/>
      <c r="Y869" s="177"/>
      <c r="Z869" s="181"/>
    </row>
    <row r="870" spans="1:29" s="155" customFormat="1" x14ac:dyDescent="0.25">
      <c r="A870" s="177"/>
      <c r="B870" s="220"/>
      <c r="E870" s="24"/>
      <c r="F870" s="177"/>
      <c r="I870" s="156"/>
      <c r="J870" s="177"/>
      <c r="K870" s="220"/>
      <c r="L870" s="178"/>
      <c r="M870" s="179"/>
      <c r="N870" s="178"/>
      <c r="O870" s="165"/>
      <c r="Q870" s="1"/>
      <c r="R870" s="1"/>
      <c r="S870" s="1"/>
      <c r="X870" s="181"/>
      <c r="Y870" s="177"/>
      <c r="Z870" s="181"/>
    </row>
    <row r="871" spans="1:29" s="155" customFormat="1" x14ac:dyDescent="0.25">
      <c r="A871" s="177"/>
      <c r="B871" s="220"/>
      <c r="E871" s="177"/>
      <c r="F871" s="24"/>
      <c r="I871" s="156"/>
      <c r="J871" s="177"/>
      <c r="K871" s="220"/>
      <c r="L871" s="178"/>
      <c r="M871" s="179"/>
      <c r="N871" s="178"/>
      <c r="O871" s="165"/>
      <c r="U871" s="180"/>
      <c r="V871" s="180"/>
      <c r="X871" s="181"/>
      <c r="Y871" s="177"/>
      <c r="Z871" s="181"/>
    </row>
    <row r="872" spans="1:29" s="155" customFormat="1" x14ac:dyDescent="0.25">
      <c r="A872" s="177"/>
      <c r="B872" s="220"/>
      <c r="E872" s="24"/>
      <c r="F872" s="177"/>
      <c r="I872" s="156"/>
      <c r="J872" s="177"/>
      <c r="K872" s="220"/>
      <c r="L872" s="178"/>
      <c r="M872" s="179"/>
      <c r="N872" s="178"/>
      <c r="O872" s="165"/>
      <c r="Q872" s="1"/>
      <c r="R872" s="1"/>
      <c r="S872" s="1"/>
      <c r="X872" s="181"/>
      <c r="Y872" s="177"/>
      <c r="Z872" s="181"/>
    </row>
    <row r="873" spans="1:29" s="155" customFormat="1" x14ac:dyDescent="0.25">
      <c r="A873" s="177"/>
      <c r="B873" s="220"/>
      <c r="E873" s="177"/>
      <c r="F873" s="24"/>
      <c r="I873" s="156"/>
      <c r="J873" s="177"/>
      <c r="K873" s="220"/>
      <c r="L873" s="178"/>
      <c r="M873" s="179"/>
      <c r="N873" s="178"/>
      <c r="O873" s="165"/>
      <c r="U873" s="180"/>
      <c r="V873" s="180"/>
      <c r="X873" s="181"/>
      <c r="Y873" s="177"/>
      <c r="Z873" s="181"/>
    </row>
    <row r="874" spans="1:29" s="155" customFormat="1" x14ac:dyDescent="0.25">
      <c r="A874" s="177"/>
      <c r="B874" s="220"/>
      <c r="E874" s="24"/>
      <c r="F874" s="177"/>
      <c r="I874" s="156"/>
      <c r="J874" s="177"/>
      <c r="K874" s="220"/>
      <c r="L874" s="178"/>
      <c r="M874" s="179"/>
      <c r="N874" s="178"/>
      <c r="O874" s="165"/>
      <c r="Q874" s="1"/>
      <c r="R874" s="1"/>
      <c r="S874" s="1"/>
      <c r="X874" s="181"/>
      <c r="Y874" s="177"/>
      <c r="Z874" s="181"/>
    </row>
    <row r="875" spans="1:29" s="155" customFormat="1" x14ac:dyDescent="0.25">
      <c r="A875" s="177"/>
      <c r="B875" s="220"/>
      <c r="E875" s="177"/>
      <c r="F875" s="24"/>
      <c r="I875" s="156"/>
      <c r="J875" s="177"/>
      <c r="K875" s="220"/>
      <c r="L875" s="178"/>
      <c r="M875" s="179"/>
      <c r="N875" s="178"/>
      <c r="O875" s="165"/>
      <c r="U875" s="180"/>
      <c r="V875" s="180"/>
      <c r="X875" s="181"/>
      <c r="Y875" s="177"/>
      <c r="Z875" s="181"/>
    </row>
    <row r="876" spans="1:29" s="155" customFormat="1" x14ac:dyDescent="0.25">
      <c r="A876" s="177"/>
      <c r="B876" s="220"/>
      <c r="E876" s="24"/>
      <c r="F876" s="177"/>
      <c r="I876" s="156"/>
      <c r="J876" s="177"/>
      <c r="K876" s="220"/>
      <c r="L876" s="178"/>
      <c r="M876" s="179"/>
      <c r="N876" s="178"/>
      <c r="O876" s="165"/>
      <c r="Q876" s="1"/>
      <c r="R876" s="1"/>
      <c r="S876" s="1"/>
      <c r="X876" s="181"/>
      <c r="Y876" s="177"/>
      <c r="Z876" s="181"/>
    </row>
    <row r="877" spans="1:29" s="155" customFormat="1" x14ac:dyDescent="0.25">
      <c r="A877" s="177"/>
      <c r="B877" s="220"/>
      <c r="E877" s="24"/>
      <c r="F877" s="24"/>
      <c r="I877" s="156"/>
      <c r="J877" s="177"/>
      <c r="K877" s="220"/>
      <c r="L877" s="178"/>
      <c r="M877" s="179"/>
      <c r="N877" s="178"/>
      <c r="O877" s="165"/>
      <c r="U877" s="180"/>
      <c r="V877" s="180"/>
      <c r="X877" s="181"/>
      <c r="Y877" s="177"/>
      <c r="Z877" s="181"/>
    </row>
    <row r="878" spans="1:29" s="155" customFormat="1" x14ac:dyDescent="0.25">
      <c r="A878" s="177"/>
      <c r="B878" s="220"/>
      <c r="E878" s="24"/>
      <c r="F878" s="177"/>
      <c r="I878" s="156"/>
      <c r="J878" s="177"/>
      <c r="K878" s="220"/>
      <c r="L878" s="178"/>
      <c r="M878" s="179"/>
      <c r="N878" s="178"/>
      <c r="O878" s="165"/>
      <c r="Q878" s="1"/>
      <c r="R878" s="1"/>
      <c r="S878" s="1"/>
      <c r="X878" s="181"/>
      <c r="Y878" s="177"/>
      <c r="Z878" s="181"/>
      <c r="AC878" s="1"/>
    </row>
    <row r="879" spans="1:29" s="155" customFormat="1" x14ac:dyDescent="0.25">
      <c r="A879" s="177"/>
      <c r="B879" s="220"/>
      <c r="E879" s="24"/>
      <c r="F879" s="177"/>
      <c r="I879" s="156"/>
      <c r="J879" s="177"/>
      <c r="K879" s="220"/>
      <c r="L879" s="178"/>
      <c r="M879" s="179"/>
      <c r="N879" s="178"/>
      <c r="O879" s="165"/>
      <c r="U879" s="180"/>
      <c r="V879" s="180"/>
      <c r="X879" s="181"/>
      <c r="Y879" s="177"/>
      <c r="Z879" s="181"/>
      <c r="AC879" s="1"/>
    </row>
    <row r="880" spans="1:29" x14ac:dyDescent="0.25">
      <c r="A880" s="177"/>
      <c r="B880" s="220"/>
      <c r="C880" s="155"/>
      <c r="D880" s="155"/>
      <c r="G880" s="155"/>
      <c r="J880" s="24"/>
      <c r="M880" s="179"/>
      <c r="O880" s="165"/>
      <c r="P880" s="155"/>
      <c r="T880" s="155"/>
      <c r="U880" s="155"/>
      <c r="V880" s="155"/>
      <c r="W880" s="155"/>
      <c r="X880" s="181"/>
      <c r="Y880" s="177"/>
      <c r="Z880" s="181"/>
      <c r="AA880" s="155"/>
      <c r="AB880" s="155"/>
    </row>
    <row r="881" spans="1:28" x14ac:dyDescent="0.25">
      <c r="A881" s="177"/>
      <c r="B881" s="220"/>
      <c r="C881" s="155"/>
      <c r="D881" s="155"/>
      <c r="G881" s="155"/>
      <c r="J881" s="24"/>
      <c r="M881" s="179"/>
      <c r="O881" s="165"/>
      <c r="P881" s="155"/>
      <c r="Q881" s="155"/>
      <c r="R881" s="155"/>
      <c r="S881" s="155"/>
      <c r="T881" s="155"/>
      <c r="U881" s="180"/>
      <c r="V881" s="180"/>
      <c r="W881" s="155"/>
      <c r="X881" s="181"/>
      <c r="Y881" s="177"/>
      <c r="Z881" s="181"/>
      <c r="AA881" s="155"/>
      <c r="AB881" s="155"/>
    </row>
    <row r="882" spans="1:28" x14ac:dyDescent="0.25">
      <c r="A882" s="177"/>
      <c r="B882" s="220"/>
      <c r="C882" s="155"/>
      <c r="D882" s="155"/>
      <c r="G882" s="155"/>
      <c r="H882" s="24"/>
      <c r="J882" s="24"/>
      <c r="M882" s="179"/>
      <c r="O882" s="165"/>
      <c r="P882" s="155"/>
      <c r="T882" s="155"/>
      <c r="U882" s="155"/>
      <c r="V882" s="155"/>
      <c r="W882" s="155"/>
      <c r="X882" s="181"/>
      <c r="Y882" s="177"/>
      <c r="Z882" s="181"/>
      <c r="AA882" s="155"/>
      <c r="AB882" s="155"/>
    </row>
    <row r="883" spans="1:28" x14ac:dyDescent="0.25">
      <c r="A883" s="177"/>
      <c r="B883" s="220"/>
      <c r="C883" s="155"/>
      <c r="D883" s="155"/>
      <c r="G883" s="155"/>
      <c r="H883" s="24"/>
      <c r="J883" s="24"/>
      <c r="M883" s="179"/>
      <c r="O883" s="165"/>
      <c r="P883" s="155"/>
      <c r="Q883" s="155"/>
      <c r="R883" s="155"/>
      <c r="S883" s="155"/>
      <c r="T883" s="155"/>
      <c r="U883" s="180"/>
      <c r="V883" s="180"/>
      <c r="W883" s="155"/>
      <c r="X883" s="181"/>
      <c r="Y883" s="177"/>
      <c r="Z883" s="181"/>
      <c r="AA883" s="155"/>
      <c r="AB883" s="155"/>
    </row>
    <row r="884" spans="1:28" x14ac:dyDescent="0.25">
      <c r="A884" s="177"/>
      <c r="B884" s="220"/>
      <c r="C884" s="155"/>
      <c r="D884" s="155"/>
      <c r="G884" s="155"/>
      <c r="H884" s="24"/>
      <c r="J884" s="24"/>
      <c r="M884" s="179"/>
      <c r="O884" s="165"/>
      <c r="P884" s="155"/>
      <c r="T884" s="155"/>
      <c r="U884" s="155"/>
      <c r="V884" s="155"/>
      <c r="W884" s="155"/>
      <c r="X884" s="181"/>
      <c r="Y884" s="177"/>
      <c r="Z884" s="181"/>
      <c r="AA884" s="155"/>
      <c r="AB884" s="155"/>
    </row>
    <row r="885" spans="1:28" x14ac:dyDescent="0.25">
      <c r="A885" s="177"/>
      <c r="B885" s="220"/>
      <c r="C885" s="155"/>
      <c r="D885" s="155"/>
      <c r="G885" s="155"/>
      <c r="H885" s="24"/>
      <c r="J885" s="24"/>
      <c r="M885" s="179"/>
      <c r="O885" s="165"/>
      <c r="P885" s="155"/>
      <c r="Q885" s="155"/>
      <c r="R885" s="155"/>
      <c r="S885" s="155"/>
      <c r="T885" s="155"/>
      <c r="U885" s="180"/>
      <c r="V885" s="180"/>
      <c r="W885" s="155"/>
      <c r="X885" s="181"/>
      <c r="Y885" s="177"/>
      <c r="Z885" s="181"/>
      <c r="AA885" s="155"/>
      <c r="AB885" s="155"/>
    </row>
    <row r="886" spans="1:28" x14ac:dyDescent="0.25">
      <c r="A886" s="177"/>
      <c r="B886" s="220"/>
      <c r="C886" s="155"/>
      <c r="D886" s="155"/>
      <c r="G886" s="155"/>
      <c r="H886" s="24"/>
      <c r="J886" s="24"/>
      <c r="M886" s="179"/>
      <c r="O886" s="165"/>
      <c r="P886" s="155"/>
      <c r="T886" s="155"/>
      <c r="U886" s="155"/>
      <c r="V886" s="155"/>
      <c r="W886" s="155"/>
      <c r="X886" s="181"/>
      <c r="Y886" s="177"/>
      <c r="Z886" s="181"/>
      <c r="AA886" s="155"/>
      <c r="AB886" s="155"/>
    </row>
    <row r="887" spans="1:28" x14ac:dyDescent="0.25">
      <c r="A887" s="177"/>
      <c r="B887" s="220"/>
      <c r="C887" s="155"/>
      <c r="D887" s="155"/>
      <c r="G887" s="155"/>
      <c r="H887" s="24"/>
      <c r="J887" s="24"/>
      <c r="M887" s="179"/>
      <c r="O887" s="165"/>
      <c r="P887" s="155"/>
      <c r="Q887" s="155"/>
      <c r="R887" s="155"/>
      <c r="S887" s="155"/>
      <c r="T887" s="155"/>
      <c r="U887" s="180"/>
      <c r="V887" s="180"/>
      <c r="W887" s="155"/>
      <c r="X887" s="181"/>
      <c r="Y887" s="177"/>
      <c r="Z887" s="181"/>
      <c r="AA887" s="155"/>
      <c r="AB887" s="155"/>
    </row>
    <row r="888" spans="1:28" x14ac:dyDescent="0.25">
      <c r="A888" s="177"/>
      <c r="B888" s="220"/>
      <c r="C888" s="155"/>
      <c r="D888" s="155"/>
      <c r="G888" s="155"/>
      <c r="H888" s="24"/>
      <c r="J888" s="24"/>
      <c r="M888" s="179"/>
      <c r="O888" s="165"/>
      <c r="P888" s="155"/>
      <c r="T888" s="155"/>
      <c r="U888" s="155"/>
      <c r="V888" s="155"/>
      <c r="W888" s="155"/>
      <c r="X888" s="181"/>
      <c r="Y888" s="177"/>
      <c r="Z888" s="181"/>
      <c r="AA888" s="155"/>
      <c r="AB888" s="155"/>
    </row>
    <row r="889" spans="1:28" x14ac:dyDescent="0.25">
      <c r="A889" s="177"/>
      <c r="B889" s="220"/>
      <c r="C889" s="155"/>
      <c r="D889" s="155"/>
      <c r="G889" s="155"/>
      <c r="H889" s="24"/>
      <c r="J889" s="24"/>
      <c r="M889" s="179"/>
      <c r="O889" s="165"/>
      <c r="P889" s="155"/>
      <c r="Q889" s="155"/>
      <c r="R889" s="155"/>
      <c r="S889" s="155"/>
      <c r="T889" s="155"/>
      <c r="U889" s="180"/>
      <c r="V889" s="180"/>
      <c r="W889" s="155"/>
      <c r="X889" s="181"/>
      <c r="Y889" s="177"/>
      <c r="Z889" s="181"/>
      <c r="AA889" s="155"/>
      <c r="AB889" s="155"/>
    </row>
    <row r="890" spans="1:28" x14ac:dyDescent="0.25">
      <c r="A890" s="177"/>
      <c r="B890" s="220"/>
      <c r="C890" s="155"/>
      <c r="D890" s="155"/>
      <c r="G890" s="155"/>
      <c r="H890" s="24"/>
      <c r="J890" s="24"/>
      <c r="M890" s="179"/>
      <c r="O890" s="165"/>
      <c r="P890" s="155"/>
      <c r="T890" s="155"/>
      <c r="U890" s="155"/>
      <c r="V890" s="155"/>
      <c r="W890" s="155"/>
      <c r="X890" s="181"/>
      <c r="Y890" s="177"/>
      <c r="Z890" s="181"/>
      <c r="AA890" s="155"/>
      <c r="AB890" s="155"/>
    </row>
    <row r="891" spans="1:28" x14ac:dyDescent="0.25">
      <c r="A891" s="177"/>
      <c r="B891" s="220"/>
      <c r="C891" s="155"/>
      <c r="D891" s="155"/>
      <c r="G891" s="155"/>
      <c r="H891" s="24"/>
      <c r="J891" s="24"/>
      <c r="M891" s="179"/>
      <c r="O891" s="165"/>
      <c r="P891" s="155"/>
      <c r="Q891" s="155"/>
      <c r="R891" s="155"/>
      <c r="S891" s="155"/>
      <c r="T891" s="155"/>
      <c r="U891" s="180"/>
      <c r="V891" s="180"/>
      <c r="W891" s="155"/>
      <c r="X891" s="181"/>
      <c r="Y891" s="177"/>
      <c r="Z891" s="181"/>
      <c r="AA891" s="155"/>
      <c r="AB891" s="155"/>
    </row>
    <row r="892" spans="1:28" x14ac:dyDescent="0.25">
      <c r="A892" s="177"/>
      <c r="B892" s="220"/>
      <c r="C892" s="155"/>
      <c r="D892" s="155"/>
      <c r="G892" s="155"/>
      <c r="H892" s="24"/>
      <c r="J892" s="24"/>
      <c r="M892" s="179"/>
      <c r="O892" s="165"/>
      <c r="P892" s="155"/>
      <c r="T892" s="155"/>
      <c r="U892" s="155"/>
      <c r="V892" s="155"/>
      <c r="W892" s="155"/>
      <c r="X892" s="181"/>
      <c r="Y892" s="177"/>
      <c r="Z892" s="181"/>
      <c r="AA892" s="155"/>
      <c r="AB892" s="155"/>
    </row>
    <row r="893" spans="1:28" x14ac:dyDescent="0.25">
      <c r="A893" s="177"/>
      <c r="B893" s="220"/>
      <c r="C893" s="155"/>
      <c r="D893" s="155"/>
      <c r="G893" s="155"/>
      <c r="H893" s="24"/>
      <c r="J893" s="24"/>
      <c r="M893" s="179"/>
      <c r="O893" s="165"/>
      <c r="P893" s="155"/>
      <c r="Q893" s="155"/>
      <c r="R893" s="155"/>
      <c r="S893" s="155"/>
      <c r="T893" s="155"/>
      <c r="U893" s="180"/>
      <c r="V893" s="180"/>
      <c r="W893" s="155"/>
      <c r="X893" s="181"/>
      <c r="Y893" s="177"/>
      <c r="Z893" s="181"/>
      <c r="AA893" s="155"/>
      <c r="AB893" s="155"/>
    </row>
    <row r="894" spans="1:28" x14ac:dyDescent="0.25">
      <c r="A894" s="177"/>
      <c r="B894" s="220"/>
      <c r="C894" s="155"/>
      <c r="D894" s="155"/>
      <c r="G894" s="155"/>
      <c r="H894" s="24"/>
      <c r="J894" s="24"/>
      <c r="M894" s="179"/>
      <c r="O894" s="165"/>
      <c r="P894" s="155"/>
      <c r="T894" s="155"/>
      <c r="U894" s="155"/>
      <c r="V894" s="155"/>
      <c r="W894" s="155"/>
      <c r="X894" s="181"/>
      <c r="Y894" s="177"/>
      <c r="Z894" s="181"/>
      <c r="AA894" s="155"/>
      <c r="AB894" s="155"/>
    </row>
    <row r="895" spans="1:28" ht="13.95" customHeight="1" x14ac:dyDescent="0.25">
      <c r="A895" s="177"/>
      <c r="B895" s="220"/>
      <c r="C895" s="155"/>
      <c r="D895" s="155"/>
      <c r="G895" s="155"/>
      <c r="H895" s="24"/>
      <c r="J895" s="24"/>
      <c r="M895" s="179"/>
      <c r="O895" s="165"/>
      <c r="P895" s="155"/>
      <c r="Q895" s="155"/>
      <c r="R895" s="155"/>
      <c r="S895" s="155"/>
      <c r="T895" s="155"/>
      <c r="U895" s="180"/>
      <c r="V895" s="180"/>
      <c r="W895" s="155"/>
      <c r="X895" s="181"/>
      <c r="Y895" s="177"/>
      <c r="Z895" s="181"/>
      <c r="AA895" s="155"/>
      <c r="AB895" s="155"/>
    </row>
    <row r="896" spans="1:28" ht="15" customHeight="1" x14ac:dyDescent="0.25">
      <c r="A896" s="177"/>
      <c r="B896" s="220"/>
      <c r="C896" s="155"/>
      <c r="D896" s="155"/>
      <c r="G896" s="155"/>
      <c r="H896" s="24"/>
      <c r="J896" s="24"/>
      <c r="M896" s="179"/>
      <c r="O896" s="165"/>
      <c r="P896" s="155"/>
      <c r="T896" s="155"/>
      <c r="U896" s="155"/>
      <c r="V896" s="155"/>
      <c r="W896" s="155"/>
      <c r="X896" s="181"/>
      <c r="Y896" s="177"/>
      <c r="Z896" s="181"/>
      <c r="AA896" s="155"/>
      <c r="AB896" s="155"/>
    </row>
    <row r="897" spans="1:28" x14ac:dyDescent="0.25">
      <c r="A897" s="177"/>
      <c r="B897" s="220"/>
      <c r="C897" s="155"/>
      <c r="D897" s="155"/>
      <c r="G897" s="155"/>
      <c r="H897" s="24"/>
      <c r="J897" s="24"/>
      <c r="M897" s="179"/>
      <c r="O897" s="165"/>
      <c r="P897" s="155"/>
      <c r="Q897" s="155"/>
      <c r="R897" s="155"/>
      <c r="S897" s="155"/>
      <c r="T897" s="155"/>
      <c r="U897" s="180"/>
      <c r="V897" s="180"/>
      <c r="W897" s="155"/>
      <c r="X897" s="181"/>
      <c r="Y897" s="177"/>
      <c r="Z897" s="181"/>
      <c r="AA897" s="155"/>
      <c r="AB897" s="155"/>
    </row>
    <row r="898" spans="1:28" x14ac:dyDescent="0.25">
      <c r="A898" s="177"/>
      <c r="B898" s="220"/>
      <c r="C898" s="155"/>
      <c r="D898" s="155"/>
      <c r="G898" s="155"/>
      <c r="H898" s="24"/>
      <c r="J898" s="24"/>
      <c r="M898" s="179"/>
      <c r="O898" s="165"/>
      <c r="P898" s="155"/>
      <c r="T898" s="155"/>
      <c r="U898" s="155"/>
      <c r="V898" s="155"/>
      <c r="W898" s="155"/>
      <c r="X898" s="181"/>
      <c r="Y898" s="177"/>
      <c r="Z898" s="181"/>
      <c r="AA898" s="155"/>
      <c r="AB898" s="155"/>
    </row>
    <row r="899" spans="1:28" x14ac:dyDescent="0.25">
      <c r="A899" s="177"/>
      <c r="B899" s="220"/>
      <c r="C899" s="155"/>
      <c r="D899" s="155"/>
      <c r="G899" s="155"/>
      <c r="H899" s="24"/>
      <c r="J899" s="24"/>
      <c r="M899" s="179"/>
      <c r="O899" s="165"/>
      <c r="P899" s="155"/>
      <c r="Q899" s="155"/>
      <c r="R899" s="155"/>
      <c r="S899" s="155"/>
      <c r="T899" s="155"/>
      <c r="U899" s="180"/>
      <c r="V899" s="180"/>
      <c r="W899" s="155"/>
      <c r="X899" s="181"/>
      <c r="Y899" s="177"/>
      <c r="Z899" s="181"/>
      <c r="AA899" s="155"/>
      <c r="AB899" s="155"/>
    </row>
    <row r="900" spans="1:28" x14ac:dyDescent="0.25">
      <c r="A900" s="177"/>
      <c r="B900" s="220"/>
      <c r="C900" s="155"/>
      <c r="D900" s="155"/>
      <c r="G900" s="155"/>
      <c r="H900" s="24"/>
      <c r="J900" s="24"/>
      <c r="M900" s="179"/>
      <c r="O900" s="165"/>
      <c r="P900" s="155"/>
      <c r="T900" s="155"/>
      <c r="U900" s="155"/>
      <c r="V900" s="155"/>
      <c r="W900" s="155"/>
      <c r="X900" s="181"/>
      <c r="Y900" s="177"/>
      <c r="Z900" s="181"/>
      <c r="AA900" s="155"/>
      <c r="AB900" s="155"/>
    </row>
    <row r="901" spans="1:28" x14ac:dyDescent="0.25">
      <c r="A901" s="177"/>
      <c r="B901" s="220"/>
      <c r="C901" s="155"/>
      <c r="D901" s="155"/>
      <c r="G901" s="155"/>
      <c r="H901" s="24"/>
      <c r="J901" s="24"/>
      <c r="M901" s="179"/>
      <c r="O901" s="165"/>
      <c r="P901" s="155"/>
      <c r="Q901" s="155"/>
      <c r="R901" s="155"/>
      <c r="S901" s="155"/>
      <c r="T901" s="155"/>
      <c r="U901" s="180"/>
      <c r="V901" s="180"/>
      <c r="Y901" s="177"/>
    </row>
    <row r="902" spans="1:28" s="31" customFormat="1" ht="27.6" customHeight="1" x14ac:dyDescent="0.25">
      <c r="A902" s="84"/>
      <c r="B902" s="154"/>
      <c r="E902" s="84"/>
      <c r="F902" s="84"/>
      <c r="H902" s="84"/>
      <c r="I902" s="77"/>
      <c r="J902" s="84"/>
      <c r="L902" s="78"/>
      <c r="M902" s="79"/>
      <c r="N902" s="78"/>
      <c r="O902" s="80"/>
      <c r="P902" s="77"/>
      <c r="T902" s="82"/>
      <c r="U902" s="81"/>
      <c r="V902" s="83"/>
      <c r="X902" s="83"/>
      <c r="Y902" s="84"/>
      <c r="Z902" s="83"/>
    </row>
    <row r="903" spans="1:28" s="31" customFormat="1" ht="28.95" customHeight="1" x14ac:dyDescent="0.25">
      <c r="A903" s="84"/>
      <c r="B903" s="154"/>
      <c r="E903" s="84"/>
      <c r="F903" s="84"/>
      <c r="H903" s="84"/>
      <c r="I903" s="77"/>
      <c r="J903" s="84"/>
      <c r="L903" s="78"/>
      <c r="M903" s="79"/>
      <c r="N903" s="78"/>
      <c r="O903" s="80"/>
      <c r="P903" s="77"/>
      <c r="T903" s="82"/>
      <c r="U903" s="81"/>
      <c r="V903" s="83"/>
      <c r="X903" s="83"/>
      <c r="Y903" s="84"/>
      <c r="Z903" s="83"/>
    </row>
    <row r="904" spans="1:28" s="31" customFormat="1" x14ac:dyDescent="0.25">
      <c r="A904" s="84"/>
      <c r="B904" s="154"/>
      <c r="E904" s="84"/>
      <c r="F904" s="84"/>
      <c r="H904" s="84"/>
      <c r="I904" s="77"/>
      <c r="J904" s="84"/>
      <c r="L904" s="78"/>
      <c r="M904" s="79"/>
      <c r="N904" s="78"/>
      <c r="O904" s="80"/>
      <c r="P904" s="77"/>
      <c r="T904" s="82"/>
      <c r="U904" s="81"/>
      <c r="V904" s="83"/>
      <c r="X904" s="83"/>
      <c r="Y904" s="84"/>
      <c r="Z904" s="83"/>
    </row>
    <row r="905" spans="1:28" s="31" customFormat="1" x14ac:dyDescent="0.25">
      <c r="A905" s="84"/>
      <c r="B905" s="154"/>
      <c r="E905" s="84"/>
      <c r="F905" s="84"/>
      <c r="H905" s="84"/>
      <c r="I905" s="77"/>
      <c r="J905" s="84"/>
      <c r="L905" s="78"/>
      <c r="M905" s="79"/>
      <c r="N905" s="78"/>
      <c r="O905" s="80"/>
      <c r="P905" s="77"/>
      <c r="T905" s="82"/>
      <c r="U905" s="81"/>
      <c r="V905" s="83"/>
      <c r="X905" s="83"/>
      <c r="Y905" s="84"/>
      <c r="Z905" s="83"/>
    </row>
    <row r="906" spans="1:28" s="31" customFormat="1" x14ac:dyDescent="0.25">
      <c r="A906" s="84"/>
      <c r="B906" s="154"/>
      <c r="E906" s="84"/>
      <c r="F906" s="84"/>
      <c r="H906" s="84"/>
      <c r="I906" s="77"/>
      <c r="J906" s="84"/>
      <c r="L906" s="78"/>
      <c r="M906" s="79"/>
      <c r="N906" s="78"/>
      <c r="O906" s="80"/>
      <c r="P906" s="77"/>
      <c r="T906" s="82"/>
      <c r="U906" s="81"/>
      <c r="V906" s="83"/>
      <c r="X906" s="83"/>
      <c r="Y906" s="84"/>
      <c r="Z906" s="83"/>
    </row>
    <row r="907" spans="1:28" s="31" customFormat="1" x14ac:dyDescent="0.25">
      <c r="A907" s="84"/>
      <c r="B907" s="154"/>
      <c r="E907" s="84"/>
      <c r="F907" s="84"/>
      <c r="H907" s="84"/>
      <c r="I907" s="77"/>
      <c r="J907" s="84"/>
      <c r="L907" s="78"/>
      <c r="M907" s="79"/>
      <c r="N907" s="78"/>
      <c r="O907" s="80"/>
      <c r="P907" s="77"/>
      <c r="T907" s="82"/>
      <c r="U907" s="81"/>
      <c r="V907" s="83"/>
      <c r="X907" s="83"/>
      <c r="Y907" s="84"/>
      <c r="Z907" s="83"/>
    </row>
    <row r="908" spans="1:28" s="31" customFormat="1" x14ac:dyDescent="0.25">
      <c r="A908" s="84"/>
      <c r="B908" s="154"/>
      <c r="E908" s="84"/>
      <c r="F908" s="84"/>
      <c r="H908" s="84"/>
      <c r="I908" s="77"/>
      <c r="J908" s="84"/>
      <c r="L908" s="78"/>
      <c r="M908" s="79"/>
      <c r="N908" s="78"/>
      <c r="O908" s="80"/>
      <c r="P908" s="77"/>
      <c r="T908" s="82"/>
      <c r="U908" s="81"/>
      <c r="V908" s="83"/>
      <c r="X908" s="83"/>
      <c r="Y908" s="84"/>
      <c r="Z908" s="83"/>
    </row>
    <row r="909" spans="1:28" s="31" customFormat="1" x14ac:dyDescent="0.25">
      <c r="A909" s="84"/>
      <c r="B909" s="154"/>
      <c r="E909" s="84"/>
      <c r="F909" s="84"/>
      <c r="H909" s="84"/>
      <c r="I909" s="77"/>
      <c r="J909" s="84"/>
      <c r="L909" s="78"/>
      <c r="M909" s="79"/>
      <c r="N909" s="78"/>
      <c r="O909" s="80"/>
      <c r="P909" s="77"/>
      <c r="T909" s="82"/>
      <c r="U909" s="81"/>
      <c r="V909" s="83"/>
      <c r="X909" s="83"/>
      <c r="Y909" s="84"/>
      <c r="Z909" s="83"/>
    </row>
    <row r="910" spans="1:28" x14ac:dyDescent="0.25">
      <c r="A910" s="177"/>
      <c r="B910" s="220"/>
      <c r="H910" s="24"/>
      <c r="J910" s="24"/>
      <c r="M910" s="179"/>
      <c r="O910" s="165"/>
      <c r="P910" s="8"/>
      <c r="T910" s="3"/>
      <c r="Y910" s="24"/>
    </row>
    <row r="911" spans="1:28" s="155" customFormat="1" x14ac:dyDescent="0.25">
      <c r="A911" s="177"/>
      <c r="B911" s="220"/>
      <c r="E911" s="177"/>
      <c r="F911" s="177"/>
      <c r="H911" s="177"/>
      <c r="I911" s="156"/>
      <c r="J911" s="177"/>
      <c r="L911" s="178"/>
      <c r="M911" s="179"/>
      <c r="N911" s="178"/>
      <c r="O911" s="165"/>
      <c r="P911" s="156"/>
      <c r="T911" s="234"/>
      <c r="U911" s="16"/>
      <c r="V911" s="181"/>
      <c r="X911" s="181"/>
      <c r="Y911" s="177"/>
      <c r="Z911" s="181"/>
    </row>
    <row r="912" spans="1:28" s="155" customFormat="1" x14ac:dyDescent="0.25">
      <c r="A912" s="177"/>
      <c r="B912" s="220"/>
      <c r="E912" s="24"/>
      <c r="F912" s="177"/>
      <c r="H912" s="177"/>
      <c r="I912" s="156"/>
      <c r="J912" s="177"/>
      <c r="L912" s="178"/>
      <c r="M912" s="179"/>
      <c r="N912" s="178"/>
      <c r="O912" s="165"/>
      <c r="P912" s="156"/>
      <c r="T912" s="234"/>
      <c r="U912" s="16"/>
      <c r="V912" s="181"/>
      <c r="X912" s="181"/>
      <c r="Y912" s="177"/>
      <c r="Z912" s="181"/>
    </row>
    <row r="913" spans="1:26" s="155" customFormat="1" x14ac:dyDescent="0.25">
      <c r="A913" s="177"/>
      <c r="B913" s="220"/>
      <c r="E913" s="177"/>
      <c r="F913" s="177"/>
      <c r="H913" s="177"/>
      <c r="I913" s="156"/>
      <c r="J913" s="177"/>
      <c r="L913" s="178"/>
      <c r="M913" s="179"/>
      <c r="N913" s="178"/>
      <c r="O913" s="165"/>
      <c r="P913" s="156"/>
      <c r="T913" s="234"/>
      <c r="U913" s="16"/>
      <c r="V913" s="181"/>
      <c r="X913" s="181"/>
      <c r="Y913" s="177"/>
      <c r="Z913" s="181"/>
    </row>
    <row r="914" spans="1:26" s="155" customFormat="1" x14ac:dyDescent="0.25">
      <c r="A914" s="177"/>
      <c r="B914" s="220"/>
      <c r="E914" s="24"/>
      <c r="F914" s="177"/>
      <c r="H914" s="177"/>
      <c r="I914" s="156"/>
      <c r="J914" s="177"/>
      <c r="L914" s="178"/>
      <c r="M914" s="179"/>
      <c r="N914" s="178"/>
      <c r="O914" s="165"/>
      <c r="P914" s="156"/>
      <c r="T914" s="234"/>
      <c r="U914" s="16"/>
      <c r="V914" s="181"/>
      <c r="X914" s="181"/>
      <c r="Y914" s="177"/>
      <c r="Z914" s="181"/>
    </row>
    <row r="915" spans="1:26" s="155" customFormat="1" x14ac:dyDescent="0.25">
      <c r="A915" s="177"/>
      <c r="B915" s="220"/>
      <c r="E915" s="177"/>
      <c r="F915" s="177"/>
      <c r="H915" s="177"/>
      <c r="I915" s="156"/>
      <c r="J915" s="177"/>
      <c r="L915" s="178"/>
      <c r="M915" s="179"/>
      <c r="N915" s="178"/>
      <c r="O915" s="165"/>
      <c r="P915" s="156"/>
      <c r="T915" s="234"/>
      <c r="U915" s="16"/>
      <c r="V915" s="181"/>
      <c r="X915" s="181"/>
      <c r="Y915" s="177"/>
      <c r="Z915" s="181"/>
    </row>
    <row r="916" spans="1:26" s="155" customFormat="1" x14ac:dyDescent="0.25">
      <c r="A916" s="177"/>
      <c r="B916" s="220"/>
      <c r="E916" s="24"/>
      <c r="F916" s="177"/>
      <c r="H916" s="177"/>
      <c r="I916" s="156"/>
      <c r="J916" s="177"/>
      <c r="L916" s="178"/>
      <c r="M916" s="179"/>
      <c r="N916" s="178"/>
      <c r="O916" s="165"/>
      <c r="P916" s="156"/>
      <c r="T916" s="234"/>
      <c r="U916" s="16"/>
      <c r="V916" s="181"/>
      <c r="X916" s="181"/>
      <c r="Y916" s="177"/>
      <c r="Z916" s="181"/>
    </row>
    <row r="917" spans="1:26" x14ac:dyDescent="0.25">
      <c r="A917" s="177"/>
      <c r="B917" s="220"/>
      <c r="H917" s="24"/>
      <c r="J917" s="24"/>
      <c r="M917" s="179"/>
      <c r="O917" s="165"/>
      <c r="P917" s="8"/>
      <c r="T917" s="3"/>
      <c r="Y917" s="24"/>
    </row>
    <row r="918" spans="1:26" x14ac:dyDescent="0.25">
      <c r="A918" s="177"/>
      <c r="B918" s="220"/>
      <c r="H918" s="24"/>
      <c r="J918" s="24"/>
      <c r="M918" s="179"/>
      <c r="O918" s="165"/>
      <c r="P918" s="8"/>
      <c r="T918" s="3"/>
      <c r="Y918" s="24"/>
    </row>
    <row r="919" spans="1:26" x14ac:dyDescent="0.25">
      <c r="A919" s="177"/>
      <c r="B919" s="220"/>
      <c r="H919" s="24"/>
      <c r="J919" s="24"/>
      <c r="M919" s="179"/>
      <c r="O919" s="165"/>
      <c r="P919" s="8"/>
      <c r="T919" s="3"/>
      <c r="Y919" s="24"/>
    </row>
    <row r="920" spans="1:26" x14ac:dyDescent="0.25">
      <c r="A920" s="177"/>
      <c r="B920" s="220"/>
      <c r="H920" s="24"/>
      <c r="J920" s="24"/>
      <c r="M920" s="179"/>
      <c r="O920" s="165"/>
      <c r="P920" s="8"/>
      <c r="T920" s="3"/>
      <c r="Y920" s="24"/>
    </row>
    <row r="921" spans="1:26" x14ac:dyDescent="0.25">
      <c r="A921" s="177"/>
      <c r="B921" s="220"/>
      <c r="H921" s="24"/>
      <c r="I921" s="1"/>
      <c r="J921" s="24"/>
      <c r="M921" s="179"/>
      <c r="O921" s="165"/>
      <c r="P921" s="8"/>
      <c r="T921" s="3"/>
      <c r="U921" s="3"/>
      <c r="V921" s="3"/>
      <c r="X921" s="3"/>
      <c r="Y921" s="24"/>
    </row>
    <row r="922" spans="1:26" x14ac:dyDescent="0.25">
      <c r="A922" s="177"/>
      <c r="B922" s="220"/>
      <c r="H922" s="24"/>
      <c r="J922" s="24"/>
      <c r="M922" s="179"/>
      <c r="O922" s="165"/>
      <c r="P922" s="8"/>
      <c r="T922" s="3"/>
      <c r="U922" s="3"/>
      <c r="V922" s="3"/>
      <c r="X922" s="3"/>
      <c r="Y922" s="24"/>
    </row>
    <row r="923" spans="1:26" x14ac:dyDescent="0.25">
      <c r="A923" s="177"/>
      <c r="B923" s="220"/>
      <c r="H923" s="24"/>
      <c r="J923" s="24"/>
      <c r="M923" s="179"/>
      <c r="O923" s="165"/>
      <c r="P923" s="156"/>
      <c r="T923" s="3"/>
      <c r="V923" s="404"/>
      <c r="X923" s="167"/>
      <c r="Y923" s="24"/>
    </row>
    <row r="924" spans="1:26" x14ac:dyDescent="0.25">
      <c r="A924" s="177"/>
      <c r="B924" s="220"/>
      <c r="H924" s="24"/>
      <c r="J924" s="24"/>
      <c r="M924" s="179"/>
      <c r="O924" s="165"/>
      <c r="P924" s="156"/>
      <c r="T924" s="3"/>
      <c r="V924" s="404"/>
      <c r="X924" s="167"/>
      <c r="Y924" s="24"/>
    </row>
    <row r="925" spans="1:26" x14ac:dyDescent="0.25">
      <c r="A925" s="177"/>
      <c r="B925" s="220"/>
      <c r="H925" s="24"/>
      <c r="J925" s="24"/>
      <c r="M925" s="179"/>
      <c r="O925" s="165"/>
      <c r="P925" s="156"/>
      <c r="T925" s="3"/>
      <c r="V925" s="404"/>
      <c r="X925" s="167"/>
      <c r="Y925" s="24"/>
    </row>
    <row r="926" spans="1:26" x14ac:dyDescent="0.25">
      <c r="A926" s="177"/>
      <c r="B926" s="220"/>
      <c r="H926" s="24"/>
      <c r="J926" s="24"/>
      <c r="M926" s="179"/>
      <c r="O926" s="165"/>
      <c r="P926" s="156"/>
      <c r="T926" s="3"/>
      <c r="V926" s="404"/>
      <c r="X926" s="167"/>
      <c r="Y926" s="24"/>
    </row>
    <row r="927" spans="1:26" x14ac:dyDescent="0.25">
      <c r="A927" s="177"/>
      <c r="B927" s="220"/>
      <c r="H927" s="24"/>
      <c r="J927" s="24"/>
      <c r="M927" s="179"/>
      <c r="O927" s="165"/>
      <c r="P927" s="156"/>
      <c r="T927" s="3"/>
      <c r="V927" s="404"/>
      <c r="X927" s="167"/>
      <c r="Y927" s="24"/>
    </row>
    <row r="928" spans="1:26" x14ac:dyDescent="0.25">
      <c r="A928" s="177"/>
      <c r="B928" s="220"/>
      <c r="H928" s="24"/>
      <c r="J928" s="24"/>
      <c r="M928" s="179"/>
      <c r="O928" s="165"/>
      <c r="P928" s="156"/>
      <c r="T928" s="3"/>
      <c r="V928" s="404"/>
      <c r="X928" s="167"/>
      <c r="Y928" s="24"/>
    </row>
    <row r="929" spans="1:29" x14ac:dyDescent="0.25">
      <c r="A929" s="177"/>
      <c r="B929" s="220"/>
      <c r="H929" s="24"/>
      <c r="J929" s="24"/>
      <c r="M929" s="179"/>
      <c r="O929" s="165"/>
      <c r="P929" s="156"/>
      <c r="T929" s="3"/>
      <c r="V929" s="404"/>
      <c r="X929" s="167"/>
      <c r="Y929" s="24"/>
    </row>
    <row r="930" spans="1:29" s="155" customFormat="1" x14ac:dyDescent="0.25">
      <c r="A930" s="177"/>
      <c r="B930" s="220"/>
      <c r="C930" s="1"/>
      <c r="D930" s="1"/>
      <c r="E930" s="24"/>
      <c r="F930" s="24"/>
      <c r="G930" s="1"/>
      <c r="I930" s="156"/>
      <c r="J930" s="177"/>
      <c r="L930" s="178"/>
      <c r="M930" s="179"/>
      <c r="N930" s="178"/>
      <c r="O930" s="165"/>
      <c r="P930" s="156"/>
      <c r="Q930" s="1"/>
      <c r="R930" s="1"/>
      <c r="S930" s="1"/>
      <c r="T930" s="3"/>
      <c r="U930" s="16"/>
      <c r="V930" s="404"/>
      <c r="W930" s="1"/>
      <c r="X930" s="167"/>
      <c r="Y930" s="24"/>
      <c r="Z930" s="15"/>
      <c r="AA930" s="1"/>
      <c r="AB930" s="1"/>
      <c r="AC930" s="1"/>
    </row>
    <row r="931" spans="1:29" s="155" customFormat="1" x14ac:dyDescent="0.25">
      <c r="A931" s="177"/>
      <c r="B931" s="220"/>
      <c r="C931" s="1"/>
      <c r="D931" s="1"/>
      <c r="E931" s="24"/>
      <c r="F931" s="24"/>
      <c r="G931" s="1"/>
      <c r="I931" s="156"/>
      <c r="J931" s="177"/>
      <c r="K931" s="1"/>
      <c r="L931" s="178"/>
      <c r="M931" s="179"/>
      <c r="N931" s="178"/>
      <c r="O931" s="165"/>
      <c r="P931" s="156"/>
      <c r="Q931" s="1"/>
      <c r="R931" s="1"/>
      <c r="S931" s="1"/>
      <c r="T931" s="3"/>
      <c r="U931" s="16"/>
      <c r="V931" s="404"/>
      <c r="W931" s="1"/>
      <c r="X931" s="167"/>
      <c r="Y931" s="24"/>
      <c r="Z931" s="15"/>
      <c r="AA931" s="1"/>
      <c r="AB931" s="1"/>
      <c r="AC931" s="1"/>
    </row>
    <row r="932" spans="1:29" s="155" customFormat="1" x14ac:dyDescent="0.25">
      <c r="A932" s="177"/>
      <c r="B932" s="220"/>
      <c r="C932" s="1"/>
      <c r="D932" s="1"/>
      <c r="E932" s="24"/>
      <c r="F932" s="24"/>
      <c r="G932" s="1"/>
      <c r="I932" s="156"/>
      <c r="J932" s="177"/>
      <c r="L932" s="178"/>
      <c r="M932" s="179"/>
      <c r="N932" s="178"/>
      <c r="O932" s="165"/>
      <c r="P932" s="156"/>
      <c r="Q932" s="1"/>
      <c r="R932" s="1"/>
      <c r="S932" s="1"/>
      <c r="T932" s="3"/>
      <c r="U932" s="16"/>
      <c r="V932" s="404"/>
      <c r="W932" s="1"/>
      <c r="X932" s="167"/>
      <c r="Y932" s="24"/>
      <c r="Z932" s="15"/>
      <c r="AA932" s="1"/>
      <c r="AB932" s="1"/>
      <c r="AC932" s="1"/>
    </row>
    <row r="933" spans="1:29" s="155" customFormat="1" x14ac:dyDescent="0.25">
      <c r="A933" s="177"/>
      <c r="B933" s="220"/>
      <c r="C933" s="1"/>
      <c r="D933" s="1"/>
      <c r="E933" s="24"/>
      <c r="F933" s="24"/>
      <c r="G933" s="1"/>
      <c r="I933" s="156"/>
      <c r="J933" s="177"/>
      <c r="K933" s="1"/>
      <c r="L933" s="178"/>
      <c r="M933" s="179"/>
      <c r="N933" s="178"/>
      <c r="O933" s="165"/>
      <c r="P933" s="156"/>
      <c r="Q933" s="1"/>
      <c r="R933" s="1"/>
      <c r="S933" s="1"/>
      <c r="T933" s="3"/>
      <c r="U933" s="16"/>
      <c r="V933" s="404"/>
      <c r="W933" s="1"/>
      <c r="X933" s="167"/>
      <c r="Y933" s="24"/>
      <c r="Z933" s="15"/>
      <c r="AA933" s="1"/>
      <c r="AB933" s="1"/>
      <c r="AC933" s="1"/>
    </row>
    <row r="934" spans="1:29" s="155" customFormat="1" x14ac:dyDescent="0.25">
      <c r="A934" s="177"/>
      <c r="B934" s="220"/>
      <c r="C934" s="1"/>
      <c r="D934" s="1"/>
      <c r="E934" s="24"/>
      <c r="F934" s="24"/>
      <c r="G934" s="1"/>
      <c r="I934" s="156"/>
      <c r="J934" s="177"/>
      <c r="L934" s="178"/>
      <c r="M934" s="179"/>
      <c r="N934" s="178"/>
      <c r="O934" s="165"/>
      <c r="P934" s="156"/>
      <c r="Q934" s="1"/>
      <c r="R934" s="1"/>
      <c r="S934" s="1"/>
      <c r="T934" s="3"/>
      <c r="U934" s="16"/>
      <c r="V934" s="404"/>
      <c r="W934" s="1"/>
      <c r="X934" s="167"/>
      <c r="Y934" s="24"/>
      <c r="Z934" s="15"/>
      <c r="AA934" s="1"/>
      <c r="AB934" s="1"/>
      <c r="AC934" s="1"/>
    </row>
    <row r="935" spans="1:29" s="155" customFormat="1" x14ac:dyDescent="0.25">
      <c r="A935" s="177"/>
      <c r="B935" s="220"/>
      <c r="C935" s="1"/>
      <c r="D935" s="1"/>
      <c r="E935" s="24"/>
      <c r="F935" s="24"/>
      <c r="G935" s="1"/>
      <c r="I935" s="156"/>
      <c r="J935" s="177"/>
      <c r="K935" s="1"/>
      <c r="L935" s="178"/>
      <c r="M935" s="179"/>
      <c r="N935" s="178"/>
      <c r="O935" s="165"/>
      <c r="P935" s="156"/>
      <c r="Q935" s="1"/>
      <c r="R935" s="1"/>
      <c r="S935" s="1"/>
      <c r="T935" s="3"/>
      <c r="U935" s="16"/>
      <c r="V935" s="404"/>
      <c r="W935" s="1"/>
      <c r="X935" s="167"/>
      <c r="Y935" s="24"/>
      <c r="Z935" s="15"/>
      <c r="AA935" s="1"/>
      <c r="AB935" s="1"/>
      <c r="AC935" s="1"/>
    </row>
    <row r="936" spans="1:29" s="155" customFormat="1" x14ac:dyDescent="0.25">
      <c r="A936" s="177"/>
      <c r="B936" s="220"/>
      <c r="C936" s="1"/>
      <c r="D936" s="1"/>
      <c r="E936" s="24"/>
      <c r="F936" s="24"/>
      <c r="G936" s="1"/>
      <c r="I936" s="156"/>
      <c r="J936" s="177"/>
      <c r="L936" s="178"/>
      <c r="M936" s="179"/>
      <c r="N936" s="178"/>
      <c r="O936" s="165"/>
      <c r="P936" s="156"/>
      <c r="Q936" s="1"/>
      <c r="R936" s="1"/>
      <c r="S936" s="1"/>
      <c r="T936" s="3"/>
      <c r="U936" s="16"/>
      <c r="V936" s="404"/>
      <c r="W936" s="1"/>
      <c r="X936" s="167"/>
      <c r="Y936" s="24"/>
      <c r="Z936" s="15"/>
      <c r="AA936" s="1"/>
      <c r="AB936" s="1"/>
      <c r="AC936" s="1"/>
    </row>
    <row r="937" spans="1:29" s="155" customFormat="1" x14ac:dyDescent="0.25">
      <c r="A937" s="177"/>
      <c r="B937" s="220"/>
      <c r="C937" s="1"/>
      <c r="D937" s="1"/>
      <c r="E937" s="24"/>
      <c r="F937" s="24"/>
      <c r="G937" s="1"/>
      <c r="I937" s="156"/>
      <c r="J937" s="177"/>
      <c r="L937" s="178"/>
      <c r="M937" s="179"/>
      <c r="N937" s="179"/>
      <c r="O937" s="165"/>
      <c r="P937" s="156"/>
      <c r="Q937" s="1"/>
      <c r="R937" s="1"/>
      <c r="S937" s="1"/>
      <c r="T937" s="3"/>
      <c r="U937" s="16"/>
      <c r="V937" s="404"/>
      <c r="W937" s="1"/>
      <c r="X937" s="167"/>
      <c r="Y937" s="24"/>
      <c r="Z937" s="15"/>
      <c r="AA937" s="1"/>
      <c r="AB937" s="1"/>
      <c r="AC937" s="1"/>
    </row>
    <row r="938" spans="1:29" s="155" customFormat="1" x14ac:dyDescent="0.25">
      <c r="A938" s="177"/>
      <c r="B938" s="220"/>
      <c r="C938" s="1"/>
      <c r="D938" s="1"/>
      <c r="E938" s="24"/>
      <c r="F938" s="24"/>
      <c r="G938" s="1"/>
      <c r="I938" s="156"/>
      <c r="J938" s="177"/>
      <c r="L938" s="178"/>
      <c r="M938" s="179"/>
      <c r="N938" s="178"/>
      <c r="O938" s="165"/>
      <c r="P938" s="156"/>
      <c r="Q938" s="1"/>
      <c r="R938" s="1"/>
      <c r="S938" s="1"/>
      <c r="T938" s="3"/>
      <c r="U938" s="16"/>
      <c r="V938" s="404"/>
      <c r="W938" s="1"/>
      <c r="X938" s="167"/>
      <c r="Y938" s="24"/>
      <c r="Z938" s="15"/>
      <c r="AA938" s="1"/>
      <c r="AB938" s="1"/>
      <c r="AC938" s="1"/>
    </row>
    <row r="939" spans="1:29" s="155" customFormat="1" x14ac:dyDescent="0.25">
      <c r="A939" s="177"/>
      <c r="B939" s="220"/>
      <c r="C939" s="1"/>
      <c r="D939" s="1"/>
      <c r="E939" s="24"/>
      <c r="F939" s="24"/>
      <c r="G939" s="1"/>
      <c r="I939" s="156"/>
      <c r="J939" s="177"/>
      <c r="L939" s="178"/>
      <c r="M939" s="179"/>
      <c r="N939" s="178"/>
      <c r="O939" s="165"/>
      <c r="P939" s="156"/>
      <c r="Q939" s="1"/>
      <c r="R939" s="1"/>
      <c r="S939" s="1"/>
      <c r="T939" s="3"/>
      <c r="U939" s="16"/>
      <c r="V939" s="404"/>
      <c r="W939" s="1"/>
      <c r="X939" s="167"/>
      <c r="Y939" s="24"/>
      <c r="Z939" s="15"/>
      <c r="AA939" s="1"/>
      <c r="AB939" s="1"/>
      <c r="AC939" s="1"/>
    </row>
    <row r="940" spans="1:29" s="155" customFormat="1" x14ac:dyDescent="0.25">
      <c r="A940" s="177"/>
      <c r="B940" s="220"/>
      <c r="C940" s="1"/>
      <c r="D940" s="1"/>
      <c r="E940" s="24"/>
      <c r="F940" s="24"/>
      <c r="G940" s="1"/>
      <c r="I940" s="156"/>
      <c r="J940" s="177"/>
      <c r="L940" s="178"/>
      <c r="M940" s="179"/>
      <c r="N940" s="178"/>
      <c r="O940" s="165"/>
      <c r="P940" s="156"/>
      <c r="Q940" s="1"/>
      <c r="R940" s="1"/>
      <c r="S940" s="1"/>
      <c r="U940" s="16"/>
      <c r="V940" s="404"/>
      <c r="W940" s="1"/>
      <c r="X940" s="167"/>
      <c r="Y940" s="24"/>
      <c r="Z940" s="15"/>
      <c r="AA940" s="1"/>
      <c r="AB940" s="1"/>
      <c r="AC940" s="1"/>
    </row>
    <row r="941" spans="1:29" s="155" customFormat="1" x14ac:dyDescent="0.25">
      <c r="A941" s="177"/>
      <c r="B941" s="220"/>
      <c r="C941" s="1"/>
      <c r="D941" s="1"/>
      <c r="E941" s="24"/>
      <c r="F941" s="24"/>
      <c r="G941" s="1"/>
      <c r="I941" s="156"/>
      <c r="J941" s="177"/>
      <c r="L941" s="178"/>
      <c r="M941" s="179"/>
      <c r="N941" s="178"/>
      <c r="O941" s="165"/>
      <c r="P941" s="156"/>
      <c r="U941" s="16"/>
      <c r="V941" s="404"/>
      <c r="X941" s="167"/>
      <c r="Y941" s="24"/>
      <c r="Z941" s="181"/>
      <c r="AA941" s="1"/>
      <c r="AB941" s="1"/>
      <c r="AC941" s="1"/>
    </row>
    <row r="942" spans="1:29" s="155" customFormat="1" x14ac:dyDescent="0.25">
      <c r="A942" s="177"/>
      <c r="B942" s="220"/>
      <c r="E942" s="177"/>
      <c r="F942" s="177"/>
      <c r="I942" s="156"/>
      <c r="J942" s="177"/>
      <c r="L942" s="178"/>
      <c r="M942" s="179"/>
      <c r="N942" s="178"/>
      <c r="O942" s="165"/>
      <c r="P942" s="156"/>
      <c r="U942" s="180"/>
      <c r="V942" s="181"/>
      <c r="X942" s="181"/>
      <c r="Y942" s="177"/>
      <c r="Z942" s="181"/>
    </row>
    <row r="943" spans="1:29" s="155" customFormat="1" ht="28.95" customHeight="1" x14ac:dyDescent="0.25">
      <c r="A943" s="177"/>
      <c r="B943" s="220"/>
      <c r="E943" s="177"/>
      <c r="F943" s="177"/>
      <c r="I943" s="156"/>
      <c r="J943" s="177"/>
      <c r="L943" s="178"/>
      <c r="M943" s="179"/>
      <c r="N943" s="178"/>
      <c r="O943" s="165"/>
      <c r="P943" s="156"/>
      <c r="U943" s="180"/>
      <c r="V943" s="181"/>
      <c r="X943" s="181"/>
      <c r="Y943" s="177"/>
      <c r="Z943" s="181"/>
    </row>
    <row r="944" spans="1:29" s="31" customFormat="1" ht="27" customHeight="1" x14ac:dyDescent="0.25">
      <c r="A944" s="177"/>
      <c r="B944" s="220"/>
      <c r="C944" s="155"/>
      <c r="D944" s="155"/>
      <c r="E944" s="177"/>
      <c r="F944" s="84"/>
      <c r="G944" s="155"/>
      <c r="I944" s="156"/>
      <c r="J944" s="177"/>
      <c r="K944" s="155"/>
      <c r="L944" s="178"/>
      <c r="M944" s="179"/>
      <c r="N944" s="178"/>
      <c r="O944" s="165"/>
      <c r="P944" s="156"/>
      <c r="Q944" s="155"/>
      <c r="R944" s="155"/>
      <c r="S944" s="155"/>
      <c r="T944" s="155"/>
      <c r="U944" s="180"/>
      <c r="V944" s="181"/>
      <c r="W944" s="155"/>
      <c r="X944" s="181"/>
      <c r="Y944" s="177"/>
      <c r="Z944" s="181"/>
      <c r="AA944" s="155"/>
      <c r="AB944" s="155"/>
      <c r="AC944" s="155"/>
    </row>
    <row r="945" spans="1:30" s="31" customFormat="1" x14ac:dyDescent="0.25">
      <c r="A945" s="177"/>
      <c r="B945" s="220"/>
      <c r="C945" s="155"/>
      <c r="D945" s="155"/>
      <c r="E945" s="177"/>
      <c r="F945" s="84"/>
      <c r="G945" s="155"/>
      <c r="H945" s="155"/>
      <c r="I945" s="156"/>
      <c r="J945" s="177"/>
      <c r="K945" s="155"/>
      <c r="L945" s="178"/>
      <c r="M945" s="179"/>
      <c r="N945" s="178"/>
      <c r="O945" s="165"/>
      <c r="P945" s="156"/>
      <c r="Q945" s="155"/>
      <c r="R945" s="155"/>
      <c r="S945" s="155"/>
      <c r="T945" s="155"/>
      <c r="U945" s="180"/>
      <c r="V945" s="181"/>
      <c r="W945" s="155"/>
      <c r="X945" s="181"/>
      <c r="Y945" s="177"/>
      <c r="Z945" s="181"/>
      <c r="AA945" s="155"/>
      <c r="AB945" s="155"/>
      <c r="AC945" s="155"/>
      <c r="AD945" s="155"/>
    </row>
    <row r="946" spans="1:30" s="31" customFormat="1" x14ac:dyDescent="0.25">
      <c r="A946" s="84"/>
      <c r="B946" s="154"/>
      <c r="E946" s="84"/>
      <c r="F946" s="84"/>
      <c r="I946" s="77"/>
      <c r="J946" s="84"/>
      <c r="L946" s="78"/>
      <c r="M946" s="79"/>
      <c r="N946" s="78"/>
      <c r="O946" s="80"/>
      <c r="U946" s="81"/>
      <c r="V946" s="83"/>
      <c r="X946" s="83"/>
      <c r="Y946" s="84"/>
      <c r="Z946" s="83"/>
    </row>
    <row r="947" spans="1:30" s="31" customFormat="1" x14ac:dyDescent="0.25">
      <c r="A947" s="177"/>
      <c r="B947" s="220"/>
      <c r="C947" s="155"/>
      <c r="D947" s="155"/>
      <c r="E947" s="177"/>
      <c r="F947" s="380"/>
      <c r="G947" s="155"/>
      <c r="I947" s="156"/>
      <c r="J947" s="177"/>
      <c r="K947" s="155"/>
      <c r="L947" s="178"/>
      <c r="M947" s="179"/>
      <c r="N947" s="178"/>
      <c r="O947" s="165"/>
      <c r="P947" s="155"/>
      <c r="Q947" s="155"/>
      <c r="R947" s="155"/>
      <c r="S947" s="155"/>
      <c r="T947" s="155"/>
      <c r="U947" s="180"/>
      <c r="V947" s="181"/>
      <c r="W947" s="155"/>
      <c r="X947" s="181"/>
      <c r="Y947" s="177"/>
      <c r="Z947" s="181"/>
      <c r="AA947" s="155"/>
      <c r="AB947" s="155"/>
      <c r="AC947" s="155"/>
      <c r="AD947" s="155"/>
    </row>
    <row r="948" spans="1:30" s="31" customFormat="1" x14ac:dyDescent="0.25">
      <c r="A948" s="177"/>
      <c r="B948" s="220"/>
      <c r="C948" s="155"/>
      <c r="D948" s="155"/>
      <c r="E948" s="177"/>
      <c r="F948" s="84"/>
      <c r="G948" s="155"/>
      <c r="I948" s="156"/>
      <c r="J948" s="177"/>
      <c r="K948" s="155"/>
      <c r="L948" s="178"/>
      <c r="M948" s="179"/>
      <c r="N948" s="178"/>
      <c r="O948" s="165"/>
      <c r="P948" s="155"/>
      <c r="Q948" s="155"/>
      <c r="R948" s="155"/>
      <c r="S948" s="155"/>
      <c r="T948" s="155"/>
      <c r="U948" s="180"/>
      <c r="V948" s="181"/>
      <c r="W948" s="155"/>
      <c r="X948" s="181"/>
      <c r="Y948" s="177"/>
      <c r="Z948" s="181"/>
      <c r="AA948" s="155"/>
      <c r="AB948" s="155"/>
      <c r="AC948" s="155"/>
    </row>
    <row r="949" spans="1:30" s="31" customFormat="1" ht="15.6" customHeight="1" x14ac:dyDescent="0.25">
      <c r="A949" s="177"/>
      <c r="B949" s="220"/>
      <c r="C949" s="155"/>
      <c r="D949" s="155"/>
      <c r="E949" s="177"/>
      <c r="F949" s="84"/>
      <c r="G949" s="155"/>
      <c r="I949" s="156"/>
      <c r="J949" s="177"/>
      <c r="K949" s="155"/>
      <c r="L949" s="178"/>
      <c r="M949" s="179"/>
      <c r="N949" s="178"/>
      <c r="O949" s="165"/>
      <c r="P949" s="155"/>
      <c r="Q949" s="155"/>
      <c r="R949" s="155"/>
      <c r="S949" s="155"/>
      <c r="T949" s="155"/>
      <c r="U949" s="180"/>
      <c r="V949" s="181"/>
      <c r="W949" s="155"/>
      <c r="X949" s="181"/>
      <c r="Y949" s="177"/>
      <c r="Z949" s="181"/>
      <c r="AA949" s="155"/>
      <c r="AB949" s="155"/>
      <c r="AC949" s="155"/>
    </row>
    <row r="950" spans="1:30" x14ac:dyDescent="0.25">
      <c r="A950" s="177"/>
      <c r="B950" s="220"/>
      <c r="C950" s="155"/>
      <c r="D950" s="155"/>
      <c r="E950" s="177"/>
      <c r="G950" s="155"/>
      <c r="I950" s="156"/>
      <c r="J950" s="177"/>
      <c r="K950" s="155"/>
      <c r="L950" s="178"/>
      <c r="M950" s="179"/>
      <c r="N950" s="178"/>
      <c r="O950" s="165"/>
      <c r="P950" s="155"/>
      <c r="Q950" s="155"/>
      <c r="R950" s="155"/>
      <c r="S950" s="155"/>
      <c r="T950" s="155"/>
      <c r="U950" s="180"/>
      <c r="V950" s="181"/>
      <c r="W950" s="155"/>
      <c r="X950" s="181"/>
      <c r="Y950" s="177"/>
      <c r="Z950" s="181"/>
      <c r="AA950" s="155"/>
      <c r="AB950" s="155"/>
      <c r="AC950" s="155"/>
    </row>
    <row r="951" spans="1:30" x14ac:dyDescent="0.25">
      <c r="A951" s="177"/>
      <c r="B951" s="220"/>
      <c r="C951" s="155"/>
      <c r="D951" s="155"/>
      <c r="E951" s="177"/>
      <c r="G951" s="155"/>
      <c r="J951" s="24"/>
      <c r="O951" s="165"/>
      <c r="P951" s="155"/>
      <c r="Q951" s="155"/>
      <c r="R951" s="155"/>
      <c r="S951" s="155"/>
      <c r="T951" s="155"/>
      <c r="U951" s="180"/>
      <c r="V951" s="181"/>
      <c r="X951" s="181"/>
      <c r="Y951" s="24"/>
      <c r="Z951" s="181"/>
      <c r="AA951" s="155"/>
      <c r="AB951" s="155"/>
      <c r="AC951" s="155"/>
    </row>
    <row r="952" spans="1:30" x14ac:dyDescent="0.25">
      <c r="A952" s="177"/>
      <c r="B952" s="220"/>
      <c r="C952" s="155"/>
      <c r="D952" s="155"/>
      <c r="J952" s="24"/>
      <c r="M952" s="179"/>
      <c r="O952" s="165"/>
      <c r="Q952" s="155"/>
      <c r="R952" s="155"/>
      <c r="S952" s="155"/>
      <c r="V952" s="16"/>
      <c r="Y952" s="177"/>
      <c r="AA952" s="155"/>
      <c r="AB952" s="155"/>
    </row>
    <row r="953" spans="1:30" x14ac:dyDescent="0.25">
      <c r="A953" s="177"/>
      <c r="B953" s="220"/>
      <c r="C953" s="155"/>
      <c r="D953" s="155"/>
      <c r="J953" s="24"/>
      <c r="O953" s="165"/>
      <c r="Q953" s="155"/>
      <c r="R953" s="155"/>
      <c r="S953" s="155"/>
      <c r="V953" s="16"/>
      <c r="Y953" s="24"/>
      <c r="AA953" s="155"/>
      <c r="AB953" s="155"/>
    </row>
    <row r="954" spans="1:30" x14ac:dyDescent="0.25">
      <c r="A954" s="177"/>
      <c r="B954" s="220"/>
      <c r="C954" s="155"/>
      <c r="D954" s="155"/>
      <c r="J954" s="24"/>
      <c r="M954" s="179"/>
      <c r="O954" s="165"/>
      <c r="Q954" s="155"/>
      <c r="R954" s="155"/>
      <c r="S954" s="155"/>
      <c r="V954" s="16"/>
      <c r="Y954" s="177"/>
      <c r="AA954" s="155"/>
      <c r="AB954" s="155"/>
    </row>
    <row r="955" spans="1:30" x14ac:dyDescent="0.25">
      <c r="A955" s="177"/>
      <c r="B955" s="220"/>
      <c r="C955" s="155"/>
      <c r="D955" s="155"/>
      <c r="J955" s="24"/>
      <c r="O955" s="165"/>
      <c r="Q955" s="155"/>
      <c r="R955" s="155"/>
      <c r="S955" s="155"/>
      <c r="V955" s="16"/>
      <c r="Y955" s="24"/>
      <c r="AA955" s="155"/>
      <c r="AB955" s="155"/>
    </row>
    <row r="956" spans="1:30" ht="16.95" customHeight="1" x14ac:dyDescent="0.25">
      <c r="A956" s="177"/>
      <c r="B956" s="220"/>
      <c r="C956" s="155"/>
      <c r="D956" s="155"/>
      <c r="J956" s="24"/>
      <c r="M956" s="179"/>
      <c r="O956" s="165"/>
      <c r="Q956" s="155"/>
      <c r="R956" s="155"/>
      <c r="S956" s="155"/>
      <c r="V956" s="16"/>
      <c r="Y956" s="177"/>
      <c r="AA956" s="155"/>
      <c r="AB956" s="155"/>
    </row>
    <row r="957" spans="1:30" x14ac:dyDescent="0.25">
      <c r="A957" s="177"/>
      <c r="B957" s="220"/>
      <c r="C957" s="155"/>
      <c r="D957" s="155"/>
      <c r="J957" s="24"/>
      <c r="O957" s="165"/>
      <c r="Q957" s="155"/>
      <c r="R957" s="155"/>
      <c r="S957" s="155"/>
      <c r="V957" s="16"/>
      <c r="Y957" s="24"/>
      <c r="AA957" s="155"/>
      <c r="AB957" s="155"/>
    </row>
    <row r="958" spans="1:30" x14ac:dyDescent="0.25">
      <c r="A958" s="177"/>
      <c r="B958" s="220"/>
      <c r="C958" s="155"/>
      <c r="D958" s="155"/>
      <c r="J958" s="24"/>
      <c r="M958" s="179"/>
      <c r="O958" s="165"/>
      <c r="Q958" s="155"/>
      <c r="R958" s="155"/>
      <c r="S958" s="155"/>
      <c r="V958" s="16"/>
      <c r="Y958" s="177"/>
      <c r="AA958" s="155"/>
      <c r="AB958" s="155"/>
    </row>
    <row r="959" spans="1:30" x14ac:dyDescent="0.25">
      <c r="A959" s="177"/>
      <c r="B959" s="220"/>
      <c r="C959" s="155"/>
      <c r="D959" s="155"/>
      <c r="J959" s="24"/>
      <c r="O959" s="165"/>
      <c r="Q959" s="155"/>
      <c r="R959" s="155"/>
      <c r="S959" s="155"/>
      <c r="V959" s="16"/>
      <c r="Y959" s="24"/>
      <c r="AA959" s="155"/>
      <c r="AB959" s="155"/>
    </row>
    <row r="960" spans="1:30" x14ac:dyDescent="0.25">
      <c r="A960" s="177"/>
      <c r="B960" s="220"/>
      <c r="C960" s="155"/>
      <c r="D960" s="155"/>
      <c r="J960" s="24"/>
      <c r="M960" s="179"/>
      <c r="O960" s="165"/>
      <c r="Q960" s="155"/>
      <c r="R960" s="155"/>
      <c r="S960" s="155"/>
      <c r="V960" s="16"/>
      <c r="Y960" s="177"/>
      <c r="AA960" s="155"/>
      <c r="AB960" s="155"/>
    </row>
    <row r="961" spans="1:28" x14ac:dyDescent="0.25">
      <c r="A961" s="177"/>
      <c r="B961" s="220"/>
      <c r="C961" s="155"/>
      <c r="D961" s="155"/>
      <c r="J961" s="24"/>
      <c r="O961" s="165"/>
      <c r="Q961" s="155"/>
      <c r="R961" s="155"/>
      <c r="S961" s="155"/>
      <c r="V961" s="16"/>
      <c r="Y961" s="24"/>
      <c r="AA961" s="155"/>
      <c r="AB961" s="155"/>
    </row>
    <row r="962" spans="1:28" x14ac:dyDescent="0.25">
      <c r="A962" s="177"/>
      <c r="B962" s="220"/>
      <c r="C962" s="155"/>
      <c r="D962" s="155"/>
      <c r="H962" s="24"/>
      <c r="J962" s="24"/>
      <c r="M962" s="179"/>
      <c r="O962" s="165"/>
      <c r="Q962" s="155"/>
      <c r="R962" s="155"/>
      <c r="S962" s="155"/>
      <c r="V962" s="16"/>
      <c r="Y962" s="177"/>
      <c r="AA962" s="155"/>
      <c r="AB962" s="155"/>
    </row>
    <row r="963" spans="1:28" x14ac:dyDescent="0.25">
      <c r="A963" s="177"/>
      <c r="B963" s="220"/>
      <c r="C963" s="155"/>
      <c r="D963" s="155"/>
      <c r="H963" s="24"/>
      <c r="J963" s="24"/>
      <c r="O963" s="165"/>
      <c r="Q963" s="155"/>
      <c r="R963" s="155"/>
      <c r="S963" s="155"/>
      <c r="V963" s="16"/>
      <c r="Y963" s="24"/>
      <c r="AA963" s="155"/>
      <c r="AB963" s="155"/>
    </row>
    <row r="964" spans="1:28" x14ac:dyDescent="0.25">
      <c r="A964" s="177"/>
      <c r="B964" s="220"/>
      <c r="C964" s="155"/>
      <c r="D964" s="155"/>
      <c r="H964" s="24"/>
      <c r="J964" s="24"/>
      <c r="M964" s="179"/>
      <c r="O964" s="165"/>
      <c r="Q964" s="155"/>
      <c r="R964" s="155"/>
      <c r="S964" s="155"/>
      <c r="V964" s="16"/>
      <c r="Y964" s="177"/>
      <c r="AA964" s="155"/>
      <c r="AB964" s="155"/>
    </row>
    <row r="965" spans="1:28" ht="16.95" customHeight="1" x14ac:dyDescent="0.25">
      <c r="A965" s="177"/>
      <c r="B965" s="220"/>
      <c r="C965" s="155"/>
      <c r="D965" s="155"/>
      <c r="J965" s="24"/>
      <c r="O965" s="165"/>
      <c r="Q965" s="155"/>
      <c r="R965" s="155"/>
      <c r="S965" s="155"/>
      <c r="V965" s="16"/>
      <c r="Y965" s="24"/>
      <c r="AA965" s="155"/>
      <c r="AB965" s="155"/>
    </row>
    <row r="966" spans="1:28" x14ac:dyDescent="0.25">
      <c r="A966" s="177"/>
      <c r="B966" s="220"/>
      <c r="C966" s="155"/>
      <c r="D966" s="155"/>
      <c r="J966" s="24"/>
      <c r="M966" s="179"/>
      <c r="O966" s="165"/>
      <c r="Q966" s="155"/>
      <c r="R966" s="155"/>
      <c r="S966" s="155"/>
      <c r="V966" s="16"/>
      <c r="Y966" s="177"/>
      <c r="AA966" s="155"/>
      <c r="AB966" s="155"/>
    </row>
    <row r="967" spans="1:28" x14ac:dyDescent="0.25">
      <c r="A967" s="177"/>
      <c r="B967" s="220"/>
      <c r="C967" s="155"/>
      <c r="D967" s="155"/>
      <c r="J967" s="24"/>
      <c r="O967" s="165"/>
      <c r="Q967" s="155"/>
      <c r="R967" s="155"/>
      <c r="S967" s="155"/>
      <c r="V967" s="16"/>
      <c r="Y967" s="24"/>
      <c r="AA967" s="155"/>
      <c r="AB967" s="155"/>
    </row>
    <row r="968" spans="1:28" x14ac:dyDescent="0.25">
      <c r="A968" s="177"/>
      <c r="B968" s="220"/>
      <c r="C968" s="155"/>
      <c r="D968" s="155"/>
      <c r="J968" s="24"/>
      <c r="M968" s="179"/>
      <c r="O968" s="165"/>
      <c r="Q968" s="155"/>
      <c r="R968" s="155"/>
      <c r="S968" s="155"/>
      <c r="V968" s="16"/>
      <c r="Y968" s="177"/>
      <c r="AA968" s="155"/>
      <c r="AB968" s="155"/>
    </row>
    <row r="969" spans="1:28" x14ac:dyDescent="0.25">
      <c r="A969" s="177"/>
      <c r="B969" s="220"/>
      <c r="C969" s="155"/>
      <c r="D969" s="155"/>
      <c r="J969" s="24"/>
      <c r="O969" s="165"/>
      <c r="Q969" s="155"/>
      <c r="R969" s="155"/>
      <c r="S969" s="155"/>
      <c r="V969" s="16"/>
      <c r="Y969" s="24"/>
      <c r="AA969" s="155"/>
      <c r="AB969" s="155"/>
    </row>
    <row r="970" spans="1:28" x14ac:dyDescent="0.25">
      <c r="A970" s="177"/>
      <c r="B970" s="220"/>
      <c r="C970" s="155"/>
      <c r="D970" s="155"/>
      <c r="J970" s="24"/>
      <c r="M970" s="179"/>
      <c r="O970" s="165"/>
      <c r="Q970" s="155"/>
      <c r="R970" s="155"/>
      <c r="S970" s="155"/>
      <c r="V970" s="16"/>
      <c r="Y970" s="177"/>
      <c r="AA970" s="155"/>
      <c r="AB970" s="155"/>
    </row>
    <row r="971" spans="1:28" x14ac:dyDescent="0.25">
      <c r="A971" s="177"/>
      <c r="B971" s="220"/>
      <c r="C971" s="155"/>
      <c r="D971" s="155"/>
      <c r="J971" s="24"/>
      <c r="O971" s="165"/>
      <c r="Q971" s="155"/>
      <c r="R971" s="155"/>
      <c r="S971" s="155"/>
      <c r="V971" s="16"/>
      <c r="Y971" s="24"/>
      <c r="AA971" s="155"/>
      <c r="AB971" s="155"/>
    </row>
    <row r="972" spans="1:28" x14ac:dyDescent="0.25">
      <c r="A972" s="177"/>
      <c r="B972" s="220"/>
      <c r="C972" s="155"/>
      <c r="D972" s="155"/>
      <c r="J972" s="24"/>
      <c r="M972" s="179"/>
      <c r="O972" s="165"/>
      <c r="Q972" s="155"/>
      <c r="R972" s="155"/>
      <c r="S972" s="155"/>
      <c r="V972" s="16"/>
      <c r="Y972" s="177"/>
      <c r="AA972" s="155"/>
      <c r="AB972" s="155"/>
    </row>
    <row r="973" spans="1:28" x14ac:dyDescent="0.25">
      <c r="A973" s="177"/>
      <c r="B973" s="220"/>
      <c r="C973" s="155"/>
      <c r="D973" s="155"/>
      <c r="J973" s="24"/>
      <c r="O973" s="165"/>
      <c r="Q973" s="155"/>
      <c r="R973" s="155"/>
      <c r="S973" s="155"/>
      <c r="V973" s="16"/>
      <c r="Y973" s="24"/>
      <c r="AA973" s="155"/>
      <c r="AB973" s="155"/>
    </row>
    <row r="974" spans="1:28" x14ac:dyDescent="0.25">
      <c r="A974" s="177"/>
      <c r="B974" s="220"/>
      <c r="C974" s="155"/>
      <c r="D974" s="155"/>
      <c r="J974" s="24"/>
      <c r="M974" s="179"/>
      <c r="O974" s="165"/>
      <c r="Q974" s="155"/>
      <c r="R974" s="155"/>
      <c r="S974" s="155"/>
      <c r="V974" s="16"/>
      <c r="Y974" s="177"/>
      <c r="AA974" s="155"/>
      <c r="AB974" s="155"/>
    </row>
    <row r="975" spans="1:28" x14ac:dyDescent="0.25">
      <c r="A975" s="177"/>
      <c r="B975" s="220"/>
      <c r="C975" s="155"/>
      <c r="D975" s="155"/>
      <c r="J975" s="24"/>
      <c r="O975" s="165"/>
      <c r="Q975" s="155"/>
      <c r="R975" s="155"/>
      <c r="S975" s="155"/>
      <c r="V975" s="16"/>
      <c r="Y975" s="24"/>
      <c r="AA975" s="155"/>
      <c r="AB975" s="155"/>
    </row>
    <row r="976" spans="1:28" x14ac:dyDescent="0.25">
      <c r="A976" s="177"/>
      <c r="B976" s="220"/>
      <c r="C976" s="155"/>
      <c r="D976" s="155"/>
      <c r="J976" s="24"/>
      <c r="M976" s="179"/>
      <c r="O976" s="165"/>
      <c r="Q976" s="155"/>
      <c r="R976" s="155"/>
      <c r="S976" s="155"/>
      <c r="V976" s="16"/>
      <c r="Y976" s="177"/>
      <c r="AA976" s="155"/>
      <c r="AB976" s="155"/>
    </row>
    <row r="977" spans="1:28" x14ac:dyDescent="0.25">
      <c r="A977" s="177"/>
      <c r="B977" s="220"/>
      <c r="C977" s="155"/>
      <c r="D977" s="155"/>
      <c r="J977" s="24"/>
      <c r="O977" s="165"/>
      <c r="Q977" s="155"/>
      <c r="R977" s="155"/>
      <c r="S977" s="155"/>
      <c r="V977" s="16"/>
      <c r="Y977" s="24"/>
      <c r="AA977" s="155"/>
      <c r="AB977" s="155"/>
    </row>
    <row r="978" spans="1:28" x14ac:dyDescent="0.25">
      <c r="A978" s="177"/>
      <c r="B978" s="220"/>
      <c r="C978" s="155"/>
      <c r="D978" s="155"/>
      <c r="J978" s="24"/>
      <c r="M978" s="179"/>
      <c r="O978" s="165"/>
      <c r="Q978" s="155"/>
      <c r="R978" s="155"/>
      <c r="S978" s="155"/>
      <c r="V978" s="16"/>
      <c r="Y978" s="177"/>
      <c r="AA978" s="155"/>
      <c r="AB978" s="155"/>
    </row>
    <row r="979" spans="1:28" x14ac:dyDescent="0.25">
      <c r="A979" s="177"/>
      <c r="B979" s="220"/>
      <c r="C979" s="155"/>
      <c r="D979" s="155"/>
      <c r="J979" s="24"/>
      <c r="O979" s="165"/>
      <c r="Q979" s="155"/>
      <c r="R979" s="155"/>
      <c r="S979" s="155"/>
      <c r="V979" s="16"/>
      <c r="Y979" s="24"/>
      <c r="AA979" s="155"/>
      <c r="AB979" s="155"/>
    </row>
    <row r="980" spans="1:28" x14ac:dyDescent="0.25">
      <c r="A980" s="177"/>
      <c r="B980" s="220"/>
      <c r="C980" s="155"/>
      <c r="D980" s="155"/>
      <c r="J980" s="24"/>
      <c r="M980" s="179"/>
      <c r="O980" s="165"/>
      <c r="Q980" s="155"/>
      <c r="R980" s="155"/>
      <c r="S980" s="155"/>
      <c r="V980" s="16"/>
      <c r="Y980" s="177"/>
      <c r="AA980" s="155"/>
      <c r="AB980" s="155"/>
    </row>
    <row r="981" spans="1:28" x14ac:dyDescent="0.25">
      <c r="A981" s="177"/>
      <c r="B981" s="220"/>
      <c r="C981" s="155"/>
      <c r="D981" s="155"/>
      <c r="J981" s="24"/>
      <c r="O981" s="165"/>
      <c r="Q981" s="155"/>
      <c r="R981" s="155"/>
      <c r="S981" s="155"/>
      <c r="V981" s="16"/>
      <c r="Y981" s="24"/>
      <c r="AA981" s="155"/>
      <c r="AB981" s="155"/>
    </row>
    <row r="982" spans="1:28" x14ac:dyDescent="0.25">
      <c r="A982" s="177"/>
      <c r="B982" s="220"/>
      <c r="C982" s="155"/>
      <c r="D982" s="155"/>
      <c r="J982" s="24"/>
      <c r="M982" s="179"/>
      <c r="O982" s="165"/>
      <c r="Q982" s="155"/>
      <c r="R982" s="155"/>
      <c r="S982" s="155"/>
      <c r="V982" s="16"/>
      <c r="Y982" s="177"/>
      <c r="AA982" s="155"/>
      <c r="AB982" s="155"/>
    </row>
    <row r="983" spans="1:28" x14ac:dyDescent="0.25">
      <c r="A983" s="177"/>
      <c r="B983" s="220"/>
      <c r="C983" s="155"/>
      <c r="D983" s="155"/>
      <c r="J983" s="24"/>
      <c r="O983" s="165"/>
      <c r="Q983" s="155"/>
      <c r="R983" s="155"/>
      <c r="S983" s="155"/>
      <c r="V983" s="16"/>
      <c r="Y983" s="24"/>
      <c r="AA983" s="155"/>
      <c r="AB983" s="155"/>
    </row>
    <row r="984" spans="1:28" x14ac:dyDescent="0.25">
      <c r="A984" s="177"/>
      <c r="B984" s="220"/>
      <c r="C984" s="155"/>
      <c r="D984" s="155"/>
      <c r="J984" s="24"/>
      <c r="M984" s="179"/>
      <c r="O984" s="165"/>
      <c r="Q984" s="155"/>
      <c r="R984" s="155"/>
      <c r="S984" s="155"/>
      <c r="V984" s="16"/>
      <c r="Y984" s="177"/>
      <c r="AA984" s="155"/>
      <c r="AB984" s="155"/>
    </row>
    <row r="985" spans="1:28" x14ac:dyDescent="0.25">
      <c r="A985" s="177"/>
      <c r="B985" s="220"/>
      <c r="C985" s="155"/>
      <c r="D985" s="155"/>
      <c r="J985" s="24"/>
      <c r="O985" s="165"/>
      <c r="Q985" s="155"/>
      <c r="R985" s="155"/>
      <c r="S985" s="155"/>
      <c r="V985" s="16"/>
      <c r="Y985" s="24"/>
      <c r="AA985" s="155"/>
      <c r="AB985" s="155"/>
    </row>
    <row r="986" spans="1:28" x14ac:dyDescent="0.25">
      <c r="A986" s="177"/>
      <c r="B986" s="220"/>
      <c r="C986" s="155"/>
      <c r="D986" s="155"/>
      <c r="J986" s="24"/>
      <c r="M986" s="179"/>
      <c r="O986" s="165"/>
      <c r="Q986" s="155"/>
      <c r="R986" s="155"/>
      <c r="S986" s="155"/>
      <c r="V986" s="16"/>
      <c r="Y986" s="177"/>
      <c r="AA986" s="155"/>
      <c r="AB986" s="155"/>
    </row>
    <row r="987" spans="1:28" x14ac:dyDescent="0.25">
      <c r="A987" s="177"/>
      <c r="B987" s="220"/>
      <c r="C987" s="155"/>
      <c r="D987" s="155"/>
      <c r="J987" s="24"/>
      <c r="O987" s="165"/>
      <c r="Q987" s="155"/>
      <c r="R987" s="155"/>
      <c r="S987" s="155"/>
      <c r="V987" s="16"/>
      <c r="Y987" s="24"/>
      <c r="AA987" s="155"/>
      <c r="AB987" s="155"/>
    </row>
    <row r="988" spans="1:28" x14ac:dyDescent="0.25">
      <c r="A988" s="177"/>
      <c r="B988" s="220"/>
      <c r="C988" s="155"/>
      <c r="D988" s="155"/>
      <c r="J988" s="24"/>
      <c r="M988" s="179"/>
      <c r="O988" s="165"/>
      <c r="Q988" s="155"/>
      <c r="R988" s="155"/>
      <c r="S988" s="155"/>
      <c r="V988" s="16"/>
      <c r="Y988" s="177"/>
      <c r="AA988" s="155"/>
      <c r="AB988" s="155"/>
    </row>
    <row r="989" spans="1:28" x14ac:dyDescent="0.25">
      <c r="A989" s="177"/>
      <c r="B989" s="220"/>
      <c r="C989" s="155"/>
      <c r="D989" s="155"/>
      <c r="J989" s="24"/>
      <c r="O989" s="165"/>
      <c r="Q989" s="155"/>
      <c r="R989" s="155"/>
      <c r="S989" s="155"/>
      <c r="V989" s="16"/>
      <c r="Y989" s="24"/>
      <c r="AA989" s="155"/>
      <c r="AB989" s="155"/>
    </row>
    <row r="990" spans="1:28" x14ac:dyDescent="0.25">
      <c r="A990" s="177"/>
      <c r="B990" s="220"/>
      <c r="C990" s="155"/>
      <c r="D990" s="155"/>
      <c r="J990" s="24"/>
      <c r="M990" s="179"/>
      <c r="O990" s="165"/>
      <c r="Q990" s="155"/>
      <c r="R990" s="155"/>
      <c r="S990" s="155"/>
      <c r="V990" s="16"/>
      <c r="Y990" s="177"/>
      <c r="AA990" s="155"/>
      <c r="AB990" s="155"/>
    </row>
    <row r="991" spans="1:28" x14ac:dyDescent="0.25">
      <c r="A991" s="177"/>
      <c r="B991" s="220"/>
      <c r="C991" s="155"/>
      <c r="D991" s="155"/>
      <c r="J991" s="24"/>
      <c r="O991" s="165"/>
      <c r="Q991" s="155"/>
      <c r="R991" s="155"/>
      <c r="S991" s="155"/>
      <c r="V991" s="16"/>
      <c r="Y991" s="24"/>
      <c r="AA991" s="155"/>
      <c r="AB991" s="155"/>
    </row>
    <row r="992" spans="1:28" x14ac:dyDescent="0.25">
      <c r="A992" s="177"/>
      <c r="B992" s="220"/>
      <c r="C992" s="155"/>
      <c r="D992" s="155"/>
      <c r="J992" s="24"/>
      <c r="M992" s="179"/>
      <c r="O992" s="165"/>
      <c r="Q992" s="155"/>
      <c r="R992" s="155"/>
      <c r="S992" s="155"/>
      <c r="V992" s="16"/>
      <c r="Y992" s="177"/>
      <c r="AA992" s="155"/>
      <c r="AB992" s="155"/>
    </row>
    <row r="993" spans="1:28" x14ac:dyDescent="0.25">
      <c r="A993" s="177"/>
      <c r="B993" s="220"/>
      <c r="C993" s="155"/>
      <c r="D993" s="155"/>
      <c r="J993" s="24"/>
      <c r="O993" s="165"/>
      <c r="Q993" s="155"/>
      <c r="R993" s="155"/>
      <c r="S993" s="155"/>
      <c r="V993" s="16"/>
      <c r="Y993" s="24"/>
      <c r="AA993" s="155"/>
      <c r="AB993" s="155"/>
    </row>
    <row r="994" spans="1:28" x14ac:dyDescent="0.25">
      <c r="A994" s="177"/>
      <c r="B994" s="220"/>
      <c r="C994" s="155"/>
      <c r="D994" s="155"/>
      <c r="J994" s="24"/>
      <c r="M994" s="179"/>
      <c r="O994" s="165"/>
      <c r="Q994" s="155"/>
      <c r="R994" s="155"/>
      <c r="S994" s="155"/>
      <c r="V994" s="16"/>
      <c r="Y994" s="177"/>
      <c r="AA994" s="155"/>
      <c r="AB994" s="155"/>
    </row>
    <row r="995" spans="1:28" x14ac:dyDescent="0.25">
      <c r="A995" s="177"/>
      <c r="B995" s="220"/>
      <c r="C995" s="155"/>
      <c r="D995" s="155"/>
      <c r="J995" s="24"/>
      <c r="O995" s="165"/>
      <c r="Q995" s="155"/>
      <c r="R995" s="155"/>
      <c r="S995" s="155"/>
      <c r="V995" s="16"/>
      <c r="Y995" s="24"/>
      <c r="AA995" s="155"/>
      <c r="AB995" s="155"/>
    </row>
    <row r="996" spans="1:28" x14ac:dyDescent="0.25">
      <c r="A996" s="177"/>
      <c r="B996" s="220"/>
      <c r="C996" s="155"/>
      <c r="D996" s="155"/>
      <c r="H996" s="24"/>
      <c r="J996" s="24"/>
      <c r="M996" s="179"/>
      <c r="O996" s="165"/>
      <c r="Q996" s="155"/>
      <c r="R996" s="155"/>
      <c r="S996" s="155"/>
      <c r="V996" s="16"/>
      <c r="Y996" s="177"/>
      <c r="AA996" s="155"/>
      <c r="AB996" s="155"/>
    </row>
    <row r="997" spans="1:28" x14ac:dyDescent="0.25">
      <c r="A997" s="177"/>
      <c r="B997" s="220"/>
      <c r="C997" s="155"/>
      <c r="D997" s="155"/>
      <c r="H997" s="24"/>
      <c r="J997" s="24"/>
      <c r="O997" s="165"/>
      <c r="Q997" s="155"/>
      <c r="R997" s="155"/>
      <c r="S997" s="155"/>
      <c r="V997" s="16"/>
      <c r="Y997" s="24"/>
      <c r="AA997" s="155"/>
      <c r="AB997" s="155"/>
    </row>
    <row r="998" spans="1:28" x14ac:dyDescent="0.25">
      <c r="A998" s="177"/>
      <c r="B998" s="220"/>
      <c r="C998" s="155"/>
      <c r="D998" s="155"/>
      <c r="H998" s="24"/>
      <c r="J998" s="24"/>
      <c r="M998" s="179"/>
      <c r="O998" s="165"/>
      <c r="Q998" s="155"/>
      <c r="R998" s="155"/>
      <c r="S998" s="155"/>
      <c r="V998" s="16"/>
      <c r="Y998" s="177"/>
      <c r="AA998" s="155"/>
      <c r="AB998" s="155"/>
    </row>
    <row r="999" spans="1:28" x14ac:dyDescent="0.25">
      <c r="A999" s="177"/>
      <c r="B999" s="220"/>
      <c r="C999" s="155"/>
      <c r="D999" s="155"/>
      <c r="H999" s="24"/>
      <c r="J999" s="24"/>
      <c r="O999" s="165"/>
      <c r="Q999" s="155"/>
      <c r="R999" s="155"/>
      <c r="S999" s="155"/>
      <c r="V999" s="16"/>
      <c r="Y999" s="24"/>
      <c r="AA999" s="155"/>
      <c r="AB999" s="155"/>
    </row>
    <row r="1000" spans="1:28" x14ac:dyDescent="0.25">
      <c r="A1000" s="177"/>
      <c r="B1000" s="220"/>
      <c r="C1000" s="155"/>
      <c r="D1000" s="155"/>
      <c r="H1000" s="24"/>
      <c r="J1000" s="24"/>
      <c r="M1000" s="179"/>
      <c r="O1000" s="165"/>
      <c r="Q1000" s="155"/>
      <c r="R1000" s="155"/>
      <c r="S1000" s="155"/>
      <c r="V1000" s="16"/>
      <c r="Y1000" s="177"/>
      <c r="AA1000" s="155"/>
      <c r="AB1000" s="155"/>
    </row>
    <row r="1001" spans="1:28" x14ac:dyDescent="0.25">
      <c r="A1001" s="177"/>
      <c r="B1001" s="220"/>
      <c r="C1001" s="155"/>
      <c r="D1001" s="155"/>
      <c r="H1001" s="24"/>
      <c r="J1001" s="24"/>
      <c r="O1001" s="165"/>
      <c r="Q1001" s="155"/>
      <c r="R1001" s="155"/>
      <c r="S1001" s="155"/>
      <c r="V1001" s="16"/>
      <c r="Y1001" s="24"/>
      <c r="AA1001" s="155"/>
      <c r="AB1001" s="155"/>
    </row>
    <row r="1002" spans="1:28" x14ac:dyDescent="0.25">
      <c r="A1002" s="177"/>
      <c r="B1002" s="220"/>
      <c r="C1002" s="155"/>
      <c r="D1002" s="155"/>
      <c r="H1002" s="24"/>
      <c r="J1002" s="24"/>
      <c r="M1002" s="179"/>
      <c r="O1002" s="165"/>
      <c r="Q1002" s="155"/>
      <c r="R1002" s="155"/>
      <c r="S1002" s="155"/>
      <c r="V1002" s="16"/>
      <c r="Y1002" s="177"/>
      <c r="AA1002" s="155"/>
      <c r="AB1002" s="155"/>
    </row>
    <row r="1003" spans="1:28" x14ac:dyDescent="0.25">
      <c r="A1003" s="177"/>
      <c r="B1003" s="220"/>
      <c r="C1003" s="155"/>
      <c r="D1003" s="155"/>
      <c r="H1003" s="24"/>
      <c r="J1003" s="24"/>
      <c r="O1003" s="165"/>
      <c r="Q1003" s="155"/>
      <c r="R1003" s="155"/>
      <c r="S1003" s="155"/>
      <c r="V1003" s="16"/>
      <c r="Y1003" s="24"/>
      <c r="AA1003" s="155"/>
      <c r="AB1003" s="155"/>
    </row>
    <row r="1004" spans="1:28" x14ac:dyDescent="0.25">
      <c r="A1004" s="177"/>
      <c r="B1004" s="220"/>
      <c r="C1004" s="155"/>
      <c r="D1004" s="155"/>
      <c r="H1004" s="24"/>
      <c r="J1004" s="24"/>
      <c r="M1004" s="179"/>
      <c r="O1004" s="165"/>
      <c r="Q1004" s="155"/>
      <c r="R1004" s="155"/>
      <c r="S1004" s="155"/>
      <c r="V1004" s="16"/>
      <c r="Y1004" s="177"/>
      <c r="AA1004" s="155"/>
      <c r="AB1004" s="155"/>
    </row>
    <row r="1005" spans="1:28" x14ac:dyDescent="0.25">
      <c r="A1005" s="177"/>
      <c r="B1005" s="220"/>
      <c r="C1005" s="155"/>
      <c r="D1005" s="155"/>
      <c r="H1005" s="24"/>
      <c r="J1005" s="24"/>
      <c r="O1005" s="165"/>
      <c r="Q1005" s="155"/>
      <c r="R1005" s="155"/>
      <c r="S1005" s="155"/>
      <c r="V1005" s="16"/>
      <c r="Y1005" s="24"/>
      <c r="AA1005" s="155"/>
      <c r="AB1005" s="155"/>
    </row>
    <row r="1006" spans="1:28" x14ac:dyDescent="0.25">
      <c r="A1006" s="177"/>
      <c r="B1006" s="220"/>
      <c r="C1006" s="155"/>
      <c r="D1006" s="155"/>
      <c r="H1006" s="24"/>
      <c r="J1006" s="24"/>
      <c r="M1006" s="179"/>
      <c r="O1006" s="165"/>
      <c r="Q1006" s="155"/>
      <c r="R1006" s="155"/>
      <c r="S1006" s="155"/>
      <c r="V1006" s="16"/>
      <c r="Y1006" s="177"/>
      <c r="AA1006" s="155"/>
      <c r="AB1006" s="155"/>
    </row>
    <row r="1007" spans="1:28" x14ac:dyDescent="0.25">
      <c r="A1007" s="177"/>
      <c r="B1007" s="220"/>
      <c r="C1007" s="155"/>
      <c r="D1007" s="155"/>
      <c r="H1007" s="24"/>
      <c r="J1007" s="24"/>
      <c r="O1007" s="165"/>
      <c r="Q1007" s="155"/>
      <c r="R1007" s="155"/>
      <c r="S1007" s="155"/>
      <c r="V1007" s="16"/>
      <c r="Y1007" s="24"/>
      <c r="AA1007" s="155"/>
      <c r="AB1007" s="155"/>
    </row>
    <row r="1008" spans="1:28" x14ac:dyDescent="0.25">
      <c r="A1008" s="177"/>
      <c r="B1008" s="220"/>
      <c r="C1008" s="155"/>
      <c r="D1008" s="155"/>
      <c r="H1008" s="24"/>
      <c r="J1008" s="24"/>
      <c r="M1008" s="179"/>
      <c r="O1008" s="165"/>
      <c r="Q1008" s="155"/>
      <c r="R1008" s="155"/>
      <c r="S1008" s="155"/>
      <c r="V1008" s="16"/>
      <c r="Y1008" s="177"/>
      <c r="AA1008" s="155"/>
      <c r="AB1008" s="155"/>
    </row>
    <row r="1009" spans="1:29" x14ac:dyDescent="0.25">
      <c r="A1009" s="177"/>
      <c r="B1009" s="220"/>
      <c r="C1009" s="155"/>
      <c r="D1009" s="155"/>
      <c r="H1009" s="24"/>
      <c r="J1009" s="24"/>
      <c r="O1009" s="165"/>
      <c r="Q1009" s="155"/>
      <c r="R1009" s="155"/>
      <c r="S1009" s="155"/>
      <c r="V1009" s="16"/>
      <c r="Y1009" s="24"/>
      <c r="AA1009" s="155"/>
      <c r="AB1009" s="155"/>
    </row>
    <row r="1010" spans="1:29" x14ac:dyDescent="0.25">
      <c r="A1010" s="177"/>
      <c r="B1010" s="220"/>
      <c r="C1010" s="155"/>
      <c r="D1010" s="155"/>
      <c r="H1010" s="24"/>
      <c r="J1010" s="24"/>
      <c r="M1010" s="179"/>
      <c r="O1010" s="165"/>
      <c r="Q1010" s="155"/>
      <c r="R1010" s="155"/>
      <c r="S1010" s="155"/>
      <c r="V1010" s="16"/>
      <c r="Y1010" s="177"/>
      <c r="AA1010" s="155"/>
      <c r="AB1010" s="155"/>
    </row>
    <row r="1011" spans="1:29" x14ac:dyDescent="0.25">
      <c r="A1011" s="177"/>
      <c r="B1011" s="220"/>
      <c r="C1011" s="155"/>
      <c r="D1011" s="155"/>
      <c r="H1011" s="24"/>
      <c r="J1011" s="24"/>
      <c r="O1011" s="165"/>
      <c r="Q1011" s="155"/>
      <c r="R1011" s="155"/>
      <c r="S1011" s="155"/>
      <c r="V1011" s="16"/>
      <c r="Y1011" s="24"/>
      <c r="AA1011" s="155"/>
      <c r="AB1011" s="155"/>
    </row>
    <row r="1012" spans="1:29" x14ac:dyDescent="0.25">
      <c r="A1012" s="177"/>
      <c r="B1012" s="220"/>
      <c r="C1012" s="155"/>
      <c r="D1012" s="155"/>
      <c r="H1012" s="24"/>
      <c r="J1012" s="24"/>
      <c r="M1012" s="179"/>
      <c r="O1012" s="165"/>
      <c r="Q1012" s="155"/>
      <c r="R1012" s="155"/>
      <c r="S1012" s="155"/>
      <c r="V1012" s="16"/>
      <c r="Y1012" s="177"/>
      <c r="AA1012" s="155"/>
      <c r="AB1012" s="155"/>
    </row>
    <row r="1013" spans="1:29" x14ac:dyDescent="0.25">
      <c r="A1013" s="177"/>
      <c r="B1013" s="220"/>
      <c r="C1013" s="155"/>
      <c r="D1013" s="155"/>
      <c r="H1013" s="24"/>
      <c r="J1013" s="24"/>
      <c r="O1013" s="165"/>
      <c r="Q1013" s="155"/>
      <c r="R1013" s="155"/>
      <c r="S1013" s="155"/>
      <c r="V1013" s="16"/>
      <c r="Y1013" s="24"/>
      <c r="AA1013" s="155"/>
      <c r="AB1013" s="155"/>
    </row>
    <row r="1014" spans="1:29" x14ac:dyDescent="0.25">
      <c r="A1014" s="177"/>
      <c r="B1014" s="220"/>
      <c r="C1014" s="155"/>
      <c r="D1014" s="155"/>
      <c r="H1014" s="24"/>
      <c r="J1014" s="24"/>
      <c r="M1014" s="179"/>
      <c r="O1014" s="165"/>
      <c r="Q1014" s="155"/>
      <c r="R1014" s="155"/>
      <c r="S1014" s="155"/>
      <c r="V1014" s="16"/>
      <c r="Y1014" s="177"/>
      <c r="AA1014" s="155"/>
      <c r="AB1014" s="155"/>
    </row>
    <row r="1015" spans="1:29" x14ac:dyDescent="0.25">
      <c r="A1015" s="177"/>
      <c r="B1015" s="220"/>
      <c r="C1015" s="155"/>
      <c r="D1015" s="155"/>
      <c r="H1015" s="24"/>
      <c r="J1015" s="24"/>
      <c r="O1015" s="165"/>
      <c r="Q1015" s="155"/>
      <c r="R1015" s="155"/>
      <c r="S1015" s="155"/>
      <c r="V1015" s="16"/>
      <c r="Y1015" s="24"/>
      <c r="AA1015" s="155"/>
      <c r="AB1015" s="155"/>
    </row>
    <row r="1016" spans="1:29" x14ac:dyDescent="0.25">
      <c r="A1016" s="177"/>
      <c r="B1016" s="220"/>
      <c r="C1016" s="155"/>
      <c r="D1016" s="155"/>
      <c r="H1016" s="24"/>
      <c r="J1016" s="24"/>
      <c r="M1016" s="179"/>
      <c r="O1016" s="165"/>
      <c r="Q1016" s="155"/>
      <c r="R1016" s="155"/>
      <c r="S1016" s="155"/>
      <c r="V1016" s="16"/>
      <c r="Y1016" s="177"/>
      <c r="AA1016" s="155"/>
      <c r="AB1016" s="155"/>
    </row>
    <row r="1017" spans="1:29" x14ac:dyDescent="0.25">
      <c r="A1017" s="177"/>
      <c r="B1017" s="220"/>
      <c r="C1017" s="155"/>
      <c r="D1017" s="155"/>
      <c r="H1017" s="24"/>
      <c r="J1017" s="24"/>
      <c r="O1017" s="165"/>
      <c r="Q1017" s="155"/>
      <c r="R1017" s="155"/>
      <c r="S1017" s="155"/>
      <c r="V1017" s="16"/>
      <c r="Y1017" s="24"/>
      <c r="AA1017" s="155"/>
      <c r="AB1017" s="155"/>
    </row>
    <row r="1018" spans="1:29" x14ac:dyDescent="0.25">
      <c r="A1018" s="177"/>
      <c r="B1018" s="220"/>
      <c r="C1018" s="155"/>
      <c r="D1018" s="155"/>
      <c r="H1018" s="24"/>
      <c r="J1018" s="24"/>
      <c r="M1018" s="179"/>
      <c r="O1018" s="165"/>
      <c r="Q1018" s="155"/>
      <c r="R1018" s="155"/>
      <c r="S1018" s="155"/>
      <c r="V1018" s="16"/>
      <c r="Y1018" s="177"/>
      <c r="AA1018" s="155"/>
      <c r="AB1018" s="155"/>
    </row>
    <row r="1019" spans="1:29" x14ac:dyDescent="0.25">
      <c r="A1019" s="177"/>
      <c r="B1019" s="220"/>
      <c r="C1019" s="155"/>
      <c r="D1019" s="155"/>
      <c r="H1019" s="24"/>
      <c r="J1019" s="24"/>
      <c r="O1019" s="165"/>
      <c r="Q1019" s="155"/>
      <c r="R1019" s="155"/>
      <c r="S1019" s="155"/>
      <c r="V1019" s="16"/>
      <c r="Y1019" s="24"/>
      <c r="AA1019" s="155"/>
      <c r="AB1019" s="155"/>
    </row>
    <row r="1020" spans="1:29" x14ac:dyDescent="0.25">
      <c r="A1020" s="177"/>
      <c r="B1020" s="220"/>
      <c r="C1020" s="155"/>
      <c r="D1020" s="155"/>
      <c r="H1020" s="24"/>
      <c r="J1020" s="24"/>
      <c r="M1020" s="179"/>
      <c r="O1020" s="165"/>
      <c r="Q1020" s="155"/>
      <c r="R1020" s="155"/>
      <c r="S1020" s="155"/>
      <c r="V1020" s="16"/>
      <c r="Y1020" s="177"/>
      <c r="AA1020" s="155"/>
      <c r="AB1020" s="155"/>
    </row>
    <row r="1021" spans="1:29" x14ac:dyDescent="0.25">
      <c r="A1021" s="177"/>
      <c r="B1021" s="220"/>
      <c r="C1021" s="155"/>
      <c r="D1021" s="155"/>
      <c r="H1021" s="24"/>
      <c r="J1021" s="24"/>
      <c r="O1021" s="165"/>
      <c r="Q1021" s="155"/>
      <c r="R1021" s="155"/>
      <c r="S1021" s="155"/>
      <c r="V1021" s="16"/>
      <c r="Y1021" s="24"/>
      <c r="AA1021" s="155"/>
      <c r="AB1021" s="155"/>
    </row>
    <row r="1022" spans="1:29" x14ac:dyDescent="0.25">
      <c r="A1022" s="177"/>
      <c r="B1022" s="220"/>
      <c r="C1022" s="155"/>
      <c r="D1022" s="155"/>
      <c r="H1022" s="24"/>
      <c r="J1022" s="24"/>
      <c r="M1022" s="179"/>
      <c r="O1022" s="165"/>
      <c r="Q1022" s="155"/>
      <c r="R1022" s="155"/>
      <c r="S1022" s="155"/>
      <c r="V1022" s="16"/>
      <c r="Y1022" s="177"/>
      <c r="AA1022" s="155"/>
      <c r="AB1022" s="155"/>
    </row>
    <row r="1023" spans="1:29" s="155" customFormat="1" x14ac:dyDescent="0.25">
      <c r="A1023" s="177"/>
      <c r="B1023" s="220"/>
      <c r="E1023" s="24"/>
      <c r="F1023" s="177"/>
      <c r="G1023" s="1"/>
      <c r="H1023" s="177"/>
      <c r="I1023" s="156"/>
      <c r="J1023" s="177"/>
      <c r="L1023" s="178"/>
      <c r="M1023" s="13"/>
      <c r="N1023" s="178"/>
      <c r="O1023" s="165"/>
      <c r="P1023" s="1"/>
      <c r="T1023" s="1"/>
      <c r="U1023" s="16"/>
      <c r="V1023" s="16"/>
      <c r="W1023" s="1"/>
      <c r="X1023" s="15"/>
      <c r="Y1023" s="24"/>
      <c r="Z1023" s="15"/>
      <c r="AC1023" s="1"/>
    </row>
    <row r="1024" spans="1:29" s="155" customFormat="1" x14ac:dyDescent="0.25">
      <c r="A1024" s="177"/>
      <c r="B1024" s="220"/>
      <c r="E1024" s="24"/>
      <c r="F1024" s="177"/>
      <c r="G1024" s="1"/>
      <c r="H1024" s="177"/>
      <c r="I1024" s="156"/>
      <c r="J1024" s="177"/>
      <c r="L1024" s="178"/>
      <c r="M1024" s="179"/>
      <c r="N1024" s="178"/>
      <c r="O1024" s="165"/>
      <c r="P1024" s="1"/>
      <c r="T1024" s="1"/>
      <c r="U1024" s="16"/>
      <c r="V1024" s="16"/>
      <c r="W1024" s="1"/>
      <c r="X1024" s="15"/>
      <c r="Y1024" s="177"/>
      <c r="Z1024" s="15"/>
      <c r="AC1024" s="1"/>
    </row>
    <row r="1025" spans="1:29" s="155" customFormat="1" x14ac:dyDescent="0.25">
      <c r="A1025" s="177"/>
      <c r="B1025" s="220"/>
      <c r="E1025" s="24"/>
      <c r="F1025" s="177"/>
      <c r="G1025" s="1"/>
      <c r="H1025" s="177"/>
      <c r="I1025" s="156"/>
      <c r="J1025" s="177"/>
      <c r="L1025" s="178"/>
      <c r="M1025" s="13"/>
      <c r="N1025" s="178"/>
      <c r="O1025" s="165"/>
      <c r="P1025" s="1"/>
      <c r="T1025" s="1"/>
      <c r="U1025" s="16"/>
      <c r="V1025" s="16"/>
      <c r="W1025" s="1"/>
      <c r="X1025" s="15"/>
      <c r="Y1025" s="24"/>
      <c r="Z1025" s="15"/>
      <c r="AC1025" s="1"/>
    </row>
    <row r="1026" spans="1:29" s="155" customFormat="1" x14ac:dyDescent="0.25">
      <c r="A1026" s="177"/>
      <c r="B1026" s="220"/>
      <c r="E1026" s="24"/>
      <c r="F1026" s="177"/>
      <c r="G1026" s="1"/>
      <c r="H1026" s="177"/>
      <c r="I1026" s="156"/>
      <c r="J1026" s="177"/>
      <c r="L1026" s="178"/>
      <c r="M1026" s="179"/>
      <c r="N1026" s="178"/>
      <c r="O1026" s="165"/>
      <c r="P1026" s="1"/>
      <c r="T1026" s="1"/>
      <c r="U1026" s="16"/>
      <c r="V1026" s="16"/>
      <c r="W1026" s="1"/>
      <c r="X1026" s="15"/>
      <c r="Y1026" s="177"/>
      <c r="Z1026" s="15"/>
      <c r="AC1026" s="1"/>
    </row>
    <row r="1027" spans="1:29" s="155" customFormat="1" x14ac:dyDescent="0.25">
      <c r="A1027" s="177"/>
      <c r="B1027" s="220"/>
      <c r="E1027" s="24"/>
      <c r="F1027" s="177"/>
      <c r="G1027" s="1"/>
      <c r="H1027" s="177"/>
      <c r="I1027" s="156"/>
      <c r="J1027" s="177"/>
      <c r="L1027" s="178"/>
      <c r="M1027" s="13"/>
      <c r="N1027" s="178"/>
      <c r="O1027" s="165"/>
      <c r="P1027" s="1"/>
      <c r="T1027" s="1"/>
      <c r="U1027" s="16"/>
      <c r="V1027" s="16"/>
      <c r="W1027" s="1"/>
      <c r="X1027" s="15"/>
      <c r="Y1027" s="24"/>
      <c r="Z1027" s="15"/>
      <c r="AC1027" s="1"/>
    </row>
    <row r="1028" spans="1:29" x14ac:dyDescent="0.25">
      <c r="A1028" s="177"/>
      <c r="B1028" s="220"/>
      <c r="C1028" s="155"/>
      <c r="D1028" s="155"/>
      <c r="H1028" s="24"/>
      <c r="J1028" s="24"/>
      <c r="M1028" s="179"/>
      <c r="O1028" s="165"/>
      <c r="Q1028" s="155"/>
      <c r="R1028" s="155"/>
      <c r="S1028" s="155"/>
      <c r="V1028" s="16"/>
      <c r="Y1028" s="177"/>
      <c r="AA1028" s="155"/>
      <c r="AB1028" s="155"/>
    </row>
    <row r="1029" spans="1:29" x14ac:dyDescent="0.25">
      <c r="A1029" s="177"/>
      <c r="B1029" s="220"/>
      <c r="C1029" s="155"/>
      <c r="D1029" s="155"/>
      <c r="H1029" s="24"/>
      <c r="J1029" s="24"/>
      <c r="O1029" s="165"/>
      <c r="Q1029" s="155"/>
      <c r="R1029" s="155"/>
      <c r="S1029" s="155"/>
      <c r="V1029" s="16"/>
      <c r="Y1029" s="24"/>
      <c r="AA1029" s="155"/>
      <c r="AB1029" s="155"/>
    </row>
    <row r="1030" spans="1:29" x14ac:dyDescent="0.25">
      <c r="A1030" s="177"/>
      <c r="B1030" s="220"/>
      <c r="C1030" s="155"/>
      <c r="D1030" s="155"/>
      <c r="H1030" s="24"/>
      <c r="J1030" s="24"/>
      <c r="M1030" s="179"/>
      <c r="O1030" s="165"/>
      <c r="Q1030" s="155"/>
      <c r="R1030" s="155"/>
      <c r="S1030" s="155"/>
      <c r="V1030" s="16"/>
      <c r="Y1030" s="177"/>
      <c r="AA1030" s="155"/>
      <c r="AB1030" s="155"/>
    </row>
    <row r="1031" spans="1:29" x14ac:dyDescent="0.25">
      <c r="A1031" s="177"/>
      <c r="B1031" s="220"/>
      <c r="C1031" s="155"/>
      <c r="D1031" s="155"/>
      <c r="H1031" s="24"/>
      <c r="J1031" s="24"/>
      <c r="O1031" s="165"/>
      <c r="Q1031" s="155"/>
      <c r="R1031" s="155"/>
      <c r="S1031" s="155"/>
      <c r="V1031" s="16"/>
      <c r="Y1031" s="24"/>
      <c r="AA1031" s="155"/>
      <c r="AB1031" s="155"/>
    </row>
    <row r="1032" spans="1:29" x14ac:dyDescent="0.25">
      <c r="A1032" s="177"/>
      <c r="B1032" s="220"/>
      <c r="C1032" s="155"/>
      <c r="D1032" s="155"/>
      <c r="H1032" s="24"/>
      <c r="J1032" s="24"/>
      <c r="M1032" s="179"/>
      <c r="O1032" s="165"/>
      <c r="Q1032" s="155"/>
      <c r="R1032" s="155"/>
      <c r="S1032" s="155"/>
      <c r="V1032" s="16"/>
      <c r="Y1032" s="177"/>
      <c r="AA1032" s="155"/>
      <c r="AB1032" s="155"/>
    </row>
    <row r="1033" spans="1:29" x14ac:dyDescent="0.25">
      <c r="A1033" s="177"/>
      <c r="B1033" s="220"/>
      <c r="C1033" s="155"/>
      <c r="D1033" s="155"/>
      <c r="H1033" s="24"/>
      <c r="J1033" s="24"/>
      <c r="O1033" s="165"/>
      <c r="Q1033" s="155"/>
      <c r="R1033" s="155"/>
      <c r="S1033" s="155"/>
      <c r="V1033" s="16"/>
      <c r="Y1033" s="24"/>
      <c r="AA1033" s="155"/>
      <c r="AB1033" s="155"/>
    </row>
    <row r="1034" spans="1:29" x14ac:dyDescent="0.25">
      <c r="A1034" s="177"/>
      <c r="B1034" s="220"/>
      <c r="C1034" s="155"/>
      <c r="D1034" s="155"/>
      <c r="H1034" s="24"/>
      <c r="J1034" s="24"/>
      <c r="M1034" s="179"/>
      <c r="O1034" s="165"/>
      <c r="Q1034" s="155"/>
      <c r="R1034" s="155"/>
      <c r="S1034" s="155"/>
      <c r="V1034" s="16"/>
      <c r="Y1034" s="177"/>
      <c r="AA1034" s="155"/>
      <c r="AB1034" s="155"/>
      <c r="AC1034" s="155"/>
    </row>
    <row r="1035" spans="1:29" s="155" customFormat="1" x14ac:dyDescent="0.25">
      <c r="A1035" s="177"/>
      <c r="E1035" s="177"/>
      <c r="F1035" s="177"/>
      <c r="I1035" s="156"/>
      <c r="J1035" s="177"/>
      <c r="L1035" s="178"/>
      <c r="M1035" s="179"/>
      <c r="N1035" s="178"/>
      <c r="O1035" s="165"/>
      <c r="P1035" s="1"/>
      <c r="T1035" s="1"/>
      <c r="U1035" s="16"/>
      <c r="V1035" s="16"/>
      <c r="X1035" s="181"/>
      <c r="Y1035" s="24"/>
      <c r="Z1035" s="15"/>
    </row>
    <row r="1036" spans="1:29" s="155" customFormat="1" x14ac:dyDescent="0.25">
      <c r="A1036" s="177"/>
      <c r="E1036" s="177"/>
      <c r="F1036" s="177"/>
      <c r="I1036" s="321"/>
      <c r="J1036" s="177"/>
      <c r="L1036" s="178"/>
      <c r="M1036" s="179"/>
      <c r="N1036" s="178"/>
      <c r="O1036" s="165"/>
      <c r="P1036" s="1"/>
      <c r="U1036" s="180"/>
      <c r="V1036" s="181"/>
      <c r="X1036" s="181"/>
      <c r="Y1036" s="24"/>
      <c r="Z1036" s="181"/>
    </row>
    <row r="1037" spans="1:29" s="155" customFormat="1" ht="15.6" customHeight="1" x14ac:dyDescent="0.25">
      <c r="A1037" s="177"/>
      <c r="B1037" s="220"/>
      <c r="E1037" s="177"/>
      <c r="F1037" s="177"/>
      <c r="I1037" s="156"/>
      <c r="J1037" s="177"/>
      <c r="L1037" s="178"/>
      <c r="M1037" s="179"/>
      <c r="N1037" s="178"/>
      <c r="O1037" s="165"/>
      <c r="P1037" s="8"/>
      <c r="U1037" s="180"/>
      <c r="V1037" s="181"/>
      <c r="X1037" s="181"/>
      <c r="Y1037" s="177"/>
      <c r="Z1037" s="181"/>
    </row>
    <row r="1038" spans="1:29" s="155" customFormat="1" x14ac:dyDescent="0.25">
      <c r="A1038" s="177"/>
      <c r="E1038" s="177"/>
      <c r="F1038" s="177"/>
      <c r="I1038" s="156"/>
      <c r="J1038" s="177"/>
      <c r="L1038" s="178"/>
      <c r="M1038" s="179"/>
      <c r="N1038" s="178"/>
      <c r="O1038" s="165"/>
      <c r="P1038" s="8"/>
      <c r="U1038" s="180"/>
      <c r="V1038" s="181"/>
      <c r="X1038" s="181"/>
      <c r="Y1038" s="177"/>
      <c r="Z1038" s="181"/>
    </row>
    <row r="1039" spans="1:29" s="155" customFormat="1" x14ac:dyDescent="0.25">
      <c r="A1039" s="177"/>
      <c r="B1039" s="220"/>
      <c r="E1039" s="177"/>
      <c r="F1039" s="177"/>
      <c r="I1039" s="156"/>
      <c r="J1039" s="177"/>
      <c r="L1039" s="178"/>
      <c r="M1039" s="179"/>
      <c r="N1039" s="178"/>
      <c r="O1039" s="165"/>
      <c r="P1039" s="8"/>
      <c r="U1039" s="180"/>
      <c r="V1039" s="181"/>
      <c r="X1039" s="181"/>
      <c r="Y1039" s="177"/>
      <c r="Z1039" s="181"/>
    </row>
    <row r="1040" spans="1:29" s="155" customFormat="1" x14ac:dyDescent="0.25">
      <c r="A1040" s="177"/>
      <c r="E1040" s="177"/>
      <c r="F1040" s="177"/>
      <c r="I1040" s="156"/>
      <c r="J1040" s="177"/>
      <c r="L1040" s="178"/>
      <c r="M1040" s="179"/>
      <c r="N1040" s="178"/>
      <c r="O1040" s="165"/>
      <c r="P1040" s="8"/>
      <c r="U1040" s="180"/>
      <c r="V1040" s="181"/>
      <c r="X1040" s="181"/>
      <c r="Y1040" s="177"/>
      <c r="Z1040" s="181"/>
    </row>
    <row r="1041" spans="1:29" ht="18" customHeight="1" x14ac:dyDescent="0.25">
      <c r="A1041" s="177"/>
      <c r="B1041" s="220"/>
      <c r="C1041" s="155"/>
      <c r="D1041" s="155"/>
      <c r="E1041" s="177"/>
      <c r="F1041" s="177"/>
      <c r="G1041" s="155"/>
      <c r="H1041" s="24"/>
      <c r="I1041" s="54"/>
      <c r="J1041" s="23"/>
      <c r="K1041" s="54"/>
      <c r="M1041" s="179"/>
      <c r="O1041" s="165"/>
      <c r="P1041" s="8"/>
      <c r="Q1041" s="155"/>
      <c r="R1041" s="155"/>
      <c r="S1041" s="155"/>
      <c r="T1041" s="155"/>
      <c r="U1041" s="180"/>
      <c r="V1041" s="181"/>
      <c r="W1041" s="155"/>
      <c r="X1041" s="181"/>
      <c r="Y1041" s="177"/>
      <c r="Z1041" s="181"/>
      <c r="AA1041" s="155"/>
      <c r="AB1041" s="155"/>
      <c r="AC1041" s="155"/>
    </row>
    <row r="1042" spans="1:29" ht="54" customHeight="1" x14ac:dyDescent="0.25">
      <c r="A1042" s="177"/>
      <c r="B1042" s="155"/>
      <c r="C1042" s="155"/>
      <c r="D1042" s="155"/>
      <c r="E1042" s="177"/>
      <c r="F1042" s="177"/>
      <c r="G1042" s="155"/>
      <c r="H1042" s="24"/>
      <c r="I1042" s="55"/>
      <c r="J1042" s="23"/>
      <c r="K1042" s="54"/>
      <c r="O1042" s="165"/>
      <c r="P1042" s="8"/>
      <c r="Q1042" s="155"/>
      <c r="R1042" s="155"/>
      <c r="S1042" s="155"/>
      <c r="T1042" s="155"/>
      <c r="U1042" s="180"/>
      <c r="V1042" s="181"/>
      <c r="W1042" s="155"/>
      <c r="X1042" s="181"/>
      <c r="Y1042" s="177"/>
      <c r="Z1042" s="181"/>
      <c r="AA1042" s="155"/>
      <c r="AB1042" s="155"/>
      <c r="AC1042" s="155"/>
    </row>
    <row r="1043" spans="1:29" ht="70.95" customHeight="1" x14ac:dyDescent="0.25">
      <c r="A1043" s="177"/>
      <c r="B1043" s="220"/>
      <c r="C1043" s="155"/>
      <c r="D1043" s="155"/>
      <c r="E1043" s="177"/>
      <c r="F1043" s="177"/>
      <c r="G1043" s="155"/>
      <c r="H1043" s="24"/>
      <c r="I1043" s="55"/>
      <c r="J1043" s="23"/>
      <c r="K1043" s="54"/>
      <c r="M1043" s="179"/>
      <c r="O1043" s="165"/>
      <c r="P1043" s="8"/>
      <c r="Q1043" s="155"/>
      <c r="R1043" s="155"/>
      <c r="S1043" s="155"/>
      <c r="T1043" s="155"/>
      <c r="U1043" s="180"/>
      <c r="V1043" s="181"/>
      <c r="W1043" s="155"/>
      <c r="X1043" s="181"/>
      <c r="Y1043" s="177"/>
      <c r="Z1043" s="181"/>
      <c r="AA1043" s="155"/>
      <c r="AB1043" s="155"/>
      <c r="AC1043" s="155"/>
    </row>
    <row r="1044" spans="1:29" ht="37.950000000000003" customHeight="1" x14ac:dyDescent="0.25">
      <c r="A1044" s="177"/>
      <c r="B1044" s="155"/>
      <c r="C1044" s="155"/>
      <c r="D1044" s="155"/>
      <c r="E1044" s="177"/>
      <c r="F1044" s="177"/>
      <c r="G1044" s="155"/>
      <c r="H1044" s="24"/>
      <c r="I1044" s="55"/>
      <c r="J1044" s="23"/>
      <c r="K1044" s="54"/>
      <c r="O1044" s="165"/>
      <c r="P1044" s="8"/>
      <c r="Q1044" s="155"/>
      <c r="R1044" s="155"/>
      <c r="S1044" s="155"/>
      <c r="T1044" s="155"/>
      <c r="U1044" s="180"/>
      <c r="V1044" s="181"/>
      <c r="W1044" s="155"/>
      <c r="X1044" s="181"/>
      <c r="Y1044" s="177"/>
      <c r="Z1044" s="181"/>
      <c r="AA1044" s="155"/>
      <c r="AB1044" s="155"/>
      <c r="AC1044" s="155"/>
    </row>
    <row r="1045" spans="1:29" x14ac:dyDescent="0.25">
      <c r="A1045" s="177"/>
      <c r="B1045" s="220"/>
      <c r="C1045" s="155"/>
      <c r="D1045" s="155"/>
      <c r="E1045" s="177"/>
      <c r="F1045" s="177"/>
      <c r="G1045" s="155"/>
      <c r="H1045" s="24"/>
      <c r="I1045" s="11"/>
      <c r="J1045" s="23"/>
      <c r="M1045" s="179"/>
      <c r="O1045" s="165"/>
      <c r="P1045" s="8"/>
      <c r="Q1045" s="155"/>
      <c r="R1045" s="155"/>
      <c r="S1045" s="155"/>
      <c r="T1045" s="155"/>
      <c r="U1045" s="180"/>
      <c r="V1045" s="181"/>
      <c r="W1045" s="155"/>
      <c r="X1045" s="181"/>
      <c r="Y1045" s="177"/>
      <c r="Z1045" s="181"/>
      <c r="AA1045" s="155"/>
      <c r="AB1045" s="155"/>
      <c r="AC1045" s="155"/>
    </row>
    <row r="1046" spans="1:29" ht="26.4" customHeight="1" x14ac:dyDescent="0.25">
      <c r="A1046" s="177"/>
      <c r="B1046" s="155"/>
      <c r="C1046" s="155"/>
      <c r="D1046" s="155"/>
      <c r="E1046" s="177"/>
      <c r="F1046" s="177"/>
      <c r="G1046" s="155"/>
      <c r="H1046" s="24"/>
      <c r="I1046" s="55"/>
      <c r="J1046" s="23"/>
      <c r="K1046" s="54"/>
      <c r="O1046" s="165"/>
      <c r="P1046" s="8"/>
      <c r="Q1046" s="155"/>
      <c r="R1046" s="155"/>
      <c r="S1046" s="155"/>
      <c r="T1046" s="155"/>
      <c r="U1046" s="180"/>
      <c r="V1046" s="181"/>
      <c r="W1046" s="155"/>
      <c r="X1046" s="181"/>
      <c r="Y1046" s="177"/>
      <c r="Z1046" s="181"/>
      <c r="AA1046" s="155"/>
      <c r="AB1046" s="155"/>
      <c r="AC1046" s="155"/>
    </row>
    <row r="1047" spans="1:29" ht="28.2" customHeight="1" x14ac:dyDescent="0.25">
      <c r="A1047" s="177"/>
      <c r="B1047" s="220"/>
      <c r="C1047" s="155"/>
      <c r="D1047" s="155"/>
      <c r="E1047" s="177"/>
      <c r="F1047" s="177"/>
      <c r="G1047" s="155"/>
      <c r="H1047" s="24"/>
      <c r="I1047" s="55"/>
      <c r="J1047" s="23"/>
      <c r="K1047" s="54"/>
      <c r="M1047" s="179"/>
      <c r="O1047" s="165"/>
      <c r="P1047" s="8"/>
      <c r="Q1047" s="155"/>
      <c r="R1047" s="155"/>
      <c r="S1047" s="155"/>
      <c r="T1047" s="155"/>
      <c r="U1047" s="180"/>
      <c r="V1047" s="181"/>
      <c r="W1047" s="155"/>
      <c r="X1047" s="181"/>
      <c r="Y1047" s="177"/>
      <c r="Z1047" s="181"/>
      <c r="AA1047" s="155"/>
      <c r="AB1047" s="155"/>
      <c r="AC1047" s="155"/>
    </row>
    <row r="1048" spans="1:29" ht="27" customHeight="1" x14ac:dyDescent="0.25">
      <c r="A1048" s="177"/>
      <c r="B1048" s="155"/>
      <c r="C1048" s="155"/>
      <c r="D1048" s="155"/>
      <c r="E1048" s="177"/>
      <c r="F1048" s="177"/>
      <c r="G1048" s="155"/>
      <c r="H1048" s="24"/>
      <c r="I1048" s="55"/>
      <c r="J1048" s="23"/>
      <c r="K1048" s="54"/>
      <c r="L1048" s="89"/>
      <c r="O1048" s="165"/>
      <c r="P1048" s="8"/>
      <c r="Q1048" s="155"/>
      <c r="R1048" s="155"/>
      <c r="S1048" s="155"/>
      <c r="U1048" s="180"/>
      <c r="V1048" s="181"/>
      <c r="W1048" s="155"/>
      <c r="X1048" s="181"/>
      <c r="Y1048" s="177"/>
      <c r="Z1048" s="181"/>
      <c r="AA1048" s="155"/>
      <c r="AB1048" s="155"/>
      <c r="AC1048" s="155"/>
    </row>
    <row r="1049" spans="1:29" x14ac:dyDescent="0.25">
      <c r="A1049" s="177"/>
      <c r="B1049" s="220"/>
      <c r="C1049" s="155"/>
      <c r="D1049" s="155"/>
      <c r="E1049" s="177"/>
      <c r="F1049" s="177"/>
      <c r="G1049" s="155"/>
      <c r="H1049" s="24"/>
      <c r="J1049" s="24"/>
      <c r="M1049" s="179"/>
      <c r="O1049" s="165"/>
      <c r="P1049" s="8"/>
      <c r="Q1049" s="155"/>
      <c r="R1049" s="155"/>
      <c r="S1049" s="155"/>
      <c r="U1049" s="180"/>
      <c r="V1049" s="181"/>
      <c r="W1049" s="155"/>
      <c r="X1049" s="181"/>
      <c r="Y1049" s="177"/>
      <c r="Z1049" s="181"/>
      <c r="AA1049" s="155"/>
      <c r="AB1049" s="155"/>
      <c r="AC1049" s="155"/>
    </row>
    <row r="1050" spans="1:29" x14ac:dyDescent="0.25">
      <c r="A1050" s="177"/>
      <c r="B1050" s="155"/>
      <c r="C1050" s="155"/>
      <c r="D1050" s="155"/>
      <c r="E1050" s="177"/>
      <c r="F1050" s="177"/>
      <c r="G1050" s="155"/>
      <c r="H1050" s="24"/>
      <c r="J1050" s="24"/>
      <c r="O1050" s="165"/>
      <c r="P1050" s="8"/>
      <c r="Q1050" s="155"/>
      <c r="R1050" s="155"/>
      <c r="S1050" s="155"/>
      <c r="U1050" s="180"/>
      <c r="V1050" s="181"/>
      <c r="W1050" s="155"/>
      <c r="X1050" s="181"/>
      <c r="Y1050" s="177"/>
      <c r="Z1050" s="181"/>
      <c r="AA1050" s="155"/>
      <c r="AB1050" s="155"/>
      <c r="AC1050" s="155"/>
    </row>
    <row r="1051" spans="1:29" x14ac:dyDescent="0.25">
      <c r="A1051" s="177"/>
      <c r="B1051" s="220"/>
      <c r="C1051" s="155"/>
      <c r="D1051" s="155"/>
      <c r="E1051" s="177"/>
      <c r="F1051" s="177"/>
      <c r="G1051" s="155"/>
      <c r="H1051" s="24"/>
      <c r="J1051" s="24"/>
      <c r="M1051" s="179"/>
      <c r="O1051" s="165"/>
      <c r="P1051" s="8"/>
      <c r="Q1051" s="155"/>
      <c r="R1051" s="155"/>
      <c r="S1051" s="155"/>
      <c r="U1051" s="180"/>
      <c r="V1051" s="181"/>
      <c r="W1051" s="155"/>
      <c r="X1051" s="181"/>
      <c r="Y1051" s="177"/>
      <c r="Z1051" s="181"/>
      <c r="AA1051" s="155"/>
      <c r="AB1051" s="155"/>
      <c r="AC1051" s="155"/>
    </row>
    <row r="1052" spans="1:29" x14ac:dyDescent="0.25">
      <c r="A1052" s="177"/>
      <c r="B1052" s="155"/>
      <c r="C1052" s="155"/>
      <c r="D1052" s="155"/>
      <c r="E1052" s="177"/>
      <c r="F1052" s="177"/>
      <c r="G1052" s="155"/>
      <c r="H1052" s="24"/>
      <c r="J1052" s="24"/>
      <c r="O1052" s="165"/>
      <c r="P1052" s="8"/>
      <c r="Q1052" s="155"/>
      <c r="R1052" s="155"/>
      <c r="S1052" s="155"/>
      <c r="U1052" s="180"/>
      <c r="V1052" s="181"/>
      <c r="W1052" s="155"/>
      <c r="X1052" s="181"/>
      <c r="Y1052" s="177"/>
      <c r="Z1052" s="181"/>
      <c r="AA1052" s="155"/>
      <c r="AB1052" s="155"/>
      <c r="AC1052" s="155"/>
    </row>
    <row r="1053" spans="1:29" x14ac:dyDescent="0.25">
      <c r="A1053" s="177"/>
      <c r="B1053" s="220"/>
      <c r="C1053" s="155"/>
      <c r="D1053" s="155"/>
      <c r="E1053" s="177"/>
      <c r="F1053" s="177"/>
      <c r="G1053" s="155"/>
      <c r="H1053" s="24"/>
      <c r="J1053" s="24"/>
      <c r="M1053" s="179"/>
      <c r="O1053" s="165"/>
      <c r="P1053" s="8"/>
      <c r="Q1053" s="155"/>
      <c r="R1053" s="155"/>
      <c r="S1053" s="155"/>
      <c r="U1053" s="180"/>
      <c r="V1053" s="181"/>
      <c r="W1053" s="155"/>
      <c r="X1053" s="181"/>
      <c r="Y1053" s="177"/>
      <c r="Z1053" s="181"/>
      <c r="AA1053" s="155"/>
      <c r="AB1053" s="155"/>
      <c r="AC1053" s="155"/>
    </row>
    <row r="1054" spans="1:29" ht="14.4" x14ac:dyDescent="0.3">
      <c r="A1054" s="177"/>
      <c r="B1054" s="155"/>
      <c r="C1054" s="155"/>
      <c r="D1054" s="155"/>
      <c r="E1054" s="177"/>
      <c r="F1054" s="177"/>
      <c r="G1054" s="155"/>
      <c r="H1054" s="24"/>
      <c r="J1054" s="24"/>
      <c r="N1054" s="85"/>
      <c r="O1054" s="165"/>
      <c r="P1054" s="8"/>
      <c r="Q1054" s="155"/>
      <c r="R1054" s="155"/>
      <c r="S1054" s="155"/>
      <c r="U1054" s="180"/>
      <c r="V1054" s="181"/>
      <c r="W1054" s="155"/>
      <c r="X1054" s="181"/>
      <c r="Y1054" s="177"/>
      <c r="Z1054" s="181"/>
      <c r="AA1054" s="155"/>
      <c r="AB1054" s="155"/>
      <c r="AC1054" s="155"/>
    </row>
    <row r="1055" spans="1:29" ht="69" customHeight="1" x14ac:dyDescent="0.3">
      <c r="A1055" s="177"/>
      <c r="B1055" s="220"/>
      <c r="C1055" s="155"/>
      <c r="D1055" s="155"/>
      <c r="E1055" s="177"/>
      <c r="F1055" s="177"/>
      <c r="G1055" s="155"/>
      <c r="H1055" s="24"/>
      <c r="I1055" s="11"/>
      <c r="J1055" s="24"/>
      <c r="M1055" s="179"/>
      <c r="N1055" s="85"/>
      <c r="O1055" s="165"/>
      <c r="P1055" s="8"/>
      <c r="Q1055" s="155"/>
      <c r="R1055" s="155"/>
      <c r="S1055" s="155"/>
      <c r="U1055" s="180"/>
      <c r="V1055" s="181"/>
      <c r="W1055" s="155"/>
      <c r="X1055" s="181"/>
      <c r="Y1055" s="177"/>
      <c r="Z1055" s="181"/>
      <c r="AA1055" s="155"/>
      <c r="AB1055" s="155"/>
      <c r="AC1055" s="155"/>
    </row>
    <row r="1056" spans="1:29" ht="14.4" x14ac:dyDescent="0.3">
      <c r="A1056" s="177"/>
      <c r="B1056" s="155"/>
      <c r="C1056" s="155"/>
      <c r="D1056" s="155"/>
      <c r="E1056" s="177"/>
      <c r="F1056" s="177"/>
      <c r="G1056" s="155"/>
      <c r="H1056" s="24"/>
      <c r="J1056" s="24"/>
      <c r="N1056" s="85"/>
      <c r="O1056" s="165"/>
      <c r="P1056" s="8"/>
      <c r="Q1056" s="155"/>
      <c r="R1056" s="155"/>
      <c r="S1056" s="155"/>
      <c r="U1056" s="180"/>
      <c r="V1056" s="181"/>
      <c r="Y1056" s="177"/>
    </row>
    <row r="1057" spans="1:26" ht="43.2" customHeight="1" x14ac:dyDescent="0.3">
      <c r="A1057" s="177"/>
      <c r="B1057" s="220"/>
      <c r="C1057" s="155"/>
      <c r="D1057" s="155"/>
      <c r="E1057" s="177"/>
      <c r="H1057" s="24"/>
      <c r="I1057" s="174"/>
      <c r="J1057" s="24"/>
      <c r="M1057" s="179"/>
      <c r="N1057" s="85"/>
      <c r="O1057" s="165"/>
      <c r="V1057" s="167"/>
      <c r="Y1057" s="177"/>
    </row>
    <row r="1058" spans="1:26" x14ac:dyDescent="0.25">
      <c r="A1058" s="177"/>
      <c r="B1058" s="155"/>
      <c r="C1058" s="155"/>
      <c r="D1058" s="155"/>
      <c r="E1058" s="177"/>
      <c r="H1058" s="24"/>
      <c r="J1058" s="24"/>
      <c r="O1058" s="165"/>
      <c r="P1058" s="8"/>
      <c r="Y1058" s="177"/>
    </row>
    <row r="1059" spans="1:26" x14ac:dyDescent="0.25">
      <c r="A1059" s="177"/>
      <c r="B1059" s="220"/>
      <c r="C1059" s="155"/>
      <c r="D1059" s="155"/>
      <c r="E1059" s="177"/>
      <c r="H1059" s="24"/>
      <c r="J1059" s="24"/>
      <c r="M1059" s="179"/>
      <c r="O1059" s="165"/>
      <c r="P1059" s="8"/>
      <c r="Y1059" s="177"/>
    </row>
    <row r="1060" spans="1:26" x14ac:dyDescent="0.25">
      <c r="A1060" s="177"/>
      <c r="B1060" s="155"/>
      <c r="C1060" s="155"/>
      <c r="D1060" s="155"/>
      <c r="E1060" s="177"/>
      <c r="H1060" s="24"/>
      <c r="J1060" s="24"/>
      <c r="O1060" s="165"/>
      <c r="P1060" s="8"/>
      <c r="Y1060" s="177"/>
    </row>
    <row r="1061" spans="1:26" x14ac:dyDescent="0.25">
      <c r="A1061" s="177"/>
      <c r="B1061" s="220"/>
      <c r="C1061" s="155"/>
      <c r="D1061" s="155"/>
      <c r="E1061" s="177"/>
      <c r="H1061" s="24"/>
      <c r="J1061" s="24"/>
      <c r="M1061" s="179"/>
      <c r="O1061" s="165"/>
      <c r="P1061" s="8"/>
      <c r="Y1061" s="177"/>
    </row>
    <row r="1062" spans="1:26" x14ac:dyDescent="0.25">
      <c r="A1062" s="177"/>
      <c r="B1062" s="155"/>
      <c r="C1062" s="155"/>
      <c r="D1062" s="155"/>
      <c r="E1062" s="177"/>
      <c r="H1062" s="24"/>
      <c r="J1062" s="24"/>
      <c r="O1062" s="165"/>
      <c r="P1062" s="8"/>
      <c r="Y1062" s="177"/>
    </row>
    <row r="1063" spans="1:26" x14ac:dyDescent="0.25">
      <c r="A1063" s="177"/>
      <c r="B1063" s="220"/>
      <c r="C1063" s="155"/>
      <c r="D1063" s="155"/>
      <c r="E1063" s="177"/>
      <c r="H1063" s="24"/>
      <c r="J1063" s="24"/>
      <c r="M1063" s="179"/>
      <c r="O1063" s="165"/>
      <c r="P1063" s="8"/>
      <c r="Y1063" s="177"/>
    </row>
    <row r="1064" spans="1:26" x14ac:dyDescent="0.25">
      <c r="A1064" s="177"/>
      <c r="B1064" s="155"/>
      <c r="C1064" s="155"/>
      <c r="D1064" s="155"/>
      <c r="E1064" s="177"/>
      <c r="H1064" s="24"/>
      <c r="J1064" s="24"/>
      <c r="O1064" s="165"/>
      <c r="P1064" s="8"/>
      <c r="Y1064" s="177"/>
    </row>
    <row r="1065" spans="1:26" x14ac:dyDescent="0.25">
      <c r="A1065" s="177"/>
      <c r="B1065" s="220"/>
      <c r="C1065" s="155"/>
      <c r="D1065" s="155"/>
      <c r="E1065" s="177"/>
      <c r="H1065" s="24"/>
      <c r="J1065" s="24"/>
      <c r="M1065" s="179"/>
      <c r="O1065" s="165"/>
      <c r="P1065" s="8"/>
      <c r="Y1065" s="177"/>
    </row>
    <row r="1066" spans="1:26" x14ac:dyDescent="0.25">
      <c r="A1066" s="177"/>
      <c r="B1066" s="155"/>
      <c r="C1066" s="155"/>
      <c r="D1066" s="155"/>
      <c r="E1066" s="177"/>
      <c r="H1066" s="24"/>
      <c r="J1066" s="24"/>
      <c r="O1066" s="165"/>
      <c r="P1066" s="8"/>
      <c r="Y1066" s="177"/>
    </row>
    <row r="1067" spans="1:26" x14ac:dyDescent="0.25">
      <c r="A1067" s="177"/>
      <c r="B1067" s="220"/>
      <c r="C1067" s="155"/>
      <c r="D1067" s="155"/>
      <c r="E1067" s="177"/>
      <c r="H1067" s="24"/>
      <c r="J1067" s="24"/>
      <c r="M1067" s="179"/>
      <c r="O1067" s="165"/>
      <c r="P1067" s="8"/>
      <c r="Y1067" s="177"/>
    </row>
    <row r="1068" spans="1:26" x14ac:dyDescent="0.25">
      <c r="A1068" s="177"/>
      <c r="B1068" s="155"/>
      <c r="C1068" s="155"/>
      <c r="D1068" s="155"/>
      <c r="E1068" s="177"/>
      <c r="H1068" s="24"/>
      <c r="J1068" s="24"/>
      <c r="O1068" s="165"/>
      <c r="P1068" s="8"/>
      <c r="Y1068" s="177"/>
    </row>
    <row r="1069" spans="1:26" x14ac:dyDescent="0.25">
      <c r="A1069" s="177"/>
      <c r="B1069" s="220"/>
      <c r="C1069" s="155"/>
      <c r="D1069" s="155"/>
      <c r="E1069" s="177"/>
      <c r="H1069" s="24"/>
      <c r="J1069" s="24"/>
      <c r="M1069" s="179"/>
      <c r="O1069" s="165"/>
      <c r="Y1069" s="177"/>
    </row>
    <row r="1070" spans="1:26" x14ac:dyDescent="0.25">
      <c r="A1070" s="177"/>
      <c r="B1070" s="155"/>
      <c r="C1070" s="155"/>
      <c r="D1070" s="155"/>
      <c r="E1070" s="177"/>
      <c r="H1070" s="24"/>
      <c r="J1070" s="24"/>
      <c r="O1070" s="165"/>
      <c r="P1070" s="8"/>
      <c r="Y1070" s="177"/>
    </row>
    <row r="1071" spans="1:26" s="31" customFormat="1" x14ac:dyDescent="0.25">
      <c r="A1071" s="84"/>
      <c r="B1071" s="154"/>
      <c r="E1071" s="84"/>
      <c r="F1071" s="84"/>
      <c r="H1071" s="84"/>
      <c r="I1071" s="77"/>
      <c r="J1071" s="84"/>
      <c r="L1071" s="78"/>
      <c r="M1071" s="79"/>
      <c r="N1071" s="78"/>
      <c r="O1071" s="80"/>
      <c r="U1071" s="81"/>
      <c r="V1071" s="83"/>
      <c r="X1071" s="83"/>
      <c r="Y1071" s="84"/>
      <c r="Z1071" s="83"/>
    </row>
    <row r="1072" spans="1:26" s="31" customFormat="1" x14ac:dyDescent="0.25">
      <c r="A1072" s="84"/>
      <c r="E1072" s="84"/>
      <c r="F1072" s="84"/>
      <c r="H1072" s="84"/>
      <c r="I1072" s="77"/>
      <c r="J1072" s="84"/>
      <c r="L1072" s="78"/>
      <c r="M1072" s="79"/>
      <c r="N1072" s="78"/>
      <c r="O1072" s="80"/>
      <c r="U1072" s="81"/>
      <c r="V1072" s="83"/>
      <c r="X1072" s="83"/>
      <c r="Y1072" s="84"/>
      <c r="Z1072" s="83"/>
    </row>
    <row r="1073" spans="1:26" s="31" customFormat="1" ht="28.95" customHeight="1" x14ac:dyDescent="0.25">
      <c r="A1073" s="84"/>
      <c r="B1073" s="154"/>
      <c r="E1073" s="84"/>
      <c r="F1073" s="84"/>
      <c r="H1073" s="84"/>
      <c r="I1073" s="77"/>
      <c r="J1073" s="84"/>
      <c r="L1073" s="78"/>
      <c r="M1073" s="79"/>
      <c r="N1073" s="78"/>
      <c r="O1073" s="80"/>
      <c r="U1073" s="81"/>
      <c r="V1073" s="83"/>
      <c r="X1073" s="83"/>
      <c r="Y1073" s="84"/>
      <c r="Z1073" s="83"/>
    </row>
    <row r="1074" spans="1:26" s="31" customFormat="1" x14ac:dyDescent="0.25">
      <c r="A1074" s="84"/>
      <c r="E1074" s="84"/>
      <c r="F1074" s="84"/>
      <c r="H1074" s="84"/>
      <c r="I1074" s="77"/>
      <c r="J1074" s="84"/>
      <c r="L1074" s="78"/>
      <c r="M1074" s="79"/>
      <c r="N1074" s="78"/>
      <c r="O1074" s="80"/>
      <c r="U1074" s="81"/>
      <c r="V1074" s="83"/>
      <c r="X1074" s="83"/>
      <c r="Y1074" s="84"/>
      <c r="Z1074" s="83"/>
    </row>
    <row r="1075" spans="1:26" s="31" customFormat="1" x14ac:dyDescent="0.25">
      <c r="A1075" s="84"/>
      <c r="B1075" s="154"/>
      <c r="E1075" s="84"/>
      <c r="F1075" s="84"/>
      <c r="H1075" s="84"/>
      <c r="I1075" s="77"/>
      <c r="J1075" s="84"/>
      <c r="L1075" s="78"/>
      <c r="M1075" s="79"/>
      <c r="N1075" s="78"/>
      <c r="O1075" s="80"/>
      <c r="U1075" s="81"/>
      <c r="V1075" s="83"/>
      <c r="X1075" s="83"/>
      <c r="Y1075" s="84"/>
      <c r="Z1075" s="83"/>
    </row>
    <row r="1076" spans="1:26" s="31" customFormat="1" x14ac:dyDescent="0.25">
      <c r="A1076" s="84"/>
      <c r="E1076" s="84"/>
      <c r="F1076" s="84"/>
      <c r="H1076" s="84"/>
      <c r="I1076" s="77"/>
      <c r="J1076" s="84"/>
      <c r="L1076" s="78"/>
      <c r="M1076" s="79"/>
      <c r="N1076" s="78"/>
      <c r="O1076" s="80"/>
      <c r="U1076" s="81"/>
      <c r="V1076" s="83"/>
      <c r="X1076" s="83"/>
      <c r="Y1076" s="84"/>
      <c r="Z1076" s="83"/>
    </row>
    <row r="1077" spans="1:26" s="31" customFormat="1" x14ac:dyDescent="0.25">
      <c r="A1077" s="84"/>
      <c r="B1077" s="154"/>
      <c r="E1077" s="84"/>
      <c r="F1077" s="84"/>
      <c r="H1077" s="84"/>
      <c r="I1077" s="77"/>
      <c r="J1077" s="84"/>
      <c r="L1077" s="78"/>
      <c r="M1077" s="79"/>
      <c r="N1077" s="78"/>
      <c r="O1077" s="80"/>
      <c r="U1077" s="81"/>
      <c r="V1077" s="83"/>
      <c r="X1077" s="83"/>
      <c r="Y1077" s="84"/>
      <c r="Z1077" s="83"/>
    </row>
    <row r="1078" spans="1:26" x14ac:dyDescent="0.25">
      <c r="A1078" s="177"/>
      <c r="B1078" s="155"/>
      <c r="C1078" s="155"/>
      <c r="D1078" s="155"/>
      <c r="E1078" s="177"/>
      <c r="H1078" s="24"/>
      <c r="J1078" s="24"/>
      <c r="O1078" s="165"/>
      <c r="Y1078" s="24"/>
    </row>
    <row r="1079" spans="1:26" x14ac:dyDescent="0.25">
      <c r="A1079" s="177"/>
      <c r="B1079" s="220"/>
      <c r="C1079" s="155"/>
      <c r="D1079" s="155"/>
      <c r="E1079" s="177"/>
      <c r="H1079" s="24"/>
      <c r="J1079" s="24"/>
      <c r="M1079" s="179"/>
      <c r="O1079" s="165"/>
      <c r="Y1079" s="24"/>
    </row>
    <row r="1080" spans="1:26" x14ac:dyDescent="0.25">
      <c r="A1080" s="177"/>
      <c r="B1080" s="155"/>
      <c r="C1080" s="155"/>
      <c r="D1080" s="155"/>
      <c r="E1080" s="177"/>
      <c r="H1080" s="24"/>
      <c r="J1080" s="24"/>
      <c r="O1080" s="165"/>
      <c r="Y1080" s="24"/>
    </row>
    <row r="1081" spans="1:26" x14ac:dyDescent="0.25">
      <c r="A1081" s="177"/>
      <c r="B1081" s="220"/>
      <c r="C1081" s="155"/>
      <c r="D1081" s="155"/>
      <c r="E1081" s="177"/>
      <c r="H1081" s="24"/>
      <c r="J1081" s="24"/>
      <c r="M1081" s="179"/>
      <c r="O1081" s="165"/>
      <c r="Y1081" s="24"/>
    </row>
    <row r="1082" spans="1:26" x14ac:dyDescent="0.25">
      <c r="A1082" s="177"/>
      <c r="B1082" s="155"/>
      <c r="C1082" s="155"/>
      <c r="D1082" s="155"/>
      <c r="E1082" s="177"/>
      <c r="H1082" s="24"/>
      <c r="J1082" s="24"/>
      <c r="O1082" s="165"/>
      <c r="Y1082" s="24"/>
    </row>
    <row r="1083" spans="1:26" x14ac:dyDescent="0.25">
      <c r="A1083" s="177"/>
      <c r="B1083" s="220"/>
      <c r="C1083" s="155"/>
      <c r="D1083" s="155"/>
      <c r="E1083" s="177"/>
      <c r="H1083" s="24"/>
      <c r="J1083" s="24"/>
      <c r="M1083" s="179"/>
      <c r="O1083" s="165"/>
      <c r="Y1083" s="24"/>
    </row>
    <row r="1084" spans="1:26" x14ac:dyDescent="0.25">
      <c r="A1084" s="177"/>
      <c r="B1084" s="155"/>
      <c r="C1084" s="155"/>
      <c r="D1084" s="155"/>
      <c r="E1084" s="177"/>
      <c r="H1084" s="24"/>
      <c r="J1084" s="24"/>
      <c r="O1084" s="165"/>
      <c r="Y1084" s="24"/>
    </row>
    <row r="1085" spans="1:26" x14ac:dyDescent="0.25">
      <c r="A1085" s="177"/>
      <c r="B1085" s="220"/>
      <c r="C1085" s="155"/>
      <c r="D1085" s="155"/>
      <c r="E1085" s="177"/>
      <c r="H1085" s="24"/>
      <c r="J1085" s="24"/>
      <c r="M1085" s="179"/>
      <c r="O1085" s="165"/>
      <c r="Y1085" s="24"/>
    </row>
    <row r="1086" spans="1:26" x14ac:dyDescent="0.25">
      <c r="A1086" s="177"/>
      <c r="B1086" s="155"/>
      <c r="C1086" s="155"/>
      <c r="D1086" s="155"/>
      <c r="E1086" s="177"/>
      <c r="H1086" s="24"/>
      <c r="J1086" s="24"/>
      <c r="O1086" s="165"/>
      <c r="Y1086" s="24"/>
    </row>
    <row r="1087" spans="1:26" x14ac:dyDescent="0.25">
      <c r="A1087" s="177"/>
      <c r="B1087" s="220"/>
      <c r="C1087" s="155"/>
      <c r="D1087" s="155"/>
      <c r="E1087" s="177"/>
      <c r="H1087" s="24"/>
      <c r="J1087" s="24"/>
      <c r="M1087" s="179"/>
      <c r="O1087" s="165"/>
      <c r="Y1087" s="24"/>
    </row>
    <row r="1088" spans="1:26" x14ac:dyDescent="0.25">
      <c r="A1088" s="177"/>
      <c r="B1088" s="155"/>
      <c r="C1088" s="155"/>
      <c r="D1088" s="155"/>
      <c r="E1088" s="177"/>
      <c r="H1088" s="24"/>
      <c r="J1088" s="24"/>
      <c r="O1088" s="165"/>
      <c r="Y1088" s="24"/>
    </row>
    <row r="1089" spans="1:29" x14ac:dyDescent="0.25">
      <c r="A1089" s="177"/>
      <c r="B1089" s="220"/>
      <c r="C1089" s="155"/>
      <c r="D1089" s="155"/>
      <c r="E1089" s="177"/>
      <c r="H1089" s="24"/>
      <c r="J1089" s="24"/>
      <c r="M1089" s="179"/>
      <c r="O1089" s="165"/>
      <c r="Y1089" s="24"/>
    </row>
    <row r="1090" spans="1:29" x14ac:dyDescent="0.25">
      <c r="A1090" s="177"/>
      <c r="B1090" s="155"/>
      <c r="C1090" s="155"/>
      <c r="D1090" s="155"/>
      <c r="E1090" s="177"/>
      <c r="H1090" s="24"/>
      <c r="J1090" s="24"/>
      <c r="O1090" s="165"/>
      <c r="Y1090" s="24"/>
    </row>
    <row r="1091" spans="1:29" s="155" customFormat="1" x14ac:dyDescent="0.25">
      <c r="A1091" s="177"/>
      <c r="B1091" s="220"/>
      <c r="E1091" s="177"/>
      <c r="F1091" s="24"/>
      <c r="G1091" s="1"/>
      <c r="I1091" s="156"/>
      <c r="J1091" s="177"/>
      <c r="K1091" s="1"/>
      <c r="L1091" s="178"/>
      <c r="M1091" s="179"/>
      <c r="N1091" s="178"/>
      <c r="O1091" s="165"/>
      <c r="P1091" s="1"/>
      <c r="Q1091" s="1"/>
      <c r="R1091" s="1"/>
      <c r="S1091" s="1"/>
      <c r="T1091" s="1"/>
      <c r="U1091" s="180"/>
      <c r="V1091" s="181"/>
      <c r="W1091" s="1"/>
      <c r="X1091" s="181"/>
      <c r="Y1091" s="24"/>
      <c r="Z1091" s="181"/>
      <c r="AC1091" s="1"/>
    </row>
    <row r="1092" spans="1:29" s="155" customFormat="1" x14ac:dyDescent="0.25">
      <c r="A1092" s="177"/>
      <c r="E1092" s="177"/>
      <c r="F1092" s="24"/>
      <c r="G1092" s="1"/>
      <c r="I1092" s="156"/>
      <c r="J1092" s="177"/>
      <c r="K1092" s="1"/>
      <c r="L1092" s="178"/>
      <c r="M1092" s="179"/>
      <c r="N1092" s="178"/>
      <c r="O1092" s="165"/>
      <c r="P1092" s="1"/>
      <c r="Q1092" s="1"/>
      <c r="R1092" s="1"/>
      <c r="S1092" s="1"/>
      <c r="T1092" s="1"/>
      <c r="U1092" s="180"/>
      <c r="V1092" s="181"/>
      <c r="W1092" s="1"/>
      <c r="X1092" s="181"/>
      <c r="Y1092" s="24"/>
      <c r="Z1092" s="181"/>
      <c r="AC1092" s="1"/>
    </row>
    <row r="1093" spans="1:29" s="155" customFormat="1" x14ac:dyDescent="0.25">
      <c r="A1093" s="177"/>
      <c r="B1093" s="220"/>
      <c r="E1093" s="177"/>
      <c r="F1093" s="24"/>
      <c r="G1093" s="1"/>
      <c r="I1093" s="156"/>
      <c r="J1093" s="177"/>
      <c r="K1093" s="1"/>
      <c r="L1093" s="178"/>
      <c r="M1093" s="179"/>
      <c r="N1093" s="178"/>
      <c r="O1093" s="165"/>
      <c r="P1093" s="1"/>
      <c r="Q1093" s="1"/>
      <c r="R1093" s="1"/>
      <c r="S1093" s="1"/>
      <c r="T1093" s="1"/>
      <c r="U1093" s="180"/>
      <c r="V1093" s="181"/>
      <c r="W1093" s="1"/>
      <c r="X1093" s="181"/>
      <c r="Y1093" s="24"/>
      <c r="Z1093" s="181"/>
      <c r="AC1093" s="1"/>
    </row>
    <row r="1094" spans="1:29" s="155" customFormat="1" x14ac:dyDescent="0.25">
      <c r="A1094" s="177"/>
      <c r="E1094" s="177"/>
      <c r="F1094" s="24"/>
      <c r="G1094" s="1"/>
      <c r="I1094" s="156"/>
      <c r="J1094" s="177"/>
      <c r="K1094" s="1"/>
      <c r="L1094" s="178"/>
      <c r="M1094" s="179"/>
      <c r="N1094" s="178"/>
      <c r="O1094" s="165"/>
      <c r="P1094" s="1"/>
      <c r="Q1094" s="1"/>
      <c r="R1094" s="1"/>
      <c r="S1094" s="1"/>
      <c r="T1094" s="1"/>
      <c r="U1094" s="180"/>
      <c r="V1094" s="181"/>
      <c r="W1094" s="1"/>
      <c r="X1094" s="181"/>
      <c r="Y1094" s="24"/>
      <c r="Z1094" s="181"/>
      <c r="AC1094" s="1"/>
    </row>
    <row r="1095" spans="1:29" s="155" customFormat="1" x14ac:dyDescent="0.25">
      <c r="A1095" s="177"/>
      <c r="B1095" s="220"/>
      <c r="E1095" s="177"/>
      <c r="F1095" s="24"/>
      <c r="G1095" s="1"/>
      <c r="I1095" s="156"/>
      <c r="J1095" s="177"/>
      <c r="K1095" s="1"/>
      <c r="L1095" s="178"/>
      <c r="M1095" s="179"/>
      <c r="N1095" s="178"/>
      <c r="O1095" s="165"/>
      <c r="P1095" s="1"/>
      <c r="Q1095" s="1"/>
      <c r="R1095" s="1"/>
      <c r="S1095" s="1"/>
      <c r="T1095" s="1"/>
      <c r="U1095" s="180"/>
      <c r="V1095" s="181"/>
      <c r="W1095" s="1"/>
      <c r="X1095" s="181"/>
      <c r="Y1095" s="24"/>
      <c r="Z1095" s="181"/>
      <c r="AC1095" s="1"/>
    </row>
    <row r="1096" spans="1:29" s="155" customFormat="1" x14ac:dyDescent="0.25">
      <c r="A1096" s="177"/>
      <c r="E1096" s="177"/>
      <c r="F1096" s="24"/>
      <c r="G1096" s="1"/>
      <c r="I1096" s="156"/>
      <c r="J1096" s="177"/>
      <c r="K1096" s="1"/>
      <c r="L1096" s="178"/>
      <c r="M1096" s="179"/>
      <c r="N1096" s="178"/>
      <c r="O1096" s="165"/>
      <c r="P1096" s="1"/>
      <c r="Q1096" s="1"/>
      <c r="R1096" s="1"/>
      <c r="S1096" s="1"/>
      <c r="T1096" s="1"/>
      <c r="U1096" s="180"/>
      <c r="V1096" s="181"/>
      <c r="W1096" s="1"/>
      <c r="X1096" s="181"/>
      <c r="Y1096" s="24"/>
      <c r="Z1096" s="181"/>
      <c r="AC1096" s="1"/>
    </row>
    <row r="1097" spans="1:29" s="155" customFormat="1" x14ac:dyDescent="0.25">
      <c r="A1097" s="177"/>
      <c r="B1097" s="220"/>
      <c r="E1097" s="177"/>
      <c r="F1097" s="24"/>
      <c r="G1097" s="1"/>
      <c r="I1097" s="156"/>
      <c r="J1097" s="177"/>
      <c r="K1097" s="1"/>
      <c r="L1097" s="178"/>
      <c r="M1097" s="179"/>
      <c r="N1097" s="178"/>
      <c r="O1097" s="165"/>
      <c r="P1097" s="1"/>
      <c r="Q1097" s="1"/>
      <c r="R1097" s="1"/>
      <c r="S1097" s="1"/>
      <c r="T1097" s="1"/>
      <c r="U1097" s="180"/>
      <c r="V1097" s="181"/>
      <c r="W1097" s="1"/>
      <c r="X1097" s="181"/>
      <c r="Y1097" s="24"/>
      <c r="Z1097" s="181"/>
      <c r="AC1097" s="1"/>
    </row>
    <row r="1098" spans="1:29" s="155" customFormat="1" x14ac:dyDescent="0.25">
      <c r="A1098" s="177"/>
      <c r="E1098" s="177"/>
      <c r="F1098" s="24"/>
      <c r="G1098" s="1"/>
      <c r="I1098" s="156"/>
      <c r="J1098" s="177"/>
      <c r="K1098" s="1"/>
      <c r="L1098" s="178"/>
      <c r="M1098" s="179"/>
      <c r="N1098" s="178"/>
      <c r="O1098" s="165"/>
      <c r="P1098" s="1"/>
      <c r="Q1098" s="1"/>
      <c r="R1098" s="1"/>
      <c r="S1098" s="1"/>
      <c r="T1098" s="1"/>
      <c r="U1098" s="180"/>
      <c r="V1098" s="181"/>
      <c r="W1098" s="1"/>
      <c r="X1098" s="181"/>
      <c r="Y1098" s="24"/>
      <c r="Z1098" s="181"/>
      <c r="AC1098" s="1"/>
    </row>
    <row r="1099" spans="1:29" s="155" customFormat="1" x14ac:dyDescent="0.25">
      <c r="A1099" s="177"/>
      <c r="B1099" s="220"/>
      <c r="E1099" s="177"/>
      <c r="F1099" s="24"/>
      <c r="G1099" s="1"/>
      <c r="I1099" s="156"/>
      <c r="J1099" s="177"/>
      <c r="K1099" s="1"/>
      <c r="L1099" s="178"/>
      <c r="M1099" s="179"/>
      <c r="N1099" s="178"/>
      <c r="O1099" s="165"/>
      <c r="P1099" s="1"/>
      <c r="Q1099" s="1"/>
      <c r="R1099" s="1"/>
      <c r="S1099" s="1"/>
      <c r="T1099" s="1"/>
      <c r="U1099" s="180"/>
      <c r="V1099" s="181"/>
      <c r="W1099" s="1"/>
      <c r="X1099" s="181"/>
      <c r="Y1099" s="24"/>
      <c r="Z1099" s="181"/>
      <c r="AC1099" s="1"/>
    </row>
    <row r="1100" spans="1:29" s="155" customFormat="1" x14ac:dyDescent="0.25">
      <c r="A1100" s="177"/>
      <c r="E1100" s="177"/>
      <c r="F1100" s="24"/>
      <c r="G1100" s="1"/>
      <c r="I1100" s="156"/>
      <c r="J1100" s="177"/>
      <c r="K1100" s="1"/>
      <c r="L1100" s="178"/>
      <c r="M1100" s="179"/>
      <c r="N1100" s="178"/>
      <c r="O1100" s="165"/>
      <c r="P1100" s="1"/>
      <c r="Q1100" s="1"/>
      <c r="R1100" s="1"/>
      <c r="S1100" s="1"/>
      <c r="T1100" s="1"/>
      <c r="U1100" s="180"/>
      <c r="V1100" s="181"/>
      <c r="W1100" s="1"/>
      <c r="X1100" s="181"/>
      <c r="Y1100" s="24"/>
      <c r="Z1100" s="181"/>
      <c r="AC1100" s="1"/>
    </row>
    <row r="1101" spans="1:29" s="155" customFormat="1" x14ac:dyDescent="0.25">
      <c r="A1101" s="177"/>
      <c r="B1101" s="220"/>
      <c r="E1101" s="177"/>
      <c r="F1101" s="24"/>
      <c r="G1101" s="1"/>
      <c r="I1101" s="156"/>
      <c r="J1101" s="177"/>
      <c r="K1101" s="1"/>
      <c r="L1101" s="178"/>
      <c r="M1101" s="179"/>
      <c r="N1101" s="178"/>
      <c r="O1101" s="165"/>
      <c r="P1101" s="1"/>
      <c r="Q1101" s="1"/>
      <c r="R1101" s="1"/>
      <c r="S1101" s="1"/>
      <c r="T1101" s="1"/>
      <c r="U1101" s="180"/>
      <c r="V1101" s="181"/>
      <c r="W1101" s="1"/>
      <c r="X1101" s="181"/>
      <c r="Y1101" s="24"/>
      <c r="Z1101" s="181"/>
      <c r="AC1101" s="1"/>
    </row>
    <row r="1102" spans="1:29" s="155" customFormat="1" x14ac:dyDescent="0.25">
      <c r="A1102" s="177"/>
      <c r="E1102" s="177"/>
      <c r="F1102" s="24"/>
      <c r="G1102" s="1"/>
      <c r="I1102" s="156"/>
      <c r="J1102" s="177"/>
      <c r="K1102" s="1"/>
      <c r="L1102" s="178"/>
      <c r="M1102" s="179"/>
      <c r="N1102" s="178"/>
      <c r="O1102" s="165"/>
      <c r="P1102" s="1"/>
      <c r="Q1102" s="1"/>
      <c r="R1102" s="1"/>
      <c r="S1102" s="1"/>
      <c r="T1102" s="1"/>
      <c r="U1102" s="180"/>
      <c r="V1102" s="181"/>
      <c r="W1102" s="1"/>
      <c r="X1102" s="181"/>
      <c r="Y1102" s="24"/>
      <c r="Z1102" s="181"/>
      <c r="AC1102" s="1"/>
    </row>
    <row r="1103" spans="1:29" s="155" customFormat="1" x14ac:dyDescent="0.25">
      <c r="A1103" s="177"/>
      <c r="B1103" s="220"/>
      <c r="E1103" s="177"/>
      <c r="F1103" s="24"/>
      <c r="G1103" s="1"/>
      <c r="I1103" s="156"/>
      <c r="J1103" s="177"/>
      <c r="K1103" s="1"/>
      <c r="L1103" s="178"/>
      <c r="M1103" s="179"/>
      <c r="N1103" s="178"/>
      <c r="O1103" s="165"/>
      <c r="P1103" s="1"/>
      <c r="Q1103" s="1"/>
      <c r="R1103" s="1"/>
      <c r="S1103" s="1"/>
      <c r="T1103" s="1"/>
      <c r="U1103" s="180"/>
      <c r="V1103" s="181"/>
      <c r="W1103" s="1"/>
      <c r="X1103" s="181"/>
      <c r="Y1103" s="24"/>
      <c r="Z1103" s="181"/>
      <c r="AC1103" s="1"/>
    </row>
    <row r="1104" spans="1:29" s="155" customFormat="1" x14ac:dyDescent="0.25">
      <c r="A1104" s="177"/>
      <c r="E1104" s="177"/>
      <c r="F1104" s="24"/>
      <c r="G1104" s="1"/>
      <c r="I1104" s="156"/>
      <c r="J1104" s="177"/>
      <c r="K1104" s="1"/>
      <c r="L1104" s="178"/>
      <c r="M1104" s="179"/>
      <c r="N1104" s="178"/>
      <c r="O1104" s="165"/>
      <c r="P1104" s="1"/>
      <c r="Q1104" s="1"/>
      <c r="R1104" s="1"/>
      <c r="S1104" s="1"/>
      <c r="T1104" s="1"/>
      <c r="U1104" s="180"/>
      <c r="V1104" s="181"/>
      <c r="W1104" s="1"/>
      <c r="X1104" s="181"/>
      <c r="Y1104" s="24"/>
      <c r="Z1104" s="181"/>
      <c r="AC1104" s="1"/>
    </row>
    <row r="1105" spans="1:29" s="155" customFormat="1" x14ac:dyDescent="0.25">
      <c r="A1105" s="177"/>
      <c r="B1105" s="220"/>
      <c r="E1105" s="177"/>
      <c r="F1105" s="24"/>
      <c r="G1105" s="1"/>
      <c r="I1105" s="156"/>
      <c r="J1105" s="177"/>
      <c r="K1105" s="1"/>
      <c r="L1105" s="178"/>
      <c r="M1105" s="179"/>
      <c r="N1105" s="178"/>
      <c r="O1105" s="165"/>
      <c r="P1105" s="1"/>
      <c r="Q1105" s="1"/>
      <c r="R1105" s="1"/>
      <c r="S1105" s="1"/>
      <c r="T1105" s="1"/>
      <c r="U1105" s="180"/>
      <c r="V1105" s="181"/>
      <c r="W1105" s="1"/>
      <c r="X1105" s="181"/>
      <c r="Y1105" s="24"/>
      <c r="Z1105" s="181"/>
      <c r="AC1105" s="1"/>
    </row>
    <row r="1106" spans="1:29" s="155" customFormat="1" x14ac:dyDescent="0.25">
      <c r="A1106" s="177"/>
      <c r="E1106" s="177"/>
      <c r="F1106" s="24"/>
      <c r="G1106" s="1"/>
      <c r="I1106" s="156"/>
      <c r="J1106" s="177"/>
      <c r="K1106" s="1"/>
      <c r="L1106" s="178"/>
      <c r="M1106" s="179"/>
      <c r="N1106" s="178"/>
      <c r="O1106" s="165"/>
      <c r="P1106" s="1"/>
      <c r="Q1106" s="1"/>
      <c r="R1106" s="1"/>
      <c r="S1106" s="1"/>
      <c r="T1106" s="1"/>
      <c r="U1106" s="180"/>
      <c r="V1106" s="181"/>
      <c r="W1106" s="1"/>
      <c r="X1106" s="181"/>
      <c r="Y1106" s="24"/>
      <c r="Z1106" s="181"/>
      <c r="AC1106" s="1"/>
    </row>
    <row r="1107" spans="1:29" s="155" customFormat="1" x14ac:dyDescent="0.25">
      <c r="A1107" s="177"/>
      <c r="B1107" s="220"/>
      <c r="E1107" s="177"/>
      <c r="F1107" s="24"/>
      <c r="G1107" s="1"/>
      <c r="I1107" s="156"/>
      <c r="J1107" s="177"/>
      <c r="K1107" s="1"/>
      <c r="L1107" s="178"/>
      <c r="M1107" s="179"/>
      <c r="N1107" s="178"/>
      <c r="O1107" s="165"/>
      <c r="P1107" s="1"/>
      <c r="Q1107" s="1"/>
      <c r="R1107" s="1"/>
      <c r="S1107" s="1"/>
      <c r="T1107" s="1"/>
      <c r="U1107" s="180"/>
      <c r="V1107" s="181"/>
      <c r="W1107" s="1"/>
      <c r="X1107" s="181"/>
      <c r="Y1107" s="24"/>
      <c r="Z1107" s="181"/>
      <c r="AC1107" s="1"/>
    </row>
    <row r="1108" spans="1:29" s="155" customFormat="1" x14ac:dyDescent="0.25">
      <c r="A1108" s="177"/>
      <c r="E1108" s="177"/>
      <c r="F1108" s="24"/>
      <c r="G1108" s="1"/>
      <c r="I1108" s="156"/>
      <c r="J1108" s="177"/>
      <c r="K1108" s="1"/>
      <c r="L1108" s="178"/>
      <c r="M1108" s="179"/>
      <c r="N1108" s="178"/>
      <c r="O1108" s="165"/>
      <c r="P1108" s="1"/>
      <c r="Q1108" s="1"/>
      <c r="R1108" s="1"/>
      <c r="S1108" s="1"/>
      <c r="T1108" s="1"/>
      <c r="U1108" s="180"/>
      <c r="V1108" s="181"/>
      <c r="W1108" s="1"/>
      <c r="X1108" s="181"/>
      <c r="Y1108" s="24"/>
      <c r="Z1108" s="181"/>
      <c r="AC1108" s="1"/>
    </row>
    <row r="1109" spans="1:29" s="155" customFormat="1" x14ac:dyDescent="0.25">
      <c r="A1109" s="177"/>
      <c r="B1109" s="220"/>
      <c r="E1109" s="177"/>
      <c r="F1109" s="24"/>
      <c r="G1109" s="1"/>
      <c r="I1109" s="156"/>
      <c r="J1109" s="177"/>
      <c r="K1109" s="1"/>
      <c r="L1109" s="178"/>
      <c r="M1109" s="179"/>
      <c r="N1109" s="178"/>
      <c r="O1109" s="165"/>
      <c r="P1109" s="1"/>
      <c r="Q1109" s="1"/>
      <c r="R1109" s="1"/>
      <c r="S1109" s="1"/>
      <c r="T1109" s="1"/>
      <c r="U1109" s="180"/>
      <c r="V1109" s="181"/>
      <c r="W1109" s="1"/>
      <c r="X1109" s="181"/>
      <c r="Y1109" s="24"/>
      <c r="Z1109" s="181"/>
      <c r="AC1109" s="1"/>
    </row>
    <row r="1110" spans="1:29" s="155" customFormat="1" x14ac:dyDescent="0.25">
      <c r="A1110" s="177"/>
      <c r="E1110" s="177"/>
      <c r="F1110" s="24"/>
      <c r="G1110" s="1"/>
      <c r="I1110" s="156"/>
      <c r="J1110" s="177"/>
      <c r="K1110" s="1"/>
      <c r="L1110" s="178"/>
      <c r="M1110" s="179"/>
      <c r="N1110" s="178"/>
      <c r="O1110" s="165"/>
      <c r="P1110" s="1"/>
      <c r="Q1110" s="1"/>
      <c r="R1110" s="1"/>
      <c r="S1110" s="1"/>
      <c r="T1110" s="1"/>
      <c r="U1110" s="180"/>
      <c r="V1110" s="181"/>
      <c r="W1110" s="1"/>
      <c r="X1110" s="181"/>
      <c r="Y1110" s="24"/>
      <c r="Z1110" s="181"/>
      <c r="AC1110" s="1"/>
    </row>
    <row r="1111" spans="1:29" s="155" customFormat="1" x14ac:dyDescent="0.25">
      <c r="A1111" s="177"/>
      <c r="B1111" s="220"/>
      <c r="E1111" s="177"/>
      <c r="F1111" s="24"/>
      <c r="G1111" s="1"/>
      <c r="I1111" s="156"/>
      <c r="J1111" s="177"/>
      <c r="K1111" s="1"/>
      <c r="L1111" s="178"/>
      <c r="M1111" s="179"/>
      <c r="N1111" s="178"/>
      <c r="O1111" s="165"/>
      <c r="P1111" s="1"/>
      <c r="Q1111" s="1"/>
      <c r="R1111" s="1"/>
      <c r="S1111" s="1"/>
      <c r="T1111" s="1"/>
      <c r="U1111" s="180"/>
      <c r="V1111" s="181"/>
      <c r="W1111" s="1"/>
      <c r="X1111" s="181"/>
      <c r="Y1111" s="24"/>
      <c r="Z1111" s="181"/>
      <c r="AC1111" s="1"/>
    </row>
    <row r="1112" spans="1:29" x14ac:dyDescent="0.25">
      <c r="A1112" s="177"/>
      <c r="B1112" s="155"/>
      <c r="C1112" s="155"/>
      <c r="D1112" s="155"/>
      <c r="E1112" s="177"/>
      <c r="H1112" s="24"/>
      <c r="J1112" s="24"/>
      <c r="O1112" s="165"/>
      <c r="Y1112" s="24"/>
    </row>
    <row r="1113" spans="1:29" x14ac:dyDescent="0.25">
      <c r="A1113" s="177"/>
      <c r="B1113" s="220"/>
      <c r="C1113" s="155"/>
      <c r="D1113" s="155"/>
      <c r="E1113" s="177"/>
      <c r="H1113" s="24"/>
      <c r="J1113" s="24"/>
      <c r="M1113" s="179"/>
      <c r="O1113" s="165"/>
      <c r="Y1113" s="24"/>
    </row>
    <row r="1114" spans="1:29" x14ac:dyDescent="0.25">
      <c r="A1114" s="177"/>
      <c r="B1114" s="155"/>
      <c r="C1114" s="155"/>
      <c r="D1114" s="155"/>
      <c r="E1114" s="177"/>
      <c r="H1114" s="24"/>
      <c r="J1114" s="24"/>
      <c r="O1114" s="165"/>
      <c r="Y1114" s="24"/>
    </row>
    <row r="1115" spans="1:29" x14ac:dyDescent="0.25">
      <c r="A1115" s="177"/>
      <c r="B1115" s="220"/>
      <c r="C1115" s="155"/>
      <c r="D1115" s="155"/>
      <c r="E1115" s="177"/>
      <c r="H1115" s="24"/>
      <c r="J1115" s="24"/>
      <c r="M1115" s="179"/>
      <c r="O1115" s="165"/>
      <c r="Y1115" s="24"/>
    </row>
    <row r="1116" spans="1:29" x14ac:dyDescent="0.25">
      <c r="A1116" s="177"/>
      <c r="B1116" s="155"/>
      <c r="C1116" s="155"/>
      <c r="D1116" s="155"/>
      <c r="E1116" s="177"/>
      <c r="H1116" s="24"/>
      <c r="J1116" s="24"/>
      <c r="O1116" s="165"/>
      <c r="Y1116" s="24"/>
    </row>
    <row r="1117" spans="1:29" x14ac:dyDescent="0.25">
      <c r="A1117" s="177"/>
      <c r="B1117" s="220"/>
      <c r="C1117" s="155"/>
      <c r="D1117" s="155"/>
      <c r="E1117" s="177"/>
      <c r="H1117" s="24"/>
      <c r="J1117" s="24"/>
      <c r="M1117" s="179"/>
      <c r="O1117" s="165"/>
      <c r="Y1117" s="24"/>
      <c r="AB1117" s="8"/>
    </row>
    <row r="1118" spans="1:29" x14ac:dyDescent="0.25">
      <c r="A1118" s="177"/>
      <c r="B1118" s="155"/>
      <c r="C1118" s="155"/>
      <c r="D1118" s="155"/>
      <c r="E1118" s="177"/>
      <c r="H1118" s="24"/>
      <c r="J1118" s="24"/>
      <c r="O1118" s="165"/>
      <c r="Y1118" s="24"/>
    </row>
    <row r="1119" spans="1:29" x14ac:dyDescent="0.25">
      <c r="A1119" s="177"/>
      <c r="B1119" s="220"/>
      <c r="C1119" s="155"/>
      <c r="D1119" s="155"/>
      <c r="E1119" s="177"/>
      <c r="H1119" s="24"/>
      <c r="J1119" s="24"/>
      <c r="M1119" s="179"/>
      <c r="O1119" s="165"/>
      <c r="Y1119" s="24"/>
    </row>
    <row r="1120" spans="1:29" x14ac:dyDescent="0.25">
      <c r="A1120" s="177"/>
      <c r="B1120" s="155"/>
      <c r="C1120" s="155"/>
      <c r="D1120" s="155"/>
      <c r="E1120" s="177"/>
      <c r="H1120" s="24"/>
      <c r="J1120" s="24"/>
      <c r="O1120" s="165"/>
      <c r="Y1120" s="24"/>
    </row>
    <row r="1121" spans="1:29" x14ac:dyDescent="0.25">
      <c r="A1121" s="177"/>
      <c r="B1121" s="220"/>
      <c r="C1121" s="155"/>
      <c r="D1121" s="155"/>
      <c r="E1121" s="177"/>
      <c r="H1121" s="24"/>
      <c r="J1121" s="24"/>
      <c r="M1121" s="179"/>
      <c r="O1121" s="165"/>
      <c r="Y1121" s="24"/>
    </row>
    <row r="1122" spans="1:29" x14ac:dyDescent="0.25">
      <c r="A1122" s="177"/>
      <c r="B1122" s="155"/>
      <c r="C1122" s="155"/>
      <c r="D1122" s="155"/>
      <c r="E1122" s="177"/>
      <c r="H1122" s="24"/>
      <c r="J1122" s="24"/>
      <c r="O1122" s="165"/>
      <c r="Y1122" s="24"/>
    </row>
    <row r="1123" spans="1:29" x14ac:dyDescent="0.25">
      <c r="A1123" s="177"/>
      <c r="B1123" s="220"/>
      <c r="C1123" s="155"/>
      <c r="D1123" s="155"/>
      <c r="E1123" s="177"/>
      <c r="H1123" s="24"/>
      <c r="J1123" s="24"/>
      <c r="M1123" s="179"/>
      <c r="O1123" s="165"/>
      <c r="Y1123" s="24"/>
    </row>
    <row r="1124" spans="1:29" x14ac:dyDescent="0.25">
      <c r="A1124" s="177"/>
      <c r="B1124" s="155"/>
      <c r="C1124" s="155"/>
      <c r="D1124" s="155"/>
      <c r="E1124" s="177"/>
      <c r="H1124" s="24"/>
      <c r="J1124" s="24"/>
      <c r="O1124" s="165"/>
      <c r="Y1124" s="24"/>
    </row>
    <row r="1125" spans="1:29" x14ac:dyDescent="0.25">
      <c r="A1125" s="177"/>
      <c r="B1125" s="220"/>
      <c r="C1125" s="155"/>
      <c r="D1125" s="155"/>
      <c r="E1125" s="177"/>
      <c r="H1125" s="24"/>
      <c r="J1125" s="24"/>
      <c r="M1125" s="179"/>
      <c r="O1125" s="165"/>
      <c r="Y1125" s="24"/>
    </row>
    <row r="1126" spans="1:29" x14ac:dyDescent="0.25">
      <c r="A1126" s="177"/>
      <c r="B1126" s="155"/>
      <c r="C1126" s="155"/>
      <c r="D1126" s="155"/>
      <c r="E1126" s="177"/>
      <c r="H1126" s="24"/>
      <c r="J1126" s="24"/>
      <c r="O1126" s="165"/>
      <c r="Y1126" s="24"/>
    </row>
    <row r="1127" spans="1:29" x14ac:dyDescent="0.25">
      <c r="A1127" s="177"/>
      <c r="B1127" s="220"/>
      <c r="C1127" s="155"/>
      <c r="D1127" s="155"/>
      <c r="E1127" s="177"/>
      <c r="H1127" s="24"/>
      <c r="J1127" s="24"/>
      <c r="M1127" s="179"/>
      <c r="O1127" s="165"/>
      <c r="Y1127" s="24"/>
    </row>
    <row r="1128" spans="1:29" x14ac:dyDescent="0.25">
      <c r="A1128" s="177"/>
      <c r="B1128" s="155"/>
      <c r="C1128" s="155"/>
      <c r="D1128" s="155"/>
      <c r="E1128" s="177"/>
      <c r="H1128" s="24"/>
      <c r="J1128" s="24"/>
      <c r="O1128" s="165"/>
      <c r="Y1128" s="24"/>
    </row>
    <row r="1129" spans="1:29" x14ac:dyDescent="0.25">
      <c r="A1129" s="177"/>
      <c r="B1129" s="220"/>
      <c r="C1129" s="155"/>
      <c r="D1129" s="155"/>
      <c r="E1129" s="177"/>
      <c r="H1129" s="24"/>
      <c r="J1129" s="24"/>
      <c r="M1129" s="179"/>
      <c r="O1129" s="165"/>
      <c r="Y1129" s="24"/>
    </row>
    <row r="1130" spans="1:29" s="155" customFormat="1" x14ac:dyDescent="0.25">
      <c r="A1130" s="177"/>
      <c r="E1130" s="177"/>
      <c r="F1130" s="24"/>
      <c r="G1130" s="1"/>
      <c r="I1130" s="156"/>
      <c r="J1130" s="177"/>
      <c r="K1130" s="1"/>
      <c r="L1130" s="178"/>
      <c r="M1130" s="179"/>
      <c r="N1130" s="178"/>
      <c r="O1130" s="165"/>
      <c r="P1130" s="1"/>
      <c r="Q1130" s="1"/>
      <c r="R1130" s="1"/>
      <c r="S1130" s="1"/>
      <c r="T1130" s="1"/>
      <c r="U1130" s="180"/>
      <c r="V1130" s="181"/>
      <c r="W1130" s="1"/>
      <c r="X1130" s="181"/>
      <c r="Y1130" s="24"/>
      <c r="Z1130" s="181"/>
      <c r="AC1130" s="1"/>
    </row>
    <row r="1131" spans="1:29" s="155" customFormat="1" x14ac:dyDescent="0.25">
      <c r="A1131" s="177"/>
      <c r="B1131" s="220"/>
      <c r="E1131" s="177"/>
      <c r="F1131" s="24"/>
      <c r="G1131" s="1"/>
      <c r="I1131" s="156"/>
      <c r="J1131" s="177"/>
      <c r="K1131" s="1"/>
      <c r="L1131" s="178"/>
      <c r="M1131" s="179"/>
      <c r="N1131" s="178"/>
      <c r="O1131" s="165"/>
      <c r="P1131" s="1"/>
      <c r="Q1131" s="1"/>
      <c r="R1131" s="1"/>
      <c r="S1131" s="1"/>
      <c r="T1131" s="1"/>
      <c r="U1131" s="180"/>
      <c r="V1131" s="181"/>
      <c r="W1131" s="1"/>
      <c r="X1131" s="181"/>
      <c r="Y1131" s="24"/>
      <c r="Z1131" s="181"/>
      <c r="AC1131" s="1"/>
    </row>
    <row r="1132" spans="1:29" s="155" customFormat="1" x14ac:dyDescent="0.25">
      <c r="A1132" s="177"/>
      <c r="E1132" s="177"/>
      <c r="F1132" s="24"/>
      <c r="G1132" s="1"/>
      <c r="I1132" s="156"/>
      <c r="J1132" s="177"/>
      <c r="K1132" s="1"/>
      <c r="L1132" s="178"/>
      <c r="M1132" s="179"/>
      <c r="N1132" s="178"/>
      <c r="O1132" s="165"/>
      <c r="P1132" s="1"/>
      <c r="Q1132" s="1"/>
      <c r="R1132" s="1"/>
      <c r="S1132" s="1"/>
      <c r="T1132" s="1"/>
      <c r="U1132" s="180"/>
      <c r="V1132" s="181"/>
      <c r="W1132" s="1"/>
      <c r="X1132" s="181"/>
      <c r="Y1132" s="24"/>
      <c r="Z1132" s="181"/>
      <c r="AC1132" s="1"/>
    </row>
    <row r="1133" spans="1:29" s="155" customFormat="1" x14ac:dyDescent="0.25">
      <c r="A1133" s="177"/>
      <c r="B1133" s="220"/>
      <c r="E1133" s="177"/>
      <c r="F1133" s="24"/>
      <c r="G1133" s="1"/>
      <c r="I1133" s="156"/>
      <c r="J1133" s="177"/>
      <c r="K1133" s="1"/>
      <c r="L1133" s="178"/>
      <c r="M1133" s="179"/>
      <c r="N1133" s="178"/>
      <c r="O1133" s="165"/>
      <c r="P1133" s="1"/>
      <c r="Q1133" s="1"/>
      <c r="R1133" s="1"/>
      <c r="S1133" s="1"/>
      <c r="T1133" s="1"/>
      <c r="U1133" s="180"/>
      <c r="V1133" s="181"/>
      <c r="W1133" s="1"/>
      <c r="X1133" s="181"/>
      <c r="Y1133" s="24"/>
      <c r="Z1133" s="181"/>
      <c r="AC1133" s="1"/>
    </row>
    <row r="1134" spans="1:29" s="155" customFormat="1" x14ac:dyDescent="0.25">
      <c r="A1134" s="177"/>
      <c r="B1134" s="220"/>
      <c r="E1134" s="177"/>
      <c r="F1134" s="24"/>
      <c r="G1134" s="1"/>
      <c r="I1134" s="156"/>
      <c r="J1134" s="177"/>
      <c r="K1134" s="1"/>
      <c r="L1134" s="178"/>
      <c r="M1134" s="179"/>
      <c r="N1134" s="178"/>
      <c r="O1134" s="165"/>
      <c r="P1134" s="1"/>
      <c r="Q1134" s="1"/>
      <c r="R1134" s="1"/>
      <c r="S1134" s="1"/>
      <c r="T1134" s="1"/>
      <c r="U1134" s="180"/>
      <c r="V1134" s="181"/>
      <c r="W1134" s="1"/>
      <c r="X1134" s="181"/>
      <c r="Y1134" s="24"/>
      <c r="Z1134" s="181"/>
      <c r="AC1134" s="1"/>
    </row>
    <row r="1135" spans="1:29" s="155" customFormat="1" x14ac:dyDescent="0.25">
      <c r="A1135" s="177"/>
      <c r="E1135" s="177"/>
      <c r="F1135" s="24"/>
      <c r="G1135" s="1"/>
      <c r="I1135" s="156"/>
      <c r="J1135" s="177"/>
      <c r="K1135" s="1"/>
      <c r="L1135" s="178"/>
      <c r="M1135" s="179"/>
      <c r="N1135" s="178"/>
      <c r="O1135" s="165"/>
      <c r="P1135" s="1"/>
      <c r="Q1135" s="1"/>
      <c r="R1135" s="1"/>
      <c r="S1135" s="1"/>
      <c r="T1135" s="1"/>
      <c r="U1135" s="180"/>
      <c r="V1135" s="181"/>
      <c r="W1135" s="1"/>
      <c r="X1135" s="181"/>
      <c r="Y1135" s="24"/>
      <c r="Z1135" s="181"/>
      <c r="AC1135" s="1"/>
    </row>
    <row r="1136" spans="1:29" s="155" customFormat="1" x14ac:dyDescent="0.25">
      <c r="A1136" s="177"/>
      <c r="B1136" s="220"/>
      <c r="E1136" s="177"/>
      <c r="F1136" s="24"/>
      <c r="G1136" s="1"/>
      <c r="I1136" s="156"/>
      <c r="J1136" s="177"/>
      <c r="K1136" s="1"/>
      <c r="L1136" s="178"/>
      <c r="M1136" s="179"/>
      <c r="N1136" s="178"/>
      <c r="O1136" s="165"/>
      <c r="P1136" s="1"/>
      <c r="Q1136" s="1"/>
      <c r="R1136" s="1"/>
      <c r="S1136" s="1"/>
      <c r="T1136" s="1"/>
      <c r="U1136" s="180"/>
      <c r="V1136" s="181"/>
      <c r="W1136" s="1"/>
      <c r="X1136" s="181"/>
      <c r="Y1136" s="24"/>
      <c r="Z1136" s="181"/>
      <c r="AC1136" s="1"/>
    </row>
    <row r="1137" spans="1:29" s="155" customFormat="1" x14ac:dyDescent="0.25">
      <c r="A1137" s="177"/>
      <c r="E1137" s="177"/>
      <c r="F1137" s="24"/>
      <c r="G1137" s="1"/>
      <c r="I1137" s="156"/>
      <c r="J1137" s="177"/>
      <c r="K1137" s="1"/>
      <c r="L1137" s="178"/>
      <c r="M1137" s="179"/>
      <c r="N1137" s="178"/>
      <c r="O1137" s="165"/>
      <c r="P1137" s="1"/>
      <c r="Q1137" s="1"/>
      <c r="R1137" s="1"/>
      <c r="S1137" s="1"/>
      <c r="T1137" s="1"/>
      <c r="U1137" s="180"/>
      <c r="V1137" s="181"/>
      <c r="W1137" s="1"/>
      <c r="X1137" s="181"/>
      <c r="Y1137" s="24"/>
      <c r="Z1137" s="181"/>
      <c r="AC1137" s="1"/>
    </row>
    <row r="1138" spans="1:29" s="155" customFormat="1" x14ac:dyDescent="0.25">
      <c r="A1138" s="177"/>
      <c r="B1138" s="220"/>
      <c r="E1138" s="177"/>
      <c r="F1138" s="24"/>
      <c r="G1138" s="1"/>
      <c r="I1138" s="156"/>
      <c r="J1138" s="177"/>
      <c r="K1138" s="1"/>
      <c r="L1138" s="178"/>
      <c r="M1138" s="179"/>
      <c r="N1138" s="178"/>
      <c r="O1138" s="165"/>
      <c r="T1138" s="1"/>
      <c r="U1138" s="180"/>
      <c r="V1138" s="181"/>
      <c r="W1138" s="1"/>
      <c r="X1138" s="181"/>
      <c r="Y1138" s="24"/>
      <c r="Z1138" s="181"/>
    </row>
    <row r="1139" spans="1:29" s="155" customFormat="1" x14ac:dyDescent="0.25">
      <c r="A1139" s="177"/>
      <c r="E1139" s="177"/>
      <c r="F1139" s="177"/>
      <c r="I1139" s="156"/>
      <c r="J1139" s="177"/>
      <c r="K1139" s="220"/>
      <c r="L1139" s="178"/>
      <c r="M1139" s="179"/>
      <c r="N1139" s="178"/>
      <c r="O1139" s="165"/>
      <c r="U1139" s="180"/>
      <c r="V1139" s="181"/>
      <c r="X1139" s="181"/>
      <c r="Y1139" s="177"/>
      <c r="Z1139" s="181"/>
    </row>
    <row r="1140" spans="1:29" s="155" customFormat="1" x14ac:dyDescent="0.25">
      <c r="A1140" s="177"/>
      <c r="B1140" s="220"/>
      <c r="E1140" s="177"/>
      <c r="F1140" s="177"/>
      <c r="I1140" s="156"/>
      <c r="J1140" s="177"/>
      <c r="K1140" s="220"/>
      <c r="L1140" s="178"/>
      <c r="M1140" s="179"/>
      <c r="N1140" s="178"/>
      <c r="O1140" s="165"/>
      <c r="U1140" s="180"/>
      <c r="V1140" s="181"/>
      <c r="X1140" s="181"/>
      <c r="Y1140" s="177"/>
      <c r="Z1140" s="181"/>
    </row>
    <row r="1141" spans="1:29" s="155" customFormat="1" x14ac:dyDescent="0.25">
      <c r="A1141" s="177"/>
      <c r="E1141" s="177"/>
      <c r="F1141" s="177"/>
      <c r="I1141" s="156"/>
      <c r="J1141" s="177"/>
      <c r="K1141" s="220"/>
      <c r="L1141" s="178"/>
      <c r="M1141" s="179"/>
      <c r="N1141" s="178"/>
      <c r="O1141" s="165"/>
      <c r="U1141" s="180"/>
      <c r="V1141" s="180"/>
      <c r="X1141" s="181"/>
      <c r="Y1141" s="177"/>
      <c r="Z1141" s="181"/>
    </row>
    <row r="1142" spans="1:29" s="155" customFormat="1" ht="27" customHeight="1" x14ac:dyDescent="0.25">
      <c r="A1142" s="177"/>
      <c r="B1142" s="220"/>
      <c r="E1142" s="177"/>
      <c r="F1142" s="177"/>
      <c r="I1142" s="156"/>
      <c r="J1142" s="177"/>
      <c r="K1142" s="220"/>
      <c r="L1142" s="178"/>
      <c r="M1142" s="179"/>
      <c r="N1142" s="178"/>
      <c r="O1142" s="165"/>
      <c r="U1142" s="180"/>
      <c r="V1142" s="181"/>
      <c r="X1142" s="181"/>
      <c r="Y1142" s="177"/>
      <c r="Z1142" s="181"/>
    </row>
    <row r="1143" spans="1:29" s="155" customFormat="1" x14ac:dyDescent="0.25">
      <c r="A1143" s="177"/>
      <c r="E1143" s="177"/>
      <c r="F1143" s="177"/>
      <c r="I1143" s="156"/>
      <c r="J1143" s="177"/>
      <c r="K1143" s="220"/>
      <c r="L1143" s="178"/>
      <c r="M1143" s="179"/>
      <c r="N1143" s="178"/>
      <c r="O1143" s="165"/>
      <c r="V1143" s="181"/>
      <c r="X1143" s="181"/>
      <c r="Y1143" s="177"/>
      <c r="Z1143" s="181"/>
    </row>
    <row r="1144" spans="1:29" s="155" customFormat="1" ht="29.4" customHeight="1" x14ac:dyDescent="0.25">
      <c r="A1144" s="177"/>
      <c r="B1144" s="220"/>
      <c r="E1144" s="177"/>
      <c r="F1144" s="177"/>
      <c r="I1144" s="156"/>
      <c r="J1144" s="177"/>
      <c r="K1144" s="220"/>
      <c r="L1144" s="178"/>
      <c r="M1144" s="179"/>
      <c r="N1144" s="178"/>
      <c r="O1144" s="165"/>
      <c r="P1144" s="156"/>
      <c r="U1144" s="180"/>
      <c r="V1144" s="181"/>
      <c r="X1144" s="181"/>
      <c r="Y1144" s="177"/>
      <c r="Z1144" s="181"/>
    </row>
    <row r="1145" spans="1:29" s="155" customFormat="1" x14ac:dyDescent="0.25">
      <c r="A1145" s="177"/>
      <c r="E1145" s="177"/>
      <c r="F1145" s="177"/>
      <c r="I1145" s="156"/>
      <c r="J1145" s="177"/>
      <c r="K1145" s="220"/>
      <c r="L1145" s="178"/>
      <c r="M1145" s="179"/>
      <c r="N1145" s="178"/>
      <c r="O1145" s="165"/>
      <c r="P1145" s="156"/>
      <c r="U1145" s="180"/>
      <c r="V1145" s="181"/>
      <c r="X1145" s="181"/>
      <c r="Y1145" s="177"/>
      <c r="Z1145" s="181"/>
    </row>
    <row r="1146" spans="1:29" ht="40.200000000000003" customHeight="1" x14ac:dyDescent="0.25">
      <c r="A1146" s="177"/>
      <c r="B1146" s="220"/>
      <c r="C1146" s="155"/>
      <c r="D1146" s="155"/>
      <c r="H1146" s="24"/>
      <c r="J1146" s="24"/>
      <c r="O1146" s="165"/>
      <c r="Y1146" s="24"/>
    </row>
    <row r="1147" spans="1:29" x14ac:dyDescent="0.25">
      <c r="A1147" s="177"/>
      <c r="B1147" s="155"/>
      <c r="H1147" s="24"/>
      <c r="J1147" s="24"/>
      <c r="M1147" s="179"/>
      <c r="O1147" s="165"/>
      <c r="P1147" s="8"/>
      <c r="Y1147" s="24"/>
    </row>
    <row r="1148" spans="1:29" x14ac:dyDescent="0.25">
      <c r="A1148" s="177"/>
      <c r="B1148" s="220"/>
      <c r="H1148" s="24"/>
      <c r="J1148" s="24"/>
      <c r="O1148" s="165"/>
      <c r="P1148" s="8"/>
      <c r="Y1148" s="24"/>
    </row>
    <row r="1149" spans="1:29" x14ac:dyDescent="0.25">
      <c r="A1149" s="177"/>
      <c r="B1149" s="155"/>
      <c r="H1149" s="24"/>
      <c r="J1149" s="24"/>
      <c r="M1149" s="179"/>
      <c r="O1149" s="165"/>
      <c r="P1149" s="8"/>
      <c r="Y1149" s="24"/>
    </row>
    <row r="1150" spans="1:29" x14ac:dyDescent="0.25">
      <c r="A1150" s="177"/>
      <c r="B1150" s="220"/>
      <c r="H1150" s="24"/>
      <c r="J1150" s="24"/>
      <c r="O1150" s="165"/>
      <c r="P1150" s="8"/>
      <c r="Y1150" s="24"/>
    </row>
    <row r="1151" spans="1:29" x14ac:dyDescent="0.25">
      <c r="A1151" s="177"/>
      <c r="B1151" s="155"/>
      <c r="H1151" s="24"/>
      <c r="J1151" s="24"/>
      <c r="M1151" s="179"/>
      <c r="O1151" s="165"/>
      <c r="P1151" s="8"/>
      <c r="Y1151" s="24"/>
    </row>
    <row r="1152" spans="1:29" x14ac:dyDescent="0.25">
      <c r="A1152" s="177"/>
      <c r="B1152" s="220"/>
      <c r="H1152" s="24"/>
      <c r="J1152" s="24"/>
      <c r="O1152" s="165"/>
      <c r="Y1152" s="24"/>
    </row>
    <row r="1153" spans="1:29" ht="14.4" x14ac:dyDescent="0.3">
      <c r="A1153" s="177"/>
      <c r="B1153" s="32"/>
      <c r="D1153" s="348"/>
      <c r="H1153" s="24"/>
      <c r="J1153" s="24"/>
      <c r="M1153" s="179"/>
      <c r="O1153" s="165"/>
      <c r="Y1153" s="24"/>
    </row>
    <row r="1154" spans="1:29" ht="14.4" x14ac:dyDescent="0.3">
      <c r="A1154" s="177"/>
      <c r="B1154" s="220"/>
      <c r="D1154" s="348"/>
      <c r="H1154" s="24"/>
      <c r="J1154" s="24"/>
      <c r="O1154" s="165"/>
      <c r="Y1154" s="24"/>
    </row>
    <row r="1155" spans="1:29" ht="14.4" x14ac:dyDescent="0.3">
      <c r="A1155" s="177"/>
      <c r="B1155" s="32"/>
      <c r="D1155" s="348"/>
      <c r="H1155" s="24"/>
      <c r="J1155" s="24"/>
      <c r="M1155" s="179"/>
      <c r="O1155" s="165"/>
      <c r="Y1155" s="24"/>
    </row>
    <row r="1156" spans="1:29" ht="14.4" x14ac:dyDescent="0.3">
      <c r="A1156" s="177"/>
      <c r="B1156" s="220"/>
      <c r="D1156" s="348"/>
      <c r="H1156" s="24"/>
      <c r="J1156" s="24"/>
      <c r="O1156" s="165"/>
      <c r="Y1156" s="24"/>
    </row>
    <row r="1157" spans="1:29" ht="14.4" x14ac:dyDescent="0.3">
      <c r="A1157" s="177"/>
      <c r="B1157" s="32"/>
      <c r="D1157" s="348"/>
      <c r="H1157" s="24"/>
      <c r="J1157" s="24"/>
      <c r="M1157" s="179"/>
      <c r="O1157" s="165"/>
      <c r="Y1157" s="24"/>
    </row>
    <row r="1158" spans="1:29" x14ac:dyDescent="0.25">
      <c r="A1158" s="177"/>
      <c r="B1158" s="220"/>
      <c r="H1158" s="24"/>
      <c r="J1158" s="24"/>
      <c r="O1158" s="165"/>
      <c r="U1158" s="1"/>
      <c r="V1158" s="1"/>
      <c r="Y1158" s="24"/>
    </row>
    <row r="1159" spans="1:29" x14ac:dyDescent="0.25">
      <c r="A1159" s="177"/>
      <c r="B1159" s="32"/>
      <c r="H1159" s="24"/>
      <c r="J1159" s="24"/>
      <c r="M1159" s="179"/>
      <c r="O1159" s="165"/>
      <c r="U1159" s="1"/>
      <c r="V1159" s="1"/>
      <c r="Y1159" s="24"/>
    </row>
    <row r="1160" spans="1:29" x14ac:dyDescent="0.25">
      <c r="A1160" s="177"/>
      <c r="B1160" s="220"/>
      <c r="H1160" s="24"/>
      <c r="J1160" s="24"/>
      <c r="O1160" s="165"/>
      <c r="U1160" s="1"/>
      <c r="V1160" s="1"/>
      <c r="Y1160" s="24"/>
    </row>
    <row r="1161" spans="1:29" x14ac:dyDescent="0.25">
      <c r="A1161" s="177"/>
      <c r="B1161" s="32"/>
      <c r="H1161" s="24"/>
      <c r="J1161" s="24"/>
      <c r="M1161" s="179"/>
      <c r="O1161" s="165"/>
      <c r="U1161" s="1"/>
      <c r="V1161" s="1"/>
      <c r="Y1161" s="24"/>
    </row>
    <row r="1162" spans="1:29" x14ac:dyDescent="0.25">
      <c r="A1162" s="177"/>
      <c r="B1162" s="220"/>
      <c r="H1162" s="24"/>
      <c r="J1162" s="24"/>
      <c r="O1162" s="165"/>
      <c r="P1162" s="8"/>
      <c r="Y1162" s="24"/>
    </row>
    <row r="1163" spans="1:29" s="31" customFormat="1" x14ac:dyDescent="0.25">
      <c r="A1163" s="177"/>
      <c r="B1163" s="32"/>
      <c r="C1163" s="1"/>
      <c r="D1163" s="1"/>
      <c r="E1163" s="177"/>
      <c r="F1163" s="84"/>
      <c r="G1163" s="1"/>
      <c r="I1163" s="156"/>
      <c r="J1163" s="177"/>
      <c r="K1163" s="1"/>
      <c r="L1163" s="178"/>
      <c r="M1163" s="179"/>
      <c r="N1163" s="178"/>
      <c r="O1163" s="165"/>
      <c r="P1163" s="8"/>
      <c r="Q1163" s="1"/>
      <c r="R1163" s="1"/>
      <c r="S1163" s="1"/>
      <c r="T1163" s="1"/>
      <c r="U1163" s="16"/>
      <c r="V1163" s="15"/>
      <c r="W1163" s="1"/>
      <c r="X1163" s="15"/>
      <c r="Y1163" s="24"/>
      <c r="Z1163" s="15"/>
      <c r="AA1163" s="155"/>
      <c r="AB1163" s="1"/>
      <c r="AC1163" s="1"/>
    </row>
    <row r="1164" spans="1:29" s="31" customFormat="1" x14ac:dyDescent="0.25">
      <c r="A1164" s="177"/>
      <c r="B1164" s="220"/>
      <c r="C1164" s="1"/>
      <c r="D1164" s="1"/>
      <c r="E1164" s="24"/>
      <c r="F1164" s="84"/>
      <c r="G1164" s="1"/>
      <c r="I1164" s="156"/>
      <c r="J1164" s="177"/>
      <c r="K1164" s="1"/>
      <c r="L1164" s="178"/>
      <c r="M1164" s="13"/>
      <c r="N1164" s="178"/>
      <c r="O1164" s="165"/>
      <c r="P1164" s="8"/>
      <c r="Q1164" s="1"/>
      <c r="R1164" s="1"/>
      <c r="S1164" s="1"/>
      <c r="T1164" s="1"/>
      <c r="U1164" s="16"/>
      <c r="V1164" s="15"/>
      <c r="W1164" s="1"/>
      <c r="X1164" s="15"/>
      <c r="Y1164" s="24"/>
      <c r="Z1164" s="15"/>
      <c r="AA1164" s="1"/>
      <c r="AB1164" s="1"/>
      <c r="AC1164" s="1"/>
    </row>
    <row r="1165" spans="1:29" s="31" customFormat="1" x14ac:dyDescent="0.25">
      <c r="A1165" s="177"/>
      <c r="B1165" s="32"/>
      <c r="C1165" s="1"/>
      <c r="D1165" s="1"/>
      <c r="E1165" s="177"/>
      <c r="F1165" s="84"/>
      <c r="G1165" s="1"/>
      <c r="I1165" s="156"/>
      <c r="J1165" s="177"/>
      <c r="K1165" s="1"/>
      <c r="L1165" s="178"/>
      <c r="M1165" s="179"/>
      <c r="N1165" s="178"/>
      <c r="O1165" s="165"/>
      <c r="P1165" s="8"/>
      <c r="Q1165" s="1"/>
      <c r="R1165" s="1"/>
      <c r="S1165" s="1"/>
      <c r="T1165" s="1"/>
      <c r="U1165" s="16"/>
      <c r="V1165" s="15"/>
      <c r="W1165" s="1"/>
      <c r="X1165" s="15"/>
      <c r="Y1165" s="24"/>
      <c r="Z1165" s="15"/>
      <c r="AA1165" s="155"/>
      <c r="AB1165" s="1"/>
      <c r="AC1165" s="1"/>
    </row>
    <row r="1166" spans="1:29" s="31" customFormat="1" x14ac:dyDescent="0.25">
      <c r="A1166" s="177"/>
      <c r="B1166" s="220"/>
      <c r="C1166" s="1"/>
      <c r="D1166" s="1"/>
      <c r="E1166" s="24"/>
      <c r="F1166" s="84"/>
      <c r="G1166" s="1"/>
      <c r="I1166" s="156"/>
      <c r="J1166" s="177"/>
      <c r="K1166" s="1"/>
      <c r="L1166" s="178"/>
      <c r="M1166" s="13"/>
      <c r="N1166" s="178"/>
      <c r="O1166" s="165"/>
      <c r="P1166" s="8"/>
      <c r="Q1166" s="1"/>
      <c r="R1166" s="1"/>
      <c r="S1166" s="1"/>
      <c r="T1166" s="1"/>
      <c r="U1166" s="16"/>
      <c r="V1166" s="15"/>
      <c r="W1166" s="1"/>
      <c r="X1166" s="15"/>
      <c r="Y1166" s="24"/>
      <c r="Z1166" s="15"/>
      <c r="AA1166" s="1"/>
      <c r="AB1166" s="1"/>
      <c r="AC1166" s="1"/>
    </row>
    <row r="1167" spans="1:29" x14ac:dyDescent="0.25">
      <c r="A1167" s="177"/>
      <c r="B1167" s="32"/>
      <c r="E1167" s="177"/>
      <c r="J1167" s="24"/>
      <c r="M1167" s="179"/>
      <c r="O1167" s="165"/>
      <c r="P1167" s="8"/>
      <c r="Y1167" s="24"/>
      <c r="AA1167" s="155"/>
    </row>
    <row r="1168" spans="1:29" x14ac:dyDescent="0.25">
      <c r="A1168" s="177"/>
      <c r="B1168" s="220"/>
      <c r="J1168" s="24"/>
      <c r="O1168" s="165"/>
      <c r="P1168" s="8"/>
      <c r="U1168" s="1"/>
      <c r="Y1168" s="24"/>
    </row>
    <row r="1169" spans="1:30" s="31" customFormat="1" x14ac:dyDescent="0.25">
      <c r="A1169" s="177"/>
      <c r="B1169" s="32"/>
      <c r="C1169" s="1"/>
      <c r="D1169" s="1"/>
      <c r="E1169" s="177"/>
      <c r="F1169" s="84"/>
      <c r="G1169" s="155"/>
      <c r="I1169" s="156"/>
      <c r="J1169" s="177"/>
      <c r="K1169" s="155"/>
      <c r="L1169" s="178"/>
      <c r="M1169" s="179"/>
      <c r="N1169" s="178"/>
      <c r="O1169" s="165"/>
      <c r="P1169" s="8"/>
      <c r="Q1169" s="155"/>
      <c r="R1169" s="155"/>
      <c r="S1169" s="155"/>
      <c r="T1169" s="1"/>
      <c r="U1169" s="1"/>
      <c r="V1169" s="15"/>
      <c r="W1169" s="155"/>
      <c r="X1169" s="15"/>
      <c r="Y1169" s="177"/>
      <c r="Z1169" s="15"/>
      <c r="AA1169" s="155"/>
      <c r="AB1169" s="1"/>
      <c r="AC1169" s="1"/>
      <c r="AD1169" s="155"/>
    </row>
    <row r="1170" spans="1:30" s="31" customFormat="1" x14ac:dyDescent="0.25">
      <c r="A1170" s="177"/>
      <c r="B1170" s="32"/>
      <c r="C1170" s="1"/>
      <c r="D1170" s="1"/>
      <c r="E1170" s="24"/>
      <c r="F1170" s="84"/>
      <c r="G1170" s="155"/>
      <c r="I1170" s="156"/>
      <c r="J1170" s="177"/>
      <c r="K1170" s="155"/>
      <c r="L1170" s="178"/>
      <c r="M1170" s="179"/>
      <c r="N1170" s="178"/>
      <c r="O1170" s="165"/>
      <c r="P1170" s="8"/>
      <c r="Q1170" s="155"/>
      <c r="R1170" s="155"/>
      <c r="S1170" s="155"/>
      <c r="T1170" s="1"/>
      <c r="U1170" s="180"/>
      <c r="V1170" s="181"/>
      <c r="W1170" s="155"/>
      <c r="X1170" s="181"/>
      <c r="Y1170" s="177"/>
      <c r="Z1170" s="181"/>
      <c r="AA1170" s="155"/>
      <c r="AB1170" s="155"/>
      <c r="AC1170" s="155"/>
      <c r="AD1170" s="155"/>
    </row>
    <row r="1171" spans="1:30" x14ac:dyDescent="0.25">
      <c r="A1171" s="177"/>
      <c r="B1171" s="220"/>
      <c r="J1171" s="24"/>
      <c r="O1171" s="165"/>
      <c r="Y1171" s="24"/>
    </row>
    <row r="1172" spans="1:30" x14ac:dyDescent="0.25">
      <c r="A1172" s="177"/>
      <c r="B1172" s="32"/>
      <c r="J1172" s="24"/>
      <c r="M1172" s="179"/>
      <c r="O1172" s="165"/>
      <c r="U1172" s="1"/>
      <c r="V1172" s="1"/>
      <c r="X1172" s="1"/>
      <c r="Y1172" s="24"/>
    </row>
    <row r="1173" spans="1:30" ht="15.6" customHeight="1" x14ac:dyDescent="0.25">
      <c r="A1173" s="177"/>
      <c r="B1173" s="220"/>
      <c r="H1173" s="24"/>
      <c r="I1173" s="168"/>
      <c r="J1173" s="170"/>
      <c r="O1173" s="165"/>
      <c r="U1173" s="1"/>
      <c r="V1173" s="1"/>
      <c r="X1173" s="1"/>
      <c r="Y1173" s="24"/>
    </row>
    <row r="1174" spans="1:30" ht="13.95" customHeight="1" x14ac:dyDescent="0.25">
      <c r="A1174" s="177"/>
      <c r="B1174" s="32"/>
      <c r="H1174" s="24"/>
      <c r="I1174" s="169"/>
      <c r="J1174" s="171"/>
      <c r="M1174" s="179"/>
      <c r="O1174" s="165"/>
      <c r="U1174" s="1"/>
      <c r="V1174" s="1"/>
      <c r="X1174" s="1"/>
      <c r="Y1174" s="24"/>
    </row>
    <row r="1175" spans="1:30" x14ac:dyDescent="0.25">
      <c r="A1175" s="177"/>
      <c r="B1175" s="220"/>
      <c r="H1175" s="24"/>
      <c r="I1175" s="169"/>
      <c r="J1175" s="171"/>
      <c r="O1175" s="165"/>
      <c r="U1175" s="1"/>
      <c r="V1175" s="1"/>
      <c r="X1175" s="1"/>
      <c r="Y1175" s="24"/>
    </row>
    <row r="1176" spans="1:30" x14ac:dyDescent="0.25">
      <c r="A1176" s="177"/>
      <c r="B1176" s="32"/>
      <c r="H1176" s="24"/>
      <c r="I1176" s="169"/>
      <c r="J1176" s="171"/>
      <c r="M1176" s="179"/>
      <c r="O1176" s="165"/>
      <c r="U1176" s="1"/>
      <c r="V1176" s="1"/>
      <c r="X1176" s="1"/>
      <c r="Y1176" s="24"/>
    </row>
    <row r="1177" spans="1:30" x14ac:dyDescent="0.25">
      <c r="A1177" s="177"/>
      <c r="H1177" s="24"/>
      <c r="I1177" s="169"/>
      <c r="J1177" s="171"/>
      <c r="O1177" s="165"/>
      <c r="U1177" s="1"/>
      <c r="V1177" s="1"/>
      <c r="X1177" s="1"/>
      <c r="Y1177" s="24"/>
    </row>
    <row r="1178" spans="1:30" x14ac:dyDescent="0.25">
      <c r="A1178" s="177"/>
      <c r="B1178" s="32"/>
      <c r="J1178" s="24"/>
      <c r="M1178" s="179"/>
      <c r="O1178" s="165"/>
      <c r="U1178" s="1"/>
      <c r="V1178" s="1"/>
      <c r="X1178" s="1"/>
      <c r="Y1178" s="24"/>
    </row>
    <row r="1179" spans="1:30" x14ac:dyDescent="0.25">
      <c r="A1179" s="177"/>
      <c r="J1179" s="24"/>
      <c r="O1179" s="165"/>
      <c r="U1179" s="1"/>
      <c r="V1179" s="1"/>
      <c r="X1179" s="1"/>
      <c r="Y1179" s="24"/>
    </row>
    <row r="1180" spans="1:30" x14ac:dyDescent="0.25">
      <c r="A1180" s="177"/>
      <c r="B1180" s="32"/>
      <c r="J1180" s="24"/>
      <c r="M1180" s="179"/>
      <c r="O1180" s="165"/>
      <c r="U1180" s="1"/>
      <c r="V1180" s="1"/>
      <c r="X1180" s="1"/>
      <c r="Y1180" s="24"/>
    </row>
    <row r="1181" spans="1:30" x14ac:dyDescent="0.25">
      <c r="A1181" s="177"/>
      <c r="J1181" s="24"/>
      <c r="O1181" s="165"/>
      <c r="U1181" s="1"/>
      <c r="V1181" s="1"/>
      <c r="X1181" s="1"/>
      <c r="Y1181" s="24"/>
    </row>
    <row r="1182" spans="1:30" x14ac:dyDescent="0.25">
      <c r="A1182" s="177"/>
      <c r="B1182" s="32"/>
      <c r="J1182" s="24"/>
      <c r="M1182" s="179"/>
      <c r="O1182" s="165"/>
      <c r="U1182" s="1"/>
      <c r="V1182" s="1"/>
      <c r="X1182" s="1"/>
      <c r="Y1182" s="24"/>
    </row>
    <row r="1183" spans="1:30" x14ac:dyDescent="0.25">
      <c r="A1183" s="177"/>
      <c r="J1183" s="24"/>
      <c r="O1183" s="165"/>
      <c r="U1183" s="1"/>
      <c r="V1183" s="1"/>
      <c r="X1183" s="1"/>
      <c r="Y1183" s="24"/>
    </row>
    <row r="1184" spans="1:30" x14ac:dyDescent="0.25">
      <c r="A1184" s="177"/>
      <c r="B1184" s="32"/>
      <c r="J1184" s="24"/>
      <c r="M1184" s="179"/>
      <c r="O1184" s="165"/>
      <c r="U1184" s="1"/>
      <c r="V1184" s="1"/>
      <c r="X1184" s="1"/>
      <c r="Y1184" s="24"/>
    </row>
    <row r="1185" spans="1:29" x14ac:dyDescent="0.25">
      <c r="A1185" s="177"/>
      <c r="J1185" s="24"/>
      <c r="O1185" s="165"/>
      <c r="U1185" s="1"/>
      <c r="V1185" s="1"/>
      <c r="X1185" s="1"/>
      <c r="Y1185" s="24"/>
    </row>
    <row r="1186" spans="1:29" x14ac:dyDescent="0.25">
      <c r="A1186" s="177"/>
      <c r="B1186" s="32"/>
      <c r="H1186" s="24"/>
      <c r="J1186" s="24"/>
      <c r="M1186" s="179"/>
      <c r="O1186" s="165"/>
      <c r="U1186" s="1"/>
      <c r="V1186" s="1"/>
      <c r="X1186" s="1"/>
      <c r="Y1186" s="24"/>
    </row>
    <row r="1187" spans="1:29" x14ac:dyDescent="0.25">
      <c r="A1187" s="177"/>
      <c r="H1187" s="24"/>
      <c r="J1187" s="24"/>
      <c r="O1187" s="165"/>
      <c r="U1187" s="1"/>
      <c r="V1187" s="1"/>
      <c r="X1187" s="1"/>
      <c r="Y1187" s="24"/>
    </row>
    <row r="1188" spans="1:29" x14ac:dyDescent="0.25">
      <c r="A1188" s="177"/>
      <c r="B1188" s="32"/>
      <c r="H1188" s="24"/>
      <c r="J1188" s="24"/>
      <c r="M1188" s="179"/>
      <c r="O1188" s="165"/>
      <c r="U1188" s="1"/>
      <c r="V1188" s="1"/>
      <c r="X1188" s="1"/>
      <c r="Y1188" s="24"/>
    </row>
    <row r="1189" spans="1:29" x14ac:dyDescent="0.25">
      <c r="A1189" s="177"/>
      <c r="H1189" s="24"/>
      <c r="J1189" s="24"/>
      <c r="O1189" s="165"/>
      <c r="V1189" s="16"/>
      <c r="X1189" s="16"/>
      <c r="Y1189" s="24"/>
    </row>
    <row r="1190" spans="1:29" x14ac:dyDescent="0.25">
      <c r="A1190" s="177"/>
      <c r="B1190" s="32"/>
      <c r="H1190" s="24"/>
      <c r="J1190" s="24"/>
      <c r="M1190" s="179"/>
      <c r="O1190" s="165"/>
      <c r="P1190" s="8"/>
      <c r="U1190" s="1"/>
      <c r="V1190" s="1"/>
      <c r="Y1190" s="24"/>
    </row>
    <row r="1191" spans="1:29" x14ac:dyDescent="0.25">
      <c r="A1191" s="177"/>
      <c r="H1191" s="24"/>
      <c r="J1191" s="177"/>
      <c r="K1191" s="155"/>
      <c r="L1191" s="178"/>
      <c r="O1191" s="165"/>
      <c r="P1191" s="8"/>
      <c r="U1191" s="1"/>
      <c r="V1191" s="1"/>
      <c r="Y1191" s="24"/>
    </row>
    <row r="1192" spans="1:29" x14ac:dyDescent="0.25">
      <c r="A1192" s="177"/>
      <c r="B1192" s="32"/>
      <c r="H1192" s="24"/>
      <c r="J1192" s="177"/>
      <c r="K1192" s="155"/>
      <c r="L1192" s="178"/>
      <c r="M1192" s="179"/>
      <c r="O1192" s="165"/>
      <c r="P1192" s="8"/>
      <c r="U1192" s="1"/>
      <c r="V1192" s="1"/>
      <c r="Y1192" s="24"/>
    </row>
    <row r="1193" spans="1:29" s="31" customFormat="1" x14ac:dyDescent="0.25">
      <c r="A1193" s="177"/>
      <c r="B1193" s="1"/>
      <c r="C1193" s="1"/>
      <c r="D1193" s="1"/>
      <c r="E1193" s="24"/>
      <c r="F1193" s="84"/>
      <c r="G1193" s="1"/>
      <c r="I1193" s="156"/>
      <c r="J1193" s="177"/>
      <c r="K1193" s="155"/>
      <c r="L1193" s="178"/>
      <c r="M1193" s="13"/>
      <c r="N1193" s="178"/>
      <c r="O1193" s="165"/>
      <c r="P1193" s="8"/>
      <c r="Q1193" s="1"/>
      <c r="R1193" s="1"/>
      <c r="S1193" s="1"/>
      <c r="T1193" s="1"/>
      <c r="U1193" s="1"/>
      <c r="V1193" s="1"/>
      <c r="W1193" s="1"/>
      <c r="X1193" s="15"/>
      <c r="Y1193" s="24"/>
      <c r="Z1193" s="83"/>
      <c r="AA1193" s="1"/>
      <c r="AB1193" s="1"/>
      <c r="AC1193" s="1"/>
    </row>
    <row r="1194" spans="1:29" s="31" customFormat="1" x14ac:dyDescent="0.25">
      <c r="A1194" s="177"/>
      <c r="B1194" s="1"/>
      <c r="C1194" s="1"/>
      <c r="D1194" s="1"/>
      <c r="E1194" s="24"/>
      <c r="F1194" s="84"/>
      <c r="G1194" s="1"/>
      <c r="I1194" s="156"/>
      <c r="J1194" s="177"/>
      <c r="K1194" s="155"/>
      <c r="L1194" s="178"/>
      <c r="M1194" s="13"/>
      <c r="N1194" s="178"/>
      <c r="O1194" s="165"/>
      <c r="P1194" s="8"/>
      <c r="Q1194" s="1"/>
      <c r="R1194" s="1"/>
      <c r="S1194" s="1"/>
      <c r="T1194" s="1"/>
      <c r="U1194" s="1"/>
      <c r="V1194" s="1"/>
      <c r="W1194" s="1"/>
      <c r="X1194" s="15"/>
      <c r="Y1194" s="24"/>
      <c r="Z1194" s="83"/>
      <c r="AA1194" s="1"/>
      <c r="AB1194" s="1"/>
      <c r="AC1194" s="1"/>
    </row>
    <row r="1195" spans="1:29" s="31" customFormat="1" x14ac:dyDescent="0.25">
      <c r="A1195" s="177"/>
      <c r="B1195" s="32"/>
      <c r="C1195" s="1"/>
      <c r="D1195" s="1"/>
      <c r="E1195" s="24"/>
      <c r="F1195" s="84"/>
      <c r="G1195" s="1"/>
      <c r="I1195" s="156"/>
      <c r="J1195" s="177"/>
      <c r="K1195" s="155"/>
      <c r="L1195" s="178"/>
      <c r="M1195" s="179"/>
      <c r="N1195" s="178"/>
      <c r="O1195" s="165"/>
      <c r="P1195" s="8"/>
      <c r="Q1195" s="1"/>
      <c r="R1195" s="1"/>
      <c r="S1195" s="1"/>
      <c r="T1195" s="1"/>
      <c r="U1195" s="1"/>
      <c r="V1195" s="1"/>
      <c r="W1195" s="1"/>
      <c r="X1195" s="15"/>
      <c r="Y1195" s="24"/>
      <c r="Z1195" s="83"/>
      <c r="AA1195" s="1"/>
      <c r="AB1195" s="1"/>
      <c r="AC1195" s="1"/>
    </row>
    <row r="1196" spans="1:29" s="31" customFormat="1" x14ac:dyDescent="0.25">
      <c r="A1196" s="177"/>
      <c r="B1196" s="1"/>
      <c r="C1196" s="1"/>
      <c r="D1196" s="1"/>
      <c r="E1196" s="24"/>
      <c r="F1196" s="84"/>
      <c r="G1196" s="1"/>
      <c r="I1196" s="156"/>
      <c r="J1196" s="177"/>
      <c r="K1196" s="155"/>
      <c r="L1196" s="178"/>
      <c r="M1196" s="13"/>
      <c r="N1196" s="178"/>
      <c r="O1196" s="165"/>
      <c r="P1196" s="8"/>
      <c r="Q1196" s="1"/>
      <c r="R1196" s="1"/>
      <c r="S1196" s="1"/>
      <c r="T1196" s="1"/>
      <c r="U1196" s="1"/>
      <c r="V1196" s="1"/>
      <c r="W1196" s="1"/>
      <c r="X1196" s="15"/>
      <c r="Y1196" s="24"/>
      <c r="Z1196" s="83"/>
      <c r="AA1196" s="1"/>
      <c r="AB1196" s="1"/>
      <c r="AC1196" s="1"/>
    </row>
    <row r="1197" spans="1:29" s="31" customFormat="1" x14ac:dyDescent="0.25">
      <c r="A1197" s="177"/>
      <c r="B1197" s="32"/>
      <c r="C1197" s="1"/>
      <c r="D1197" s="1"/>
      <c r="E1197" s="24"/>
      <c r="F1197" s="84"/>
      <c r="G1197" s="1"/>
      <c r="I1197" s="156"/>
      <c r="J1197" s="177"/>
      <c r="K1197" s="155"/>
      <c r="L1197" s="178"/>
      <c r="M1197" s="179"/>
      <c r="N1197" s="178"/>
      <c r="O1197" s="165"/>
      <c r="P1197" s="8"/>
      <c r="Q1197" s="1"/>
      <c r="R1197" s="1"/>
      <c r="S1197" s="1"/>
      <c r="T1197" s="1"/>
      <c r="U1197" s="1"/>
      <c r="V1197" s="1"/>
      <c r="W1197" s="1"/>
      <c r="X1197" s="15"/>
      <c r="Y1197" s="24"/>
      <c r="Z1197" s="83"/>
      <c r="AA1197" s="1"/>
      <c r="AB1197" s="1"/>
      <c r="AC1197" s="1"/>
    </row>
    <row r="1198" spans="1:29" s="31" customFormat="1" x14ac:dyDescent="0.25">
      <c r="A1198" s="177"/>
      <c r="B1198" s="1"/>
      <c r="C1198" s="1"/>
      <c r="D1198" s="1"/>
      <c r="E1198" s="24"/>
      <c r="F1198" s="84"/>
      <c r="G1198" s="1"/>
      <c r="I1198" s="156"/>
      <c r="J1198" s="177"/>
      <c r="K1198" s="155"/>
      <c r="L1198" s="178"/>
      <c r="M1198" s="13"/>
      <c r="N1198" s="178"/>
      <c r="O1198" s="165"/>
      <c r="P1198" s="8"/>
      <c r="Q1198" s="1"/>
      <c r="R1198" s="1"/>
      <c r="S1198" s="1"/>
      <c r="T1198" s="1"/>
      <c r="U1198" s="1"/>
      <c r="V1198" s="1"/>
      <c r="W1198" s="1"/>
      <c r="X1198" s="15"/>
      <c r="Y1198" s="24"/>
      <c r="Z1198" s="83"/>
      <c r="AA1198" s="1"/>
      <c r="AB1198" s="1"/>
      <c r="AC1198" s="1"/>
    </row>
    <row r="1199" spans="1:29" s="31" customFormat="1" x14ac:dyDescent="0.25">
      <c r="A1199" s="177"/>
      <c r="B1199" s="32"/>
      <c r="C1199" s="1"/>
      <c r="D1199" s="1"/>
      <c r="E1199" s="24"/>
      <c r="F1199" s="84"/>
      <c r="G1199" s="1"/>
      <c r="I1199" s="156"/>
      <c r="J1199" s="177"/>
      <c r="K1199" s="155"/>
      <c r="L1199" s="178"/>
      <c r="M1199" s="179"/>
      <c r="N1199" s="178"/>
      <c r="O1199" s="165"/>
      <c r="P1199" s="8"/>
      <c r="Q1199" s="1"/>
      <c r="R1199" s="1"/>
      <c r="S1199" s="1"/>
      <c r="T1199" s="1"/>
      <c r="U1199" s="1"/>
      <c r="V1199" s="1"/>
      <c r="W1199" s="1"/>
      <c r="X1199" s="15"/>
      <c r="Y1199" s="24"/>
      <c r="Z1199" s="83"/>
      <c r="AA1199" s="1"/>
      <c r="AB1199" s="1"/>
      <c r="AC1199" s="1"/>
    </row>
    <row r="1200" spans="1:29" s="31" customFormat="1" x14ac:dyDescent="0.25">
      <c r="A1200" s="177"/>
      <c r="B1200" s="1"/>
      <c r="C1200" s="1"/>
      <c r="D1200" s="1"/>
      <c r="E1200" s="24"/>
      <c r="F1200" s="84"/>
      <c r="G1200" s="1"/>
      <c r="I1200" s="156"/>
      <c r="J1200" s="177"/>
      <c r="K1200" s="155"/>
      <c r="L1200" s="178"/>
      <c r="M1200" s="13"/>
      <c r="N1200" s="178"/>
      <c r="O1200" s="165"/>
      <c r="P1200" s="8"/>
      <c r="Q1200" s="1"/>
      <c r="R1200" s="1"/>
      <c r="S1200" s="1"/>
      <c r="T1200" s="1"/>
      <c r="U1200" s="1"/>
      <c r="V1200" s="1"/>
      <c r="W1200" s="1"/>
      <c r="X1200" s="15"/>
      <c r="Y1200" s="24"/>
      <c r="Z1200" s="83"/>
      <c r="AA1200" s="1"/>
      <c r="AB1200" s="1"/>
      <c r="AC1200" s="1"/>
    </row>
    <row r="1201" spans="1:25" x14ac:dyDescent="0.25">
      <c r="A1201" s="177"/>
      <c r="H1201" s="24"/>
      <c r="J1201" s="177"/>
      <c r="K1201" s="155"/>
      <c r="L1201" s="178"/>
      <c r="N1201" s="178"/>
      <c r="O1201" s="165"/>
      <c r="P1201" s="8"/>
      <c r="U1201" s="1"/>
      <c r="V1201" s="1"/>
      <c r="Y1201" s="24"/>
    </row>
    <row r="1202" spans="1:25" x14ac:dyDescent="0.25">
      <c r="A1202" s="177"/>
      <c r="B1202" s="32"/>
      <c r="H1202" s="24"/>
      <c r="J1202" s="177"/>
      <c r="K1202" s="155"/>
      <c r="L1202" s="178"/>
      <c r="M1202" s="179"/>
      <c r="O1202" s="165"/>
      <c r="P1202" s="8"/>
      <c r="U1202" s="1"/>
      <c r="V1202" s="1"/>
      <c r="Y1202" s="24"/>
    </row>
    <row r="1203" spans="1:25" x14ac:dyDescent="0.25">
      <c r="A1203" s="177"/>
      <c r="H1203" s="24"/>
      <c r="J1203" s="177"/>
      <c r="K1203" s="155"/>
      <c r="L1203" s="178"/>
      <c r="O1203" s="165"/>
      <c r="P1203" s="8"/>
      <c r="U1203" s="1"/>
      <c r="V1203" s="1"/>
      <c r="Y1203" s="24"/>
    </row>
    <row r="1204" spans="1:25" x14ac:dyDescent="0.25">
      <c r="A1204" s="177"/>
      <c r="B1204" s="32"/>
      <c r="H1204" s="24"/>
      <c r="J1204" s="177"/>
      <c r="K1204" s="155"/>
      <c r="L1204" s="178"/>
      <c r="M1204" s="179"/>
      <c r="O1204" s="165"/>
      <c r="P1204" s="8"/>
      <c r="U1204" s="1"/>
      <c r="V1204" s="1"/>
      <c r="Y1204" s="24"/>
    </row>
    <row r="1205" spans="1:25" x14ac:dyDescent="0.25">
      <c r="A1205" s="177"/>
      <c r="H1205" s="24"/>
      <c r="J1205" s="177"/>
      <c r="K1205" s="155"/>
      <c r="L1205" s="178"/>
      <c r="O1205" s="2"/>
      <c r="P1205" s="8"/>
      <c r="U1205" s="1"/>
      <c r="V1205" s="1"/>
      <c r="Y1205" s="24"/>
    </row>
    <row r="1206" spans="1:25" x14ac:dyDescent="0.25">
      <c r="A1206" s="177"/>
      <c r="B1206" s="32"/>
      <c r="H1206" s="24"/>
      <c r="J1206" s="177"/>
      <c r="K1206" s="155"/>
      <c r="L1206" s="178"/>
      <c r="M1206" s="179"/>
      <c r="O1206" s="2"/>
      <c r="P1206" s="8"/>
      <c r="U1206" s="1"/>
      <c r="V1206" s="1"/>
      <c r="Y1206" s="24"/>
    </row>
    <row r="1207" spans="1:25" x14ac:dyDescent="0.25">
      <c r="A1207" s="177"/>
      <c r="H1207" s="24"/>
      <c r="J1207" s="177"/>
      <c r="K1207" s="155"/>
      <c r="L1207" s="178"/>
      <c r="O1207" s="165"/>
      <c r="P1207" s="8"/>
      <c r="U1207" s="1"/>
      <c r="V1207" s="1"/>
      <c r="Y1207" s="24"/>
    </row>
    <row r="1208" spans="1:25" x14ac:dyDescent="0.25">
      <c r="A1208" s="177"/>
      <c r="B1208" s="32"/>
      <c r="H1208" s="24"/>
      <c r="J1208" s="177"/>
      <c r="K1208" s="155"/>
      <c r="L1208" s="178"/>
      <c r="O1208" s="165"/>
      <c r="P1208" s="8"/>
      <c r="U1208" s="1"/>
      <c r="V1208" s="1"/>
      <c r="Y1208" s="24"/>
    </row>
    <row r="1209" spans="1:25" x14ac:dyDescent="0.25">
      <c r="A1209" s="177"/>
      <c r="H1209" s="24"/>
      <c r="J1209" s="177"/>
      <c r="K1209" s="155"/>
      <c r="L1209" s="178"/>
      <c r="M1209" s="179"/>
      <c r="O1209" s="165"/>
      <c r="P1209" s="8"/>
      <c r="U1209" s="1"/>
      <c r="V1209" s="1"/>
      <c r="Y1209" s="24"/>
    </row>
    <row r="1210" spans="1:25" x14ac:dyDescent="0.25">
      <c r="A1210" s="177"/>
      <c r="B1210" s="32"/>
      <c r="H1210" s="24"/>
      <c r="J1210" s="177"/>
      <c r="K1210" s="155"/>
      <c r="L1210" s="178"/>
      <c r="O1210" s="165"/>
      <c r="P1210" s="8"/>
      <c r="U1210" s="1"/>
      <c r="V1210" s="1"/>
      <c r="Y1210" s="24"/>
    </row>
    <row r="1211" spans="1:25" x14ac:dyDescent="0.25">
      <c r="A1211" s="177"/>
      <c r="H1211" s="24"/>
      <c r="J1211" s="177"/>
      <c r="K1211" s="155"/>
      <c r="L1211" s="178"/>
      <c r="M1211" s="179"/>
      <c r="O1211" s="165"/>
      <c r="P1211" s="8"/>
      <c r="U1211" s="1"/>
      <c r="V1211" s="1"/>
      <c r="Y1211" s="24"/>
    </row>
    <row r="1212" spans="1:25" x14ac:dyDescent="0.25">
      <c r="A1212" s="177"/>
      <c r="B1212" s="32"/>
      <c r="H1212" s="24"/>
      <c r="J1212" s="177"/>
      <c r="K1212" s="155"/>
      <c r="L1212" s="178"/>
      <c r="O1212" s="165"/>
      <c r="P1212" s="8"/>
      <c r="U1212" s="1"/>
      <c r="V1212" s="1"/>
      <c r="Y1212" s="24"/>
    </row>
    <row r="1213" spans="1:25" x14ac:dyDescent="0.25">
      <c r="A1213" s="177"/>
      <c r="H1213" s="24"/>
      <c r="J1213" s="177"/>
      <c r="K1213" s="155"/>
      <c r="L1213" s="178"/>
      <c r="M1213" s="179"/>
      <c r="O1213" s="165"/>
      <c r="P1213" s="8"/>
      <c r="U1213" s="1"/>
      <c r="V1213" s="1"/>
      <c r="Y1213" s="24"/>
    </row>
    <row r="1214" spans="1:25" x14ac:dyDescent="0.25">
      <c r="A1214" s="177"/>
      <c r="B1214" s="32"/>
      <c r="H1214" s="24"/>
      <c r="J1214" s="177"/>
      <c r="K1214" s="155"/>
      <c r="L1214" s="178"/>
      <c r="M1214" s="179"/>
      <c r="O1214" s="165"/>
      <c r="P1214" s="8"/>
      <c r="U1214" s="1"/>
      <c r="V1214" s="1"/>
      <c r="Y1214" s="24"/>
    </row>
    <row r="1215" spans="1:25" x14ac:dyDescent="0.25">
      <c r="A1215" s="177"/>
      <c r="H1215" s="24"/>
      <c r="J1215" s="177"/>
      <c r="K1215" s="155"/>
      <c r="L1215" s="178"/>
      <c r="O1215" s="165"/>
      <c r="P1215" s="8"/>
      <c r="U1215" s="1"/>
      <c r="V1215" s="1"/>
      <c r="Y1215" s="24"/>
    </row>
    <row r="1216" spans="1:25" x14ac:dyDescent="0.25">
      <c r="A1216" s="177"/>
      <c r="B1216" s="32"/>
      <c r="H1216" s="24"/>
      <c r="J1216" s="177"/>
      <c r="K1216" s="155"/>
      <c r="L1216" s="178"/>
      <c r="M1216" s="179"/>
      <c r="O1216" s="165"/>
      <c r="P1216" s="8"/>
      <c r="U1216" s="1"/>
      <c r="V1216" s="1"/>
      <c r="Y1216" s="24"/>
    </row>
    <row r="1217" spans="1:25" x14ac:dyDescent="0.25">
      <c r="A1217" s="177"/>
      <c r="H1217" s="24"/>
      <c r="J1217" s="177"/>
      <c r="K1217" s="220"/>
      <c r="L1217" s="178"/>
      <c r="O1217" s="165"/>
      <c r="P1217" s="8"/>
      <c r="U1217" s="1"/>
      <c r="V1217" s="1"/>
      <c r="Y1217" s="24"/>
    </row>
    <row r="1218" spans="1:25" x14ac:dyDescent="0.25">
      <c r="A1218" s="177"/>
      <c r="B1218" s="32"/>
      <c r="H1218" s="24"/>
      <c r="J1218" s="177"/>
      <c r="K1218" s="220"/>
      <c r="L1218" s="178"/>
      <c r="M1218" s="179"/>
      <c r="O1218" s="165"/>
      <c r="P1218" s="8"/>
      <c r="U1218" s="1"/>
      <c r="V1218" s="1"/>
      <c r="Y1218" s="24"/>
    </row>
    <row r="1219" spans="1:25" x14ac:dyDescent="0.25">
      <c r="A1219" s="177"/>
      <c r="H1219" s="24"/>
      <c r="J1219" s="177"/>
      <c r="K1219" s="220"/>
      <c r="L1219" s="178"/>
      <c r="O1219" s="165"/>
      <c r="P1219" s="8"/>
      <c r="U1219" s="1"/>
      <c r="V1219" s="1"/>
      <c r="Y1219" s="24"/>
    </row>
    <row r="1220" spans="1:25" x14ac:dyDescent="0.25">
      <c r="A1220" s="177"/>
      <c r="B1220" s="32"/>
      <c r="H1220" s="24"/>
      <c r="J1220" s="177"/>
      <c r="K1220" s="220"/>
      <c r="L1220" s="178"/>
      <c r="O1220" s="165"/>
      <c r="P1220" s="8"/>
      <c r="U1220" s="1"/>
      <c r="V1220" s="1"/>
      <c r="Y1220" s="24"/>
    </row>
    <row r="1221" spans="1:25" x14ac:dyDescent="0.25">
      <c r="A1221" s="177"/>
      <c r="H1221" s="24"/>
      <c r="J1221" s="177"/>
      <c r="K1221" s="220"/>
      <c r="L1221" s="178"/>
      <c r="M1221" s="179"/>
      <c r="O1221" s="165"/>
      <c r="P1221" s="8"/>
      <c r="U1221" s="1"/>
      <c r="V1221" s="1"/>
      <c r="Y1221" s="24"/>
    </row>
    <row r="1222" spans="1:25" x14ac:dyDescent="0.25">
      <c r="A1222" s="177"/>
      <c r="B1222" s="32"/>
      <c r="H1222" s="24"/>
      <c r="J1222" s="177"/>
      <c r="K1222" s="220"/>
      <c r="L1222" s="178"/>
      <c r="O1222" s="165"/>
      <c r="P1222" s="8"/>
      <c r="U1222" s="1"/>
      <c r="V1222" s="1"/>
      <c r="Y1222" s="24"/>
    </row>
    <row r="1223" spans="1:25" x14ac:dyDescent="0.25">
      <c r="A1223" s="177"/>
      <c r="H1223" s="24"/>
      <c r="J1223" s="177"/>
      <c r="K1223" s="220"/>
      <c r="L1223" s="178"/>
      <c r="M1223" s="179"/>
      <c r="O1223" s="165"/>
      <c r="P1223" s="8"/>
      <c r="U1223" s="1"/>
      <c r="V1223" s="1"/>
      <c r="Y1223" s="24"/>
    </row>
    <row r="1224" spans="1:25" x14ac:dyDescent="0.25">
      <c r="A1224" s="177"/>
      <c r="B1224" s="32"/>
      <c r="H1224" s="24"/>
      <c r="J1224" s="177"/>
      <c r="K1224" s="220"/>
      <c r="L1224" s="178"/>
      <c r="O1224" s="165"/>
      <c r="P1224" s="8"/>
      <c r="U1224" s="1"/>
      <c r="V1224" s="1"/>
      <c r="Y1224" s="24"/>
    </row>
    <row r="1225" spans="1:25" x14ac:dyDescent="0.25">
      <c r="A1225" s="177"/>
      <c r="H1225" s="24"/>
      <c r="J1225" s="177"/>
      <c r="K1225" s="220"/>
      <c r="L1225" s="178"/>
      <c r="O1225" s="165"/>
      <c r="P1225" s="8"/>
      <c r="U1225" s="1"/>
      <c r="V1225" s="1"/>
      <c r="Y1225" s="24"/>
    </row>
    <row r="1226" spans="1:25" x14ac:dyDescent="0.25">
      <c r="A1226" s="177"/>
      <c r="B1226" s="32"/>
      <c r="H1226" s="24"/>
      <c r="J1226" s="177"/>
      <c r="K1226" s="220"/>
      <c r="L1226" s="178"/>
      <c r="M1226" s="179"/>
      <c r="O1226" s="165"/>
      <c r="P1226" s="8"/>
      <c r="U1226" s="1"/>
      <c r="V1226" s="1"/>
      <c r="Y1226" s="24"/>
    </row>
    <row r="1227" spans="1:25" x14ac:dyDescent="0.25">
      <c r="A1227" s="177"/>
      <c r="H1227" s="24"/>
      <c r="J1227" s="177"/>
      <c r="K1227" s="220"/>
      <c r="L1227" s="178"/>
      <c r="O1227" s="165"/>
      <c r="P1227" s="8"/>
      <c r="U1227" s="1"/>
      <c r="V1227" s="1"/>
      <c r="Y1227" s="24"/>
    </row>
    <row r="1228" spans="1:25" x14ac:dyDescent="0.25">
      <c r="A1228" s="177"/>
      <c r="B1228" s="32"/>
      <c r="H1228" s="24"/>
      <c r="J1228" s="177"/>
      <c r="K1228" s="220"/>
      <c r="L1228" s="178"/>
      <c r="M1228" s="179"/>
      <c r="O1228" s="165"/>
      <c r="P1228" s="8"/>
      <c r="U1228" s="1"/>
      <c r="V1228" s="1"/>
      <c r="Y1228" s="24"/>
    </row>
    <row r="1229" spans="1:25" x14ac:dyDescent="0.25">
      <c r="A1229" s="177"/>
      <c r="H1229" s="24"/>
      <c r="J1229" s="177"/>
      <c r="K1229" s="220"/>
      <c r="L1229" s="178"/>
      <c r="O1229" s="165"/>
      <c r="P1229" s="8"/>
      <c r="U1229" s="1"/>
      <c r="V1229" s="1"/>
      <c r="Y1229" s="24"/>
    </row>
    <row r="1230" spans="1:25" x14ac:dyDescent="0.25">
      <c r="A1230" s="177"/>
      <c r="B1230" s="32"/>
      <c r="H1230" s="24"/>
      <c r="J1230" s="177"/>
      <c r="K1230" s="220"/>
      <c r="L1230" s="178"/>
      <c r="M1230" s="179"/>
      <c r="O1230" s="165"/>
      <c r="P1230" s="8"/>
      <c r="U1230" s="1"/>
      <c r="V1230" s="1"/>
      <c r="Y1230" s="24"/>
    </row>
    <row r="1231" spans="1:25" x14ac:dyDescent="0.25">
      <c r="A1231" s="177"/>
      <c r="H1231" s="24"/>
      <c r="J1231" s="177"/>
      <c r="K1231" s="220"/>
      <c r="L1231" s="178"/>
      <c r="O1231" s="165"/>
      <c r="P1231" s="8"/>
      <c r="U1231" s="1"/>
      <c r="V1231" s="1"/>
      <c r="Y1231" s="24"/>
    </row>
    <row r="1232" spans="1:25" x14ac:dyDescent="0.25">
      <c r="A1232" s="177"/>
      <c r="B1232" s="32"/>
      <c r="H1232" s="24"/>
      <c r="J1232" s="24"/>
      <c r="K1232" s="32"/>
      <c r="M1232" s="179"/>
      <c r="O1232" s="165"/>
      <c r="P1232" s="8"/>
      <c r="U1232" s="1"/>
      <c r="Y1232" s="24"/>
    </row>
    <row r="1233" spans="1:25" x14ac:dyDescent="0.25">
      <c r="A1233" s="177"/>
      <c r="H1233" s="24"/>
      <c r="J1233" s="24"/>
      <c r="K1233" s="32"/>
      <c r="O1233" s="165"/>
      <c r="P1233" s="8"/>
      <c r="U1233" s="1"/>
      <c r="Y1233" s="24"/>
    </row>
    <row r="1234" spans="1:25" x14ac:dyDescent="0.25">
      <c r="A1234" s="177"/>
      <c r="B1234" s="32"/>
      <c r="H1234" s="24"/>
      <c r="J1234" s="24"/>
      <c r="K1234" s="32"/>
      <c r="M1234" s="179"/>
      <c r="O1234" s="165"/>
      <c r="P1234" s="8"/>
      <c r="U1234" s="1"/>
      <c r="Y1234" s="24"/>
    </row>
    <row r="1235" spans="1:25" x14ac:dyDescent="0.25">
      <c r="A1235" s="177"/>
      <c r="H1235" s="24"/>
      <c r="J1235" s="24"/>
      <c r="K1235" s="32"/>
      <c r="O1235" s="165"/>
      <c r="P1235" s="8"/>
      <c r="U1235" s="1"/>
      <c r="Y1235" s="24"/>
    </row>
    <row r="1236" spans="1:25" x14ac:dyDescent="0.25">
      <c r="A1236" s="177"/>
      <c r="B1236" s="32"/>
      <c r="H1236" s="24"/>
      <c r="J1236" s="24"/>
      <c r="K1236" s="32"/>
      <c r="M1236" s="179"/>
      <c r="O1236" s="165"/>
      <c r="P1236" s="8"/>
      <c r="U1236" s="1"/>
      <c r="Y1236" s="24"/>
    </row>
    <row r="1237" spans="1:25" x14ac:dyDescent="0.25">
      <c r="A1237" s="177"/>
      <c r="H1237" s="24"/>
      <c r="J1237" s="24"/>
      <c r="K1237" s="32"/>
      <c r="O1237" s="165"/>
      <c r="P1237" s="8"/>
      <c r="U1237" s="1"/>
      <c r="Y1237" s="24"/>
    </row>
    <row r="1238" spans="1:25" x14ac:dyDescent="0.25">
      <c r="A1238" s="177"/>
      <c r="B1238" s="32"/>
      <c r="H1238" s="24"/>
      <c r="J1238" s="24"/>
      <c r="K1238" s="32"/>
      <c r="M1238" s="179"/>
      <c r="O1238" s="165"/>
      <c r="P1238" s="8"/>
      <c r="U1238" s="1"/>
      <c r="Y1238" s="24"/>
    </row>
    <row r="1239" spans="1:25" x14ac:dyDescent="0.25">
      <c r="A1239" s="177"/>
      <c r="H1239" s="24"/>
      <c r="J1239" s="24"/>
      <c r="K1239" s="32"/>
      <c r="O1239" s="165"/>
      <c r="P1239" s="8"/>
      <c r="U1239" s="1"/>
      <c r="Y1239" s="24"/>
    </row>
    <row r="1240" spans="1:25" x14ac:dyDescent="0.25">
      <c r="A1240" s="177"/>
      <c r="B1240" s="32"/>
      <c r="H1240" s="24"/>
      <c r="J1240" s="24"/>
      <c r="M1240" s="179"/>
      <c r="O1240" s="165"/>
      <c r="P1240" s="8"/>
      <c r="U1240" s="1"/>
      <c r="Y1240" s="24"/>
    </row>
    <row r="1241" spans="1:25" x14ac:dyDescent="0.25">
      <c r="A1241" s="177"/>
      <c r="H1241" s="24"/>
      <c r="J1241" s="24"/>
      <c r="O1241" s="165"/>
      <c r="P1241" s="8"/>
      <c r="U1241" s="1"/>
      <c r="Y1241" s="24"/>
    </row>
    <row r="1242" spans="1:25" x14ac:dyDescent="0.25">
      <c r="A1242" s="177"/>
      <c r="B1242" s="32"/>
      <c r="H1242" s="24"/>
      <c r="J1242" s="24"/>
      <c r="M1242" s="179"/>
      <c r="O1242" s="165"/>
      <c r="P1242" s="8"/>
      <c r="U1242" s="1"/>
      <c r="Y1242" s="24"/>
    </row>
    <row r="1243" spans="1:25" x14ac:dyDescent="0.25">
      <c r="A1243" s="177"/>
      <c r="H1243" s="24"/>
      <c r="J1243" s="24"/>
      <c r="O1243" s="165"/>
      <c r="P1243" s="8"/>
      <c r="U1243" s="1"/>
      <c r="Y1243" s="24"/>
    </row>
    <row r="1244" spans="1:25" x14ac:dyDescent="0.25">
      <c r="A1244" s="177"/>
      <c r="B1244" s="32"/>
      <c r="H1244" s="24"/>
      <c r="J1244" s="24"/>
      <c r="M1244" s="179"/>
      <c r="O1244" s="165"/>
      <c r="P1244" s="8"/>
      <c r="U1244" s="1"/>
      <c r="Y1244" s="24"/>
    </row>
    <row r="1245" spans="1:25" x14ac:dyDescent="0.25">
      <c r="A1245" s="177"/>
      <c r="H1245" s="24"/>
      <c r="J1245" s="24"/>
      <c r="O1245" s="165"/>
      <c r="P1245" s="8"/>
      <c r="U1245" s="1"/>
      <c r="Y1245" s="24"/>
    </row>
    <row r="1246" spans="1:25" x14ac:dyDescent="0.25">
      <c r="A1246" s="177"/>
      <c r="B1246" s="32"/>
      <c r="H1246" s="24"/>
      <c r="J1246" s="24"/>
      <c r="M1246" s="179"/>
      <c r="O1246" s="165"/>
      <c r="P1246" s="8"/>
      <c r="U1246" s="1"/>
      <c r="Y1246" s="24"/>
    </row>
    <row r="1247" spans="1:25" x14ac:dyDescent="0.25">
      <c r="A1247" s="177"/>
      <c r="H1247" s="24"/>
      <c r="J1247" s="24"/>
      <c r="O1247" s="165"/>
      <c r="P1247" s="8"/>
      <c r="U1247" s="1"/>
      <c r="Y1247" s="24"/>
    </row>
    <row r="1248" spans="1:25" x14ac:dyDescent="0.25">
      <c r="A1248" s="177"/>
      <c r="B1248" s="32"/>
      <c r="H1248" s="24"/>
      <c r="J1248" s="24"/>
      <c r="M1248" s="179"/>
      <c r="O1248" s="165"/>
      <c r="P1248" s="8"/>
      <c r="U1248" s="1"/>
      <c r="Y1248" s="24"/>
    </row>
    <row r="1249" spans="1:25" x14ac:dyDescent="0.25">
      <c r="A1249" s="177"/>
      <c r="H1249" s="24"/>
      <c r="J1249" s="24"/>
      <c r="O1249" s="165"/>
      <c r="P1249" s="8"/>
      <c r="U1249" s="1"/>
      <c r="Y1249" s="24"/>
    </row>
    <row r="1250" spans="1:25" x14ac:dyDescent="0.25">
      <c r="A1250" s="177"/>
      <c r="B1250" s="32"/>
      <c r="H1250" s="24"/>
      <c r="J1250" s="24"/>
      <c r="M1250" s="179"/>
      <c r="O1250" s="165"/>
      <c r="P1250" s="8"/>
      <c r="U1250" s="1"/>
      <c r="Y1250" s="24"/>
    </row>
    <row r="1251" spans="1:25" x14ac:dyDescent="0.25">
      <c r="A1251" s="177"/>
      <c r="H1251" s="24"/>
      <c r="J1251" s="24"/>
      <c r="O1251" s="165"/>
      <c r="P1251" s="8"/>
      <c r="U1251" s="1"/>
      <c r="Y1251" s="24"/>
    </row>
    <row r="1252" spans="1:25" x14ac:dyDescent="0.25">
      <c r="A1252" s="177"/>
      <c r="B1252" s="32"/>
      <c r="H1252" s="24"/>
      <c r="J1252" s="24"/>
      <c r="M1252" s="179"/>
      <c r="O1252" s="165"/>
      <c r="P1252" s="8"/>
      <c r="U1252" s="1"/>
      <c r="Y1252" s="24"/>
    </row>
    <row r="1253" spans="1:25" x14ac:dyDescent="0.25">
      <c r="A1253" s="177"/>
      <c r="H1253" s="24"/>
      <c r="J1253" s="24"/>
      <c r="O1253" s="165"/>
      <c r="P1253" s="8"/>
      <c r="U1253" s="1"/>
      <c r="Y1253" s="24"/>
    </row>
    <row r="1254" spans="1:25" x14ac:dyDescent="0.25">
      <c r="A1254" s="177"/>
      <c r="B1254" s="32"/>
      <c r="H1254" s="24"/>
      <c r="J1254" s="24"/>
      <c r="M1254" s="179"/>
      <c r="O1254" s="165"/>
      <c r="P1254" s="8"/>
      <c r="U1254" s="1"/>
      <c r="Y1254" s="24"/>
    </row>
    <row r="1255" spans="1:25" x14ac:dyDescent="0.25">
      <c r="A1255" s="177"/>
      <c r="H1255" s="24"/>
      <c r="J1255" s="24"/>
      <c r="O1255" s="165"/>
      <c r="P1255" s="8"/>
      <c r="Y1255" s="24"/>
    </row>
    <row r="1256" spans="1:25" x14ac:dyDescent="0.25">
      <c r="A1256" s="177"/>
      <c r="B1256" s="32"/>
      <c r="H1256" s="24"/>
      <c r="J1256" s="24"/>
      <c r="M1256" s="179"/>
      <c r="O1256" s="165"/>
      <c r="P1256" s="8"/>
      <c r="Y1256" s="24"/>
    </row>
    <row r="1257" spans="1:25" x14ac:dyDescent="0.25">
      <c r="A1257" s="177"/>
      <c r="H1257" s="24"/>
      <c r="J1257" s="24"/>
      <c r="O1257" s="165"/>
      <c r="P1257" s="8"/>
      <c r="Y1257" s="24"/>
    </row>
    <row r="1258" spans="1:25" x14ac:dyDescent="0.25">
      <c r="A1258" s="177"/>
      <c r="B1258" s="32"/>
      <c r="H1258" s="24"/>
      <c r="J1258" s="24"/>
      <c r="M1258" s="179"/>
      <c r="O1258" s="165"/>
      <c r="P1258" s="8"/>
      <c r="Y1258" s="24"/>
    </row>
    <row r="1259" spans="1:25" x14ac:dyDescent="0.25">
      <c r="A1259" s="177"/>
      <c r="H1259" s="24"/>
      <c r="J1259" s="24"/>
      <c r="O1259" s="165"/>
      <c r="P1259" s="8"/>
      <c r="Y1259" s="24"/>
    </row>
    <row r="1260" spans="1:25" x14ac:dyDescent="0.25">
      <c r="A1260" s="177"/>
      <c r="B1260" s="32"/>
      <c r="H1260" s="24"/>
      <c r="J1260" s="24"/>
      <c r="M1260" s="179"/>
      <c r="O1260" s="165"/>
      <c r="P1260" s="8"/>
      <c r="Y1260" s="24"/>
    </row>
    <row r="1261" spans="1:25" x14ac:dyDescent="0.25">
      <c r="A1261" s="177"/>
      <c r="H1261" s="24"/>
      <c r="J1261" s="24"/>
      <c r="O1261" s="165"/>
      <c r="P1261" s="8"/>
      <c r="Y1261" s="24"/>
    </row>
    <row r="1262" spans="1:25" x14ac:dyDescent="0.25">
      <c r="A1262" s="177"/>
      <c r="B1262" s="32"/>
      <c r="H1262" s="24"/>
      <c r="J1262" s="24"/>
      <c r="M1262" s="179"/>
      <c r="O1262" s="165"/>
      <c r="P1262" s="8"/>
      <c r="Y1262" s="24"/>
    </row>
    <row r="1263" spans="1:25" x14ac:dyDescent="0.25">
      <c r="A1263" s="177"/>
      <c r="H1263" s="24"/>
      <c r="J1263" s="24"/>
      <c r="O1263" s="165"/>
      <c r="P1263" s="8"/>
      <c r="Y1263" s="24"/>
    </row>
    <row r="1264" spans="1:25" x14ac:dyDescent="0.25">
      <c r="A1264" s="177"/>
      <c r="B1264" s="32"/>
      <c r="H1264" s="24"/>
      <c r="J1264" s="24"/>
      <c r="M1264" s="179"/>
      <c r="O1264" s="165"/>
      <c r="P1264" s="8"/>
      <c r="Y1264" s="24"/>
    </row>
    <row r="1265" spans="1:26" x14ac:dyDescent="0.25">
      <c r="A1265" s="177"/>
      <c r="H1265" s="24"/>
      <c r="I1265" s="386"/>
      <c r="J1265" s="24"/>
      <c r="O1265" s="165"/>
      <c r="P1265" s="8"/>
      <c r="Y1265" s="24"/>
    </row>
    <row r="1266" spans="1:26" s="155" customFormat="1" x14ac:dyDescent="0.25">
      <c r="A1266" s="177"/>
      <c r="B1266" s="220"/>
      <c r="C1266" s="1"/>
      <c r="D1266" s="1"/>
      <c r="E1266" s="24"/>
      <c r="F1266" s="24"/>
      <c r="G1266" s="1"/>
      <c r="I1266" s="156"/>
      <c r="J1266" s="177"/>
      <c r="L1266" s="178"/>
      <c r="M1266" s="179"/>
      <c r="N1266" s="178"/>
      <c r="O1266" s="165"/>
      <c r="V1266" s="181"/>
      <c r="X1266" s="181"/>
      <c r="Y1266" s="177"/>
      <c r="Z1266" s="181"/>
    </row>
    <row r="1267" spans="1:26" s="88" customFormat="1" x14ac:dyDescent="0.25">
      <c r="A1267" s="164"/>
      <c r="E1267" s="164"/>
      <c r="F1267" s="164"/>
      <c r="I1267" s="421"/>
      <c r="J1267" s="164"/>
      <c r="L1267" s="423"/>
      <c r="M1267" s="424"/>
      <c r="N1267" s="423"/>
      <c r="O1267" s="425"/>
      <c r="P1267" s="421"/>
      <c r="U1267" s="426"/>
      <c r="V1267" s="427"/>
      <c r="X1267" s="427"/>
      <c r="Y1267" s="164"/>
      <c r="Z1267" s="427"/>
    </row>
    <row r="1268" spans="1:26" s="88" customFormat="1" x14ac:dyDescent="0.25">
      <c r="A1268" s="164"/>
      <c r="B1268" s="422"/>
      <c r="E1268" s="164"/>
      <c r="F1268" s="164"/>
      <c r="I1268" s="421"/>
      <c r="J1268" s="164"/>
      <c r="L1268" s="423"/>
      <c r="M1268" s="424"/>
      <c r="N1268" s="423"/>
      <c r="O1268" s="425"/>
      <c r="U1268" s="426"/>
      <c r="V1268" s="427"/>
      <c r="X1268" s="427"/>
      <c r="Y1268" s="164"/>
      <c r="Z1268" s="427"/>
    </row>
    <row r="1269" spans="1:26" s="88" customFormat="1" x14ac:dyDescent="0.25">
      <c r="A1269" s="164"/>
      <c r="E1269" s="164"/>
      <c r="F1269" s="164"/>
      <c r="I1269" s="421"/>
      <c r="J1269" s="164"/>
      <c r="L1269" s="423"/>
      <c r="M1269" s="424"/>
      <c r="N1269" s="423"/>
      <c r="O1269" s="425"/>
      <c r="P1269" s="421"/>
      <c r="U1269" s="426"/>
      <c r="V1269" s="427"/>
      <c r="X1269" s="427"/>
      <c r="Y1269" s="164"/>
      <c r="Z1269" s="427"/>
    </row>
    <row r="1270" spans="1:26" s="88" customFormat="1" x14ac:dyDescent="0.25">
      <c r="A1270" s="164"/>
      <c r="B1270" s="422"/>
      <c r="E1270" s="164"/>
      <c r="F1270" s="164"/>
      <c r="I1270" s="421"/>
      <c r="J1270" s="164"/>
      <c r="L1270" s="423"/>
      <c r="M1270" s="424"/>
      <c r="N1270" s="423"/>
      <c r="O1270" s="425"/>
      <c r="U1270" s="426"/>
      <c r="V1270" s="427"/>
      <c r="X1270" s="427"/>
      <c r="Y1270" s="164"/>
      <c r="Z1270" s="427"/>
    </row>
    <row r="1271" spans="1:26" s="88" customFormat="1" x14ac:dyDescent="0.25">
      <c r="A1271" s="164"/>
      <c r="E1271" s="164"/>
      <c r="F1271" s="164"/>
      <c r="I1271" s="421"/>
      <c r="J1271" s="164"/>
      <c r="L1271" s="423"/>
      <c r="M1271" s="424"/>
      <c r="N1271" s="423"/>
      <c r="O1271" s="425"/>
      <c r="P1271" s="421"/>
      <c r="U1271" s="426"/>
      <c r="V1271" s="427"/>
      <c r="X1271" s="427"/>
      <c r="Y1271" s="164"/>
      <c r="Z1271" s="427"/>
    </row>
    <row r="1272" spans="1:26" s="155" customFormat="1" x14ac:dyDescent="0.25">
      <c r="A1272" s="177"/>
      <c r="B1272" s="220"/>
      <c r="E1272" s="177"/>
      <c r="F1272" s="177"/>
      <c r="I1272" s="156"/>
      <c r="J1272" s="177"/>
      <c r="L1272" s="178"/>
      <c r="M1272" s="179"/>
      <c r="N1272" s="178"/>
      <c r="O1272" s="165"/>
      <c r="U1272" s="180"/>
      <c r="V1272" s="181"/>
      <c r="X1272" s="181"/>
      <c r="Y1272" s="177"/>
      <c r="Z1272" s="181"/>
    </row>
    <row r="1273" spans="1:26" s="155" customFormat="1" ht="27" customHeight="1" x14ac:dyDescent="0.25">
      <c r="A1273" s="177"/>
      <c r="C1273" s="1"/>
      <c r="D1273" s="1"/>
      <c r="E1273" s="177"/>
      <c r="F1273" s="177"/>
      <c r="I1273" s="156"/>
      <c r="J1273" s="177"/>
      <c r="L1273" s="178"/>
      <c r="M1273" s="179"/>
      <c r="N1273" s="178"/>
      <c r="O1273" s="165"/>
      <c r="P1273" s="156"/>
      <c r="U1273" s="180"/>
      <c r="V1273" s="181"/>
      <c r="X1273" s="181"/>
      <c r="Y1273" s="177"/>
      <c r="Z1273" s="181"/>
    </row>
    <row r="1274" spans="1:26" s="155" customFormat="1" ht="24" customHeight="1" x14ac:dyDescent="0.25">
      <c r="A1274" s="177"/>
      <c r="B1274" s="220"/>
      <c r="C1274" s="1"/>
      <c r="D1274" s="1"/>
      <c r="E1274" s="177"/>
      <c r="F1274" s="177"/>
      <c r="I1274" s="177"/>
      <c r="J1274" s="177"/>
      <c r="L1274" s="387"/>
      <c r="M1274" s="179"/>
      <c r="N1274" s="178"/>
      <c r="O1274" s="165"/>
      <c r="P1274" s="156"/>
      <c r="U1274" s="180"/>
      <c r="V1274" s="181"/>
      <c r="X1274" s="181"/>
      <c r="Y1274" s="177"/>
      <c r="Z1274" s="181"/>
    </row>
    <row r="1275" spans="1:26" s="155" customFormat="1" x14ac:dyDescent="0.25">
      <c r="A1275" s="177"/>
      <c r="E1275" s="177"/>
      <c r="F1275" s="177"/>
      <c r="I1275" s="177"/>
      <c r="J1275" s="177"/>
      <c r="L1275" s="387"/>
      <c r="M1275" s="179"/>
      <c r="N1275" s="178"/>
      <c r="O1275" s="165"/>
      <c r="P1275" s="156"/>
      <c r="U1275" s="180"/>
      <c r="V1275" s="181"/>
      <c r="X1275" s="181"/>
      <c r="Y1275" s="177"/>
      <c r="Z1275" s="181"/>
    </row>
    <row r="1276" spans="1:26" s="155" customFormat="1" x14ac:dyDescent="0.25">
      <c r="A1276" s="177"/>
      <c r="B1276" s="220"/>
      <c r="E1276" s="177"/>
      <c r="F1276" s="177"/>
      <c r="I1276" s="177"/>
      <c r="J1276" s="177"/>
      <c r="L1276" s="387"/>
      <c r="M1276" s="179"/>
      <c r="N1276" s="178"/>
      <c r="O1276" s="165"/>
      <c r="P1276" s="156"/>
      <c r="U1276" s="180"/>
      <c r="V1276" s="181"/>
      <c r="X1276" s="181"/>
      <c r="Y1276" s="177"/>
      <c r="Z1276" s="181"/>
    </row>
    <row r="1277" spans="1:26" s="155" customFormat="1" x14ac:dyDescent="0.25">
      <c r="A1277" s="177"/>
      <c r="E1277" s="177"/>
      <c r="F1277" s="177"/>
      <c r="I1277" s="177"/>
      <c r="J1277" s="177"/>
      <c r="L1277" s="387"/>
      <c r="M1277" s="179"/>
      <c r="N1277" s="178"/>
      <c r="O1277" s="165"/>
      <c r="P1277" s="156"/>
      <c r="U1277" s="180"/>
      <c r="V1277" s="181"/>
      <c r="X1277" s="181"/>
      <c r="Y1277" s="177"/>
      <c r="Z1277" s="181"/>
    </row>
    <row r="1278" spans="1:26" s="155" customFormat="1" x14ac:dyDescent="0.25">
      <c r="A1278" s="177"/>
      <c r="B1278" s="220"/>
      <c r="E1278" s="177"/>
      <c r="F1278" s="177"/>
      <c r="I1278" s="177"/>
      <c r="J1278" s="177"/>
      <c r="L1278" s="387"/>
      <c r="M1278" s="179"/>
      <c r="N1278" s="178"/>
      <c r="O1278" s="165"/>
      <c r="P1278" s="156"/>
      <c r="U1278" s="180"/>
      <c r="V1278" s="181"/>
      <c r="X1278" s="181"/>
      <c r="Y1278" s="177"/>
      <c r="Z1278" s="181"/>
    </row>
    <row r="1279" spans="1:26" s="155" customFormat="1" x14ac:dyDescent="0.25">
      <c r="A1279" s="177"/>
      <c r="E1279" s="177"/>
      <c r="F1279" s="177"/>
      <c r="I1279" s="177"/>
      <c r="J1279" s="177"/>
      <c r="L1279" s="178"/>
      <c r="M1279" s="179"/>
      <c r="N1279" s="178"/>
      <c r="O1279" s="165"/>
      <c r="P1279" s="156"/>
      <c r="U1279" s="180"/>
      <c r="V1279" s="181"/>
      <c r="X1279" s="181"/>
      <c r="Y1279" s="177"/>
      <c r="Z1279" s="181"/>
    </row>
    <row r="1280" spans="1:26" s="155" customFormat="1" x14ac:dyDescent="0.25">
      <c r="A1280" s="177"/>
      <c r="B1280" s="220"/>
      <c r="E1280" s="177"/>
      <c r="F1280" s="177"/>
      <c r="I1280" s="177"/>
      <c r="J1280" s="177"/>
      <c r="L1280" s="178"/>
      <c r="M1280" s="179"/>
      <c r="N1280" s="178"/>
      <c r="O1280" s="165"/>
      <c r="P1280" s="156"/>
      <c r="U1280" s="180"/>
      <c r="V1280" s="181"/>
      <c r="X1280" s="181"/>
      <c r="Y1280" s="177"/>
      <c r="Z1280" s="181"/>
    </row>
    <row r="1281" spans="1:26" s="155" customFormat="1" x14ac:dyDescent="0.25">
      <c r="A1281" s="177"/>
      <c r="E1281" s="177"/>
      <c r="F1281" s="177"/>
      <c r="I1281" s="177"/>
      <c r="J1281" s="177"/>
      <c r="L1281" s="178"/>
      <c r="M1281" s="179"/>
      <c r="N1281" s="178"/>
      <c r="O1281" s="165"/>
      <c r="P1281" s="156"/>
      <c r="U1281" s="180"/>
      <c r="V1281" s="181"/>
      <c r="X1281" s="181"/>
      <c r="Y1281" s="177"/>
      <c r="Z1281" s="181"/>
    </row>
    <row r="1282" spans="1:26" s="155" customFormat="1" x14ac:dyDescent="0.25">
      <c r="A1282" s="177"/>
      <c r="B1282" s="220"/>
      <c r="E1282" s="177"/>
      <c r="F1282" s="177"/>
      <c r="I1282" s="177"/>
      <c r="J1282" s="177"/>
      <c r="L1282" s="178"/>
      <c r="M1282" s="179"/>
      <c r="N1282" s="178"/>
      <c r="O1282" s="165"/>
      <c r="P1282" s="156"/>
      <c r="U1282" s="180"/>
      <c r="V1282" s="181"/>
      <c r="X1282" s="181"/>
      <c r="Y1282" s="177"/>
      <c r="Z1282" s="181"/>
    </row>
    <row r="1283" spans="1:26" s="155" customFormat="1" x14ac:dyDescent="0.25">
      <c r="A1283" s="177"/>
      <c r="B1283" s="220"/>
      <c r="E1283" s="177"/>
      <c r="F1283" s="177"/>
      <c r="I1283" s="177"/>
      <c r="J1283" s="177"/>
      <c r="L1283" s="178"/>
      <c r="M1283" s="179"/>
      <c r="N1283" s="178"/>
      <c r="O1283" s="165"/>
      <c r="P1283" s="156"/>
      <c r="U1283" s="180"/>
      <c r="V1283" s="181"/>
      <c r="X1283" s="181"/>
      <c r="Y1283" s="177"/>
      <c r="Z1283" s="181"/>
    </row>
    <row r="1284" spans="1:26" s="155" customFormat="1" x14ac:dyDescent="0.25">
      <c r="A1284" s="177"/>
      <c r="E1284" s="177"/>
      <c r="F1284" s="177"/>
      <c r="I1284" s="177"/>
      <c r="J1284" s="177"/>
      <c r="L1284" s="178"/>
      <c r="M1284" s="179"/>
      <c r="N1284" s="178"/>
      <c r="O1284" s="165"/>
      <c r="P1284" s="156"/>
      <c r="U1284" s="180"/>
      <c r="V1284" s="181"/>
      <c r="X1284" s="181"/>
      <c r="Y1284" s="177"/>
      <c r="Z1284" s="181"/>
    </row>
    <row r="1285" spans="1:26" s="155" customFormat="1" x14ac:dyDescent="0.25">
      <c r="A1285" s="177"/>
      <c r="E1285" s="177"/>
      <c r="F1285" s="177"/>
      <c r="I1285" s="364"/>
      <c r="J1285" s="177"/>
      <c r="L1285" s="178"/>
      <c r="M1285" s="179"/>
      <c r="N1285" s="178"/>
      <c r="O1285" s="165"/>
      <c r="P1285" s="156"/>
      <c r="U1285" s="180"/>
      <c r="V1285" s="181"/>
      <c r="X1285" s="181"/>
      <c r="Y1285" s="177"/>
      <c r="Z1285" s="181"/>
    </row>
    <row r="1286" spans="1:26" s="155" customFormat="1" x14ac:dyDescent="0.25">
      <c r="A1286" s="177"/>
      <c r="B1286" s="220"/>
      <c r="E1286" s="177"/>
      <c r="F1286" s="177"/>
      <c r="I1286" s="177"/>
      <c r="J1286" s="177"/>
      <c r="L1286" s="178"/>
      <c r="M1286" s="179"/>
      <c r="N1286" s="178"/>
      <c r="O1286" s="165"/>
      <c r="P1286" s="156"/>
      <c r="U1286" s="180"/>
      <c r="V1286" s="181"/>
      <c r="X1286" s="181"/>
      <c r="Y1286" s="177"/>
      <c r="Z1286" s="181"/>
    </row>
    <row r="1287" spans="1:26" s="155" customFormat="1" x14ac:dyDescent="0.25">
      <c r="A1287" s="177"/>
      <c r="E1287" s="177"/>
      <c r="F1287" s="177"/>
      <c r="I1287" s="177"/>
      <c r="J1287" s="177"/>
      <c r="L1287" s="178"/>
      <c r="M1287" s="179"/>
      <c r="N1287" s="178"/>
      <c r="O1287" s="165"/>
      <c r="P1287" s="156"/>
      <c r="U1287" s="180"/>
      <c r="V1287" s="181"/>
      <c r="X1287" s="181"/>
      <c r="Y1287" s="177"/>
      <c r="Z1287" s="181"/>
    </row>
    <row r="1288" spans="1:26" s="155" customFormat="1" x14ac:dyDescent="0.25">
      <c r="A1288" s="177"/>
      <c r="B1288" s="220"/>
      <c r="E1288" s="177"/>
      <c r="F1288" s="177"/>
      <c r="I1288" s="177"/>
      <c r="J1288" s="177"/>
      <c r="L1288" s="178"/>
      <c r="M1288" s="179"/>
      <c r="N1288" s="178"/>
      <c r="O1288" s="165"/>
      <c r="P1288" s="156"/>
      <c r="U1288" s="180"/>
      <c r="V1288" s="181"/>
      <c r="X1288" s="181"/>
      <c r="Y1288" s="177"/>
      <c r="Z1288" s="181"/>
    </row>
    <row r="1289" spans="1:26" s="155" customFormat="1" x14ac:dyDescent="0.25">
      <c r="A1289" s="177"/>
      <c r="E1289" s="177"/>
      <c r="F1289" s="177"/>
      <c r="I1289" s="177"/>
      <c r="J1289" s="177"/>
      <c r="L1289" s="178"/>
      <c r="M1289" s="179"/>
      <c r="N1289" s="178"/>
      <c r="O1289" s="165"/>
      <c r="P1289" s="156"/>
      <c r="U1289" s="180"/>
      <c r="V1289" s="181"/>
      <c r="X1289" s="181"/>
      <c r="Y1289" s="177"/>
      <c r="Z1289" s="181"/>
    </row>
    <row r="1290" spans="1:26" s="155" customFormat="1" x14ac:dyDescent="0.25">
      <c r="A1290" s="177"/>
      <c r="E1290" s="177"/>
      <c r="F1290" s="177"/>
      <c r="I1290" s="177"/>
      <c r="J1290" s="177"/>
      <c r="L1290" s="178"/>
      <c r="M1290" s="179"/>
      <c r="N1290" s="178"/>
      <c r="O1290" s="165"/>
      <c r="P1290" s="156"/>
      <c r="U1290" s="180"/>
      <c r="V1290" s="181"/>
      <c r="X1290" s="181"/>
      <c r="Y1290" s="177"/>
      <c r="Z1290" s="181"/>
    </row>
    <row r="1291" spans="1:26" s="155" customFormat="1" x14ac:dyDescent="0.25">
      <c r="A1291" s="177"/>
      <c r="B1291" s="220"/>
      <c r="E1291" s="177"/>
      <c r="F1291" s="177"/>
      <c r="I1291" s="177"/>
      <c r="J1291" s="177"/>
      <c r="L1291" s="178"/>
      <c r="M1291" s="179"/>
      <c r="N1291" s="178"/>
      <c r="O1291" s="165"/>
      <c r="P1291" s="156"/>
      <c r="U1291" s="180"/>
      <c r="V1291" s="181"/>
      <c r="X1291" s="181"/>
      <c r="Y1291" s="177"/>
      <c r="Z1291" s="181"/>
    </row>
    <row r="1292" spans="1:26" s="155" customFormat="1" x14ac:dyDescent="0.25">
      <c r="A1292" s="177"/>
      <c r="E1292" s="177"/>
      <c r="F1292" s="177"/>
      <c r="I1292" s="177"/>
      <c r="J1292" s="177"/>
      <c r="L1292" s="178"/>
      <c r="M1292" s="179"/>
      <c r="N1292" s="178"/>
      <c r="O1292" s="165"/>
      <c r="P1292" s="156"/>
      <c r="U1292" s="180"/>
      <c r="V1292" s="181"/>
      <c r="X1292" s="181"/>
      <c r="Y1292" s="177"/>
      <c r="Z1292" s="181"/>
    </row>
    <row r="1293" spans="1:26" s="155" customFormat="1" x14ac:dyDescent="0.25">
      <c r="A1293" s="177"/>
      <c r="B1293" s="220"/>
      <c r="E1293" s="177"/>
      <c r="F1293" s="177"/>
      <c r="I1293" s="177"/>
      <c r="J1293" s="177"/>
      <c r="L1293" s="178"/>
      <c r="M1293" s="179"/>
      <c r="N1293" s="178"/>
      <c r="O1293" s="165"/>
      <c r="P1293" s="156"/>
      <c r="U1293" s="180"/>
      <c r="V1293" s="181"/>
      <c r="X1293" s="181"/>
      <c r="Y1293" s="177"/>
      <c r="Z1293" s="181"/>
    </row>
    <row r="1294" spans="1:26" s="155" customFormat="1" x14ac:dyDescent="0.25">
      <c r="A1294" s="177"/>
      <c r="E1294" s="177"/>
      <c r="F1294" s="177"/>
      <c r="I1294" s="177"/>
      <c r="J1294" s="177"/>
      <c r="L1294" s="178"/>
      <c r="M1294" s="179"/>
      <c r="N1294" s="178"/>
      <c r="O1294" s="165"/>
      <c r="P1294" s="156"/>
      <c r="U1294" s="180"/>
      <c r="V1294" s="181"/>
      <c r="X1294" s="181"/>
      <c r="Y1294" s="177"/>
      <c r="Z1294" s="181"/>
    </row>
    <row r="1295" spans="1:26" s="155" customFormat="1" x14ac:dyDescent="0.25">
      <c r="A1295" s="177"/>
      <c r="E1295" s="177"/>
      <c r="F1295" s="177"/>
      <c r="I1295" s="156"/>
      <c r="J1295" s="177"/>
      <c r="L1295" s="178"/>
      <c r="M1295" s="179"/>
      <c r="N1295" s="178"/>
      <c r="O1295" s="165"/>
      <c r="P1295" s="156"/>
      <c r="U1295" s="180"/>
      <c r="V1295" s="181"/>
      <c r="X1295" s="181"/>
      <c r="Y1295" s="177"/>
      <c r="Z1295" s="181"/>
    </row>
    <row r="1296" spans="1:26" s="155" customFormat="1" x14ac:dyDescent="0.25">
      <c r="A1296" s="177"/>
      <c r="B1296" s="220"/>
      <c r="E1296" s="177"/>
      <c r="F1296" s="177"/>
      <c r="I1296" s="177"/>
      <c r="J1296" s="177"/>
      <c r="L1296" s="178"/>
      <c r="M1296" s="179"/>
      <c r="N1296" s="178"/>
      <c r="O1296" s="165"/>
      <c r="P1296" s="156"/>
      <c r="U1296" s="180"/>
      <c r="V1296" s="181"/>
      <c r="X1296" s="181"/>
      <c r="Y1296" s="177"/>
      <c r="Z1296" s="181"/>
    </row>
    <row r="1297" spans="1:28" s="155" customFormat="1" x14ac:dyDescent="0.25">
      <c r="A1297" s="177"/>
      <c r="E1297" s="177"/>
      <c r="F1297" s="177"/>
      <c r="I1297" s="177"/>
      <c r="J1297" s="177"/>
      <c r="L1297" s="178"/>
      <c r="M1297" s="179"/>
      <c r="N1297" s="178"/>
      <c r="O1297" s="165"/>
      <c r="P1297" s="156"/>
      <c r="U1297" s="180"/>
      <c r="V1297" s="181"/>
      <c r="X1297" s="181"/>
      <c r="Y1297" s="177"/>
      <c r="Z1297" s="181"/>
    </row>
    <row r="1298" spans="1:28" s="155" customFormat="1" x14ac:dyDescent="0.25">
      <c r="A1298" s="177"/>
      <c r="B1298" s="220"/>
      <c r="E1298" s="177"/>
      <c r="F1298" s="177"/>
      <c r="I1298" s="177"/>
      <c r="J1298" s="177"/>
      <c r="L1298" s="178"/>
      <c r="M1298" s="179"/>
      <c r="N1298" s="178"/>
      <c r="O1298" s="165"/>
      <c r="P1298" s="156"/>
      <c r="U1298" s="180"/>
      <c r="V1298" s="181"/>
      <c r="X1298" s="181"/>
      <c r="Y1298" s="177"/>
      <c r="Z1298" s="181"/>
    </row>
    <row r="1299" spans="1:28" s="155" customFormat="1" x14ac:dyDescent="0.25">
      <c r="A1299" s="177"/>
      <c r="E1299" s="177"/>
      <c r="F1299" s="177"/>
      <c r="I1299" s="177"/>
      <c r="J1299" s="177"/>
      <c r="L1299" s="178"/>
      <c r="M1299" s="179"/>
      <c r="N1299" s="178"/>
      <c r="O1299" s="165"/>
      <c r="P1299" s="156"/>
      <c r="U1299" s="180"/>
      <c r="V1299" s="181"/>
      <c r="X1299" s="181"/>
      <c r="Y1299" s="177"/>
      <c r="Z1299" s="181"/>
    </row>
    <row r="1300" spans="1:28" s="155" customFormat="1" x14ac:dyDescent="0.25">
      <c r="A1300" s="177"/>
      <c r="E1300" s="177"/>
      <c r="F1300" s="177"/>
      <c r="I1300" s="156"/>
      <c r="J1300" s="177"/>
      <c r="L1300" s="178"/>
      <c r="M1300" s="179"/>
      <c r="N1300" s="178"/>
      <c r="O1300" s="165"/>
      <c r="P1300" s="156"/>
      <c r="U1300" s="180"/>
      <c r="V1300" s="181"/>
      <c r="X1300" s="181"/>
      <c r="Y1300" s="177"/>
      <c r="Z1300" s="181"/>
    </row>
    <row r="1301" spans="1:28" s="155" customFormat="1" ht="44.4" customHeight="1" x14ac:dyDescent="0.25">
      <c r="A1301" s="177"/>
      <c r="B1301" s="220"/>
      <c r="E1301" s="177"/>
      <c r="F1301" s="177"/>
      <c r="I1301" s="156"/>
      <c r="J1301" s="177"/>
      <c r="L1301" s="178"/>
      <c r="M1301" s="179"/>
      <c r="N1301" s="178"/>
      <c r="O1301" s="165"/>
      <c r="P1301" s="156"/>
      <c r="U1301" s="180"/>
      <c r="V1301" s="181"/>
      <c r="X1301" s="181"/>
      <c r="Y1301" s="177"/>
      <c r="Z1301" s="181"/>
    </row>
    <row r="1302" spans="1:28" s="155" customFormat="1" x14ac:dyDescent="0.25">
      <c r="A1302" s="177"/>
      <c r="E1302" s="177"/>
      <c r="F1302" s="177"/>
      <c r="H1302" s="177"/>
      <c r="I1302" s="156"/>
      <c r="J1302" s="177"/>
      <c r="L1302" s="178"/>
      <c r="M1302" s="179"/>
      <c r="N1302" s="178"/>
      <c r="O1302" s="165"/>
      <c r="P1302" s="156"/>
      <c r="U1302" s="180"/>
      <c r="V1302" s="181"/>
      <c r="X1302" s="181"/>
      <c r="Y1302" s="177"/>
      <c r="Z1302" s="181"/>
    </row>
    <row r="1303" spans="1:28" s="155" customFormat="1" x14ac:dyDescent="0.25">
      <c r="A1303" s="177"/>
      <c r="B1303" s="220"/>
      <c r="E1303" s="177"/>
      <c r="F1303" s="177"/>
      <c r="H1303" s="177"/>
      <c r="I1303" s="156"/>
      <c r="J1303" s="177"/>
      <c r="L1303" s="178"/>
      <c r="M1303" s="179"/>
      <c r="N1303" s="178"/>
      <c r="O1303" s="165"/>
      <c r="P1303" s="156"/>
      <c r="U1303" s="180"/>
      <c r="V1303" s="181"/>
      <c r="X1303" s="181"/>
      <c r="Y1303" s="177"/>
      <c r="Z1303" s="181"/>
      <c r="AA1303" s="156"/>
    </row>
    <row r="1304" spans="1:28" s="129" customFormat="1" x14ac:dyDescent="0.25">
      <c r="A1304" s="136"/>
      <c r="E1304" s="136"/>
      <c r="F1304" s="136"/>
      <c r="H1304" s="136"/>
      <c r="I1304" s="130"/>
      <c r="J1304" s="136"/>
      <c r="L1304" s="131"/>
      <c r="M1304" s="132"/>
      <c r="N1304" s="131"/>
      <c r="O1304" s="133"/>
      <c r="P1304" s="130"/>
      <c r="U1304" s="134"/>
      <c r="V1304" s="135"/>
      <c r="X1304" s="135"/>
      <c r="Y1304" s="136"/>
      <c r="Z1304" s="135"/>
      <c r="AB1304" s="130"/>
    </row>
    <row r="1305" spans="1:28" s="129" customFormat="1" x14ac:dyDescent="0.25">
      <c r="A1305" s="136"/>
      <c r="B1305" s="175"/>
      <c r="E1305" s="136"/>
      <c r="F1305" s="136"/>
      <c r="H1305" s="136"/>
      <c r="I1305" s="130"/>
      <c r="J1305" s="136"/>
      <c r="L1305" s="131"/>
      <c r="M1305" s="132"/>
      <c r="N1305" s="131"/>
      <c r="O1305" s="133"/>
      <c r="P1305" s="130"/>
      <c r="U1305" s="134"/>
      <c r="V1305" s="135"/>
      <c r="X1305" s="135"/>
      <c r="Y1305" s="136"/>
      <c r="Z1305" s="135"/>
      <c r="AB1305" s="130"/>
    </row>
    <row r="1306" spans="1:28" s="129" customFormat="1" x14ac:dyDescent="0.25">
      <c r="A1306" s="136"/>
      <c r="E1306" s="136"/>
      <c r="F1306" s="136"/>
      <c r="H1306" s="136"/>
      <c r="I1306" s="130"/>
      <c r="J1306" s="136"/>
      <c r="L1306" s="131"/>
      <c r="M1306" s="132"/>
      <c r="N1306" s="131"/>
      <c r="O1306" s="133"/>
      <c r="P1306" s="130"/>
      <c r="U1306" s="134"/>
      <c r="V1306" s="135"/>
      <c r="X1306" s="135"/>
      <c r="Y1306" s="136"/>
      <c r="Z1306" s="135"/>
    </row>
    <row r="1307" spans="1:28" x14ac:dyDescent="0.25">
      <c r="A1307" s="177"/>
      <c r="B1307" s="220"/>
      <c r="H1307" s="24"/>
      <c r="J1307" s="24"/>
      <c r="O1307" s="165"/>
      <c r="P1307" s="8"/>
      <c r="Q1307" s="155"/>
      <c r="R1307" s="155"/>
      <c r="S1307" s="155"/>
      <c r="Y1307" s="177"/>
    </row>
    <row r="1308" spans="1:28" x14ac:dyDescent="0.25">
      <c r="A1308" s="177"/>
      <c r="B1308" s="155"/>
      <c r="H1308" s="24"/>
      <c r="J1308" s="24"/>
      <c r="M1308" s="179"/>
      <c r="O1308" s="165"/>
      <c r="P1308" s="8"/>
      <c r="Q1308" s="155"/>
      <c r="R1308" s="155"/>
      <c r="S1308" s="155"/>
      <c r="Y1308" s="24"/>
    </row>
    <row r="1309" spans="1:28" x14ac:dyDescent="0.25">
      <c r="A1309" s="177"/>
      <c r="B1309" s="220"/>
      <c r="H1309" s="24"/>
      <c r="J1309" s="24"/>
      <c r="O1309" s="165"/>
      <c r="P1309" s="8"/>
      <c r="Q1309" s="155"/>
      <c r="R1309" s="155"/>
      <c r="S1309" s="155"/>
      <c r="Y1309" s="24"/>
    </row>
    <row r="1310" spans="1:28" x14ac:dyDescent="0.25">
      <c r="A1310" s="177"/>
      <c r="B1310" s="155"/>
      <c r="H1310" s="24"/>
      <c r="J1310" s="24"/>
      <c r="M1310" s="179"/>
      <c r="O1310" s="165"/>
      <c r="P1310" s="8"/>
      <c r="Q1310" s="155"/>
      <c r="R1310" s="155"/>
      <c r="S1310" s="155"/>
      <c r="V1310" s="16"/>
      <c r="Y1310" s="24"/>
    </row>
    <row r="1311" spans="1:28" x14ac:dyDescent="0.25">
      <c r="A1311" s="177"/>
      <c r="B1311" s="220"/>
      <c r="H1311" s="24"/>
      <c r="J1311" s="24"/>
      <c r="O1311" s="165"/>
      <c r="P1311" s="8"/>
      <c r="Q1311" s="155"/>
      <c r="R1311" s="155"/>
      <c r="S1311" s="155"/>
      <c r="V1311" s="16"/>
      <c r="Y1311" s="24"/>
    </row>
    <row r="1312" spans="1:28" x14ac:dyDescent="0.25">
      <c r="A1312" s="177"/>
      <c r="B1312" s="155"/>
      <c r="H1312" s="24"/>
      <c r="J1312" s="24"/>
      <c r="M1312" s="179"/>
      <c r="O1312" s="165"/>
      <c r="P1312" s="8"/>
      <c r="Q1312" s="155"/>
      <c r="R1312" s="155"/>
      <c r="S1312" s="155"/>
      <c r="V1312" s="16"/>
      <c r="Y1312" s="24"/>
    </row>
    <row r="1313" spans="1:25" x14ac:dyDescent="0.25">
      <c r="A1313" s="177"/>
      <c r="B1313" s="220"/>
      <c r="H1313" s="24"/>
      <c r="J1313" s="24"/>
      <c r="O1313" s="165"/>
      <c r="P1313" s="8"/>
      <c r="Q1313" s="155"/>
      <c r="R1313" s="155"/>
      <c r="S1313" s="155"/>
      <c r="V1313" s="16"/>
      <c r="Y1313" s="24"/>
    </row>
    <row r="1314" spans="1:25" x14ac:dyDescent="0.25">
      <c r="A1314" s="177"/>
      <c r="B1314" s="155"/>
      <c r="H1314" s="24"/>
      <c r="J1314" s="24"/>
      <c r="M1314" s="179"/>
      <c r="O1314" s="165"/>
      <c r="P1314" s="8"/>
      <c r="Q1314" s="155"/>
      <c r="R1314" s="155"/>
      <c r="S1314" s="155"/>
      <c r="V1314" s="16"/>
      <c r="Y1314" s="24"/>
    </row>
    <row r="1315" spans="1:25" x14ac:dyDescent="0.25">
      <c r="A1315" s="177"/>
      <c r="B1315" s="220"/>
      <c r="H1315" s="24"/>
      <c r="J1315" s="24"/>
      <c r="O1315" s="165"/>
      <c r="P1315" s="8"/>
      <c r="Q1315" s="155"/>
      <c r="R1315" s="155"/>
      <c r="S1315" s="155"/>
      <c r="V1315" s="16"/>
      <c r="Y1315" s="24"/>
    </row>
    <row r="1316" spans="1:25" x14ac:dyDescent="0.25">
      <c r="A1316" s="177"/>
      <c r="B1316" s="155"/>
      <c r="H1316" s="24"/>
      <c r="J1316" s="24"/>
      <c r="M1316" s="179"/>
      <c r="O1316" s="165"/>
      <c r="P1316" s="8"/>
      <c r="Q1316" s="155"/>
      <c r="R1316" s="155"/>
      <c r="S1316" s="155"/>
      <c r="V1316" s="16"/>
      <c r="Y1316" s="24"/>
    </row>
    <row r="1317" spans="1:25" x14ac:dyDescent="0.25">
      <c r="A1317" s="177"/>
      <c r="B1317" s="220"/>
      <c r="H1317" s="24"/>
      <c r="J1317" s="24"/>
      <c r="O1317" s="165"/>
      <c r="P1317" s="8"/>
      <c r="Q1317" s="155"/>
      <c r="R1317" s="155"/>
      <c r="S1317" s="155"/>
      <c r="V1317" s="16"/>
      <c r="Y1317" s="24"/>
    </row>
    <row r="1318" spans="1:25" x14ac:dyDescent="0.25">
      <c r="A1318" s="177"/>
      <c r="B1318" s="155"/>
      <c r="H1318" s="24"/>
      <c r="J1318" s="24"/>
      <c r="M1318" s="179"/>
      <c r="O1318" s="165"/>
      <c r="P1318" s="8"/>
      <c r="Q1318" s="155"/>
      <c r="R1318" s="155"/>
      <c r="S1318" s="155"/>
      <c r="V1318" s="16"/>
      <c r="Y1318" s="24"/>
    </row>
    <row r="1319" spans="1:25" x14ac:dyDescent="0.25">
      <c r="A1319" s="177"/>
      <c r="B1319" s="155"/>
      <c r="H1319" s="24"/>
      <c r="J1319" s="24"/>
      <c r="O1319" s="165"/>
      <c r="P1319" s="8"/>
      <c r="Q1319" s="155"/>
      <c r="R1319" s="155"/>
      <c r="S1319" s="155"/>
      <c r="V1319" s="16"/>
      <c r="Y1319" s="24"/>
    </row>
    <row r="1320" spans="1:25" x14ac:dyDescent="0.25">
      <c r="A1320" s="177"/>
      <c r="B1320" s="220"/>
      <c r="H1320" s="24"/>
      <c r="J1320" s="24"/>
      <c r="M1320" s="179"/>
      <c r="O1320" s="165"/>
      <c r="P1320" s="8"/>
      <c r="Q1320" s="155"/>
      <c r="R1320" s="155"/>
      <c r="S1320" s="155"/>
      <c r="V1320" s="16"/>
      <c r="Y1320" s="24"/>
    </row>
    <row r="1321" spans="1:25" x14ac:dyDescent="0.25">
      <c r="A1321" s="177"/>
      <c r="B1321" s="155"/>
      <c r="H1321" s="24"/>
      <c r="J1321" s="24"/>
      <c r="O1321" s="165"/>
      <c r="P1321" s="8"/>
      <c r="Q1321" s="155"/>
      <c r="R1321" s="155"/>
      <c r="S1321" s="155"/>
      <c r="V1321" s="16"/>
      <c r="Y1321" s="24"/>
    </row>
    <row r="1322" spans="1:25" x14ac:dyDescent="0.25">
      <c r="A1322" s="177"/>
      <c r="B1322" s="220"/>
      <c r="H1322" s="24"/>
      <c r="J1322" s="24"/>
      <c r="M1322" s="179"/>
      <c r="O1322" s="165"/>
      <c r="P1322" s="8"/>
      <c r="Q1322" s="155"/>
      <c r="R1322" s="155"/>
      <c r="S1322" s="155"/>
      <c r="V1322" s="16"/>
      <c r="Y1322" s="24"/>
    </row>
    <row r="1323" spans="1:25" x14ac:dyDescent="0.25">
      <c r="A1323" s="177"/>
      <c r="B1323" s="155"/>
      <c r="H1323" s="24"/>
      <c r="J1323" s="24"/>
      <c r="O1323" s="165"/>
      <c r="P1323" s="8"/>
      <c r="Q1323" s="155"/>
      <c r="R1323" s="155"/>
      <c r="S1323" s="155"/>
      <c r="V1323" s="16"/>
      <c r="Y1323" s="24"/>
    </row>
    <row r="1324" spans="1:25" x14ac:dyDescent="0.25">
      <c r="A1324" s="177"/>
      <c r="B1324" s="220"/>
      <c r="H1324" s="24"/>
      <c r="J1324" s="24"/>
      <c r="M1324" s="179"/>
      <c r="O1324" s="165"/>
      <c r="P1324" s="8"/>
      <c r="Q1324" s="155"/>
      <c r="R1324" s="155"/>
      <c r="S1324" s="155"/>
      <c r="V1324" s="16"/>
      <c r="Y1324" s="24"/>
    </row>
    <row r="1325" spans="1:25" x14ac:dyDescent="0.25">
      <c r="A1325" s="177"/>
      <c r="B1325" s="155"/>
      <c r="H1325" s="24"/>
      <c r="J1325" s="24"/>
      <c r="P1325" s="8"/>
      <c r="Q1325" s="155"/>
      <c r="R1325" s="155"/>
      <c r="S1325" s="155"/>
      <c r="U1325" s="1"/>
      <c r="V1325" s="1"/>
      <c r="Y1325" s="24"/>
    </row>
    <row r="1326" spans="1:25" x14ac:dyDescent="0.25">
      <c r="A1326" s="177"/>
      <c r="B1326" s="220"/>
      <c r="H1326" s="24"/>
      <c r="J1326" s="24"/>
      <c r="M1326" s="179"/>
      <c r="O1326" s="165"/>
      <c r="P1326" s="8"/>
      <c r="Q1326" s="155"/>
      <c r="R1326" s="155"/>
      <c r="S1326" s="155"/>
      <c r="V1326" s="16"/>
      <c r="Y1326" s="24"/>
    </row>
    <row r="1327" spans="1:25" x14ac:dyDescent="0.25">
      <c r="A1327" s="177"/>
      <c r="B1327" s="155"/>
      <c r="H1327" s="24"/>
      <c r="J1327" s="24"/>
      <c r="O1327" s="165"/>
      <c r="P1327" s="8"/>
      <c r="Q1327" s="155"/>
      <c r="R1327" s="155"/>
      <c r="S1327" s="155"/>
      <c r="U1327" s="1"/>
      <c r="V1327" s="16"/>
      <c r="Y1327" s="24"/>
    </row>
    <row r="1328" spans="1:25" x14ac:dyDescent="0.25">
      <c r="A1328" s="177"/>
      <c r="B1328" s="220"/>
      <c r="H1328" s="24"/>
      <c r="J1328" s="24"/>
      <c r="M1328" s="179"/>
      <c r="O1328" s="165"/>
      <c r="P1328" s="8"/>
      <c r="Q1328" s="155"/>
      <c r="R1328" s="155"/>
      <c r="S1328" s="155"/>
      <c r="V1328" s="16"/>
      <c r="Y1328" s="24"/>
    </row>
    <row r="1329" spans="1:25" x14ac:dyDescent="0.25">
      <c r="A1329" s="177"/>
      <c r="B1329" s="155"/>
      <c r="H1329" s="24"/>
      <c r="J1329" s="24"/>
      <c r="O1329" s="165"/>
      <c r="Q1329" s="155"/>
      <c r="R1329" s="155"/>
      <c r="S1329" s="155"/>
      <c r="Y1329" s="24"/>
    </row>
    <row r="1330" spans="1:25" x14ac:dyDescent="0.25">
      <c r="A1330" s="177"/>
      <c r="B1330" s="220"/>
      <c r="H1330" s="24"/>
      <c r="J1330" s="24"/>
      <c r="M1330" s="179"/>
      <c r="O1330" s="165"/>
      <c r="P1330" s="8"/>
      <c r="Q1330" s="155"/>
      <c r="R1330" s="155"/>
      <c r="S1330" s="155"/>
      <c r="U1330" s="1"/>
      <c r="Y1330" s="24"/>
    </row>
    <row r="1331" spans="1:25" x14ac:dyDescent="0.25">
      <c r="A1331" s="177"/>
      <c r="B1331" s="155"/>
      <c r="H1331" s="24"/>
      <c r="J1331" s="24"/>
      <c r="O1331" s="165"/>
      <c r="P1331" s="8"/>
      <c r="Q1331" s="155"/>
      <c r="R1331" s="155"/>
      <c r="S1331" s="155"/>
      <c r="U1331" s="1"/>
      <c r="Y1331" s="24"/>
    </row>
    <row r="1332" spans="1:25" x14ac:dyDescent="0.25">
      <c r="A1332" s="177"/>
      <c r="B1332" s="220"/>
      <c r="H1332" s="24"/>
      <c r="J1332" s="24"/>
      <c r="M1332" s="179"/>
      <c r="O1332" s="165"/>
      <c r="P1332" s="8"/>
      <c r="Q1332" s="155"/>
      <c r="R1332" s="155"/>
      <c r="S1332" s="155"/>
      <c r="Y1332" s="24"/>
    </row>
    <row r="1333" spans="1:25" x14ac:dyDescent="0.25">
      <c r="A1333" s="177"/>
      <c r="B1333" s="155"/>
      <c r="H1333" s="24"/>
      <c r="J1333" s="24"/>
      <c r="O1333" s="165"/>
      <c r="P1333" s="8"/>
      <c r="Q1333" s="155"/>
      <c r="R1333" s="155"/>
      <c r="S1333" s="155"/>
      <c r="Y1333" s="24"/>
    </row>
    <row r="1334" spans="1:25" x14ac:dyDescent="0.25">
      <c r="A1334" s="177"/>
      <c r="B1334" s="220"/>
      <c r="H1334" s="24"/>
      <c r="J1334" s="24"/>
      <c r="M1334" s="179"/>
      <c r="O1334" s="165"/>
      <c r="P1334" s="8"/>
      <c r="Q1334" s="155"/>
      <c r="R1334" s="155"/>
      <c r="S1334" s="155"/>
      <c r="Y1334" s="24"/>
    </row>
    <row r="1335" spans="1:25" x14ac:dyDescent="0.25">
      <c r="A1335" s="177"/>
      <c r="B1335" s="155"/>
      <c r="H1335" s="24"/>
      <c r="J1335" s="24"/>
      <c r="O1335" s="165"/>
      <c r="P1335" s="8"/>
      <c r="Q1335" s="155"/>
      <c r="R1335" s="155"/>
      <c r="S1335" s="155"/>
      <c r="Y1335" s="24"/>
    </row>
    <row r="1336" spans="1:25" x14ac:dyDescent="0.25">
      <c r="A1336" s="177"/>
      <c r="B1336" s="220"/>
      <c r="H1336" s="24"/>
      <c r="J1336" s="24"/>
      <c r="M1336" s="179"/>
      <c r="O1336" s="165"/>
      <c r="P1336" s="8"/>
      <c r="Q1336" s="155"/>
      <c r="R1336" s="155"/>
      <c r="S1336" s="155"/>
      <c r="Y1336" s="24"/>
    </row>
    <row r="1337" spans="1:25" x14ac:dyDescent="0.25">
      <c r="A1337" s="177"/>
      <c r="B1337" s="155"/>
      <c r="H1337" s="24"/>
      <c r="J1337" s="24"/>
      <c r="O1337" s="165"/>
      <c r="P1337" s="8"/>
      <c r="Q1337" s="155"/>
      <c r="R1337" s="155"/>
      <c r="S1337" s="155"/>
      <c r="Y1337" s="24"/>
    </row>
    <row r="1338" spans="1:25" x14ac:dyDescent="0.25">
      <c r="A1338" s="177"/>
      <c r="B1338" s="155"/>
      <c r="H1338" s="24"/>
      <c r="J1338" s="24"/>
      <c r="M1338" s="179"/>
      <c r="O1338" s="165"/>
      <c r="P1338" s="8"/>
      <c r="Q1338" s="155"/>
      <c r="R1338" s="155"/>
      <c r="S1338" s="155"/>
      <c r="Y1338" s="24"/>
    </row>
    <row r="1339" spans="1:25" x14ac:dyDescent="0.25">
      <c r="A1339" s="177"/>
      <c r="B1339" s="220"/>
      <c r="H1339" s="24"/>
      <c r="J1339" s="24"/>
      <c r="O1339" s="165"/>
      <c r="P1339" s="8"/>
      <c r="Q1339" s="155"/>
      <c r="R1339" s="155"/>
      <c r="S1339" s="155"/>
      <c r="Y1339" s="24"/>
    </row>
    <row r="1340" spans="1:25" x14ac:dyDescent="0.25">
      <c r="A1340" s="177"/>
      <c r="B1340" s="155"/>
      <c r="H1340" s="24"/>
      <c r="J1340" s="24"/>
      <c r="M1340" s="179"/>
      <c r="O1340" s="165"/>
      <c r="P1340" s="8"/>
      <c r="Q1340" s="155"/>
      <c r="R1340" s="155"/>
      <c r="S1340" s="155"/>
      <c r="Y1340" s="24"/>
    </row>
    <row r="1341" spans="1:25" x14ac:dyDescent="0.25">
      <c r="A1341" s="177"/>
      <c r="B1341" s="220"/>
      <c r="H1341" s="24"/>
      <c r="J1341" s="24"/>
      <c r="O1341" s="165"/>
      <c r="P1341" s="8"/>
      <c r="Q1341" s="155"/>
      <c r="R1341" s="155"/>
      <c r="S1341" s="155"/>
      <c r="Y1341" s="24"/>
    </row>
    <row r="1342" spans="1:25" x14ac:dyDescent="0.25">
      <c r="A1342" s="177"/>
      <c r="B1342" s="155"/>
      <c r="H1342" s="24"/>
      <c r="J1342" s="24"/>
      <c r="M1342" s="179"/>
      <c r="O1342" s="165"/>
      <c r="P1342" s="8"/>
      <c r="Q1342" s="155"/>
      <c r="R1342" s="155"/>
      <c r="S1342" s="155"/>
      <c r="Y1342" s="24"/>
    </row>
    <row r="1343" spans="1:25" x14ac:dyDescent="0.25">
      <c r="A1343" s="177"/>
      <c r="B1343" s="220"/>
      <c r="H1343" s="24"/>
      <c r="J1343" s="24"/>
      <c r="O1343" s="165"/>
      <c r="P1343" s="8"/>
      <c r="Q1343" s="155"/>
      <c r="R1343" s="155"/>
      <c r="S1343" s="155"/>
      <c r="Y1343" s="24"/>
    </row>
    <row r="1344" spans="1:25" x14ac:dyDescent="0.25">
      <c r="A1344" s="177"/>
      <c r="B1344" s="155"/>
      <c r="H1344" s="24"/>
      <c r="J1344" s="24"/>
      <c r="M1344" s="179"/>
      <c r="O1344" s="165"/>
      <c r="P1344" s="8"/>
      <c r="Q1344" s="155"/>
      <c r="R1344" s="155"/>
      <c r="S1344" s="155"/>
      <c r="Y1344" s="24"/>
    </row>
    <row r="1345" spans="1:30" x14ac:dyDescent="0.25">
      <c r="A1345" s="177"/>
      <c r="B1345" s="220"/>
      <c r="H1345" s="24"/>
      <c r="J1345" s="24"/>
      <c r="O1345" s="165"/>
      <c r="P1345" s="8"/>
      <c r="Q1345" s="155"/>
      <c r="R1345" s="155"/>
      <c r="S1345" s="155"/>
      <c r="Y1345" s="24"/>
    </row>
    <row r="1346" spans="1:30" x14ac:dyDescent="0.25">
      <c r="A1346" s="177"/>
      <c r="B1346" s="155"/>
      <c r="H1346" s="24"/>
      <c r="J1346" s="24"/>
      <c r="M1346" s="179"/>
      <c r="O1346" s="165"/>
      <c r="P1346" s="8"/>
      <c r="Q1346" s="155"/>
      <c r="R1346" s="155"/>
      <c r="S1346" s="155"/>
      <c r="Y1346" s="24"/>
    </row>
    <row r="1347" spans="1:30" x14ac:dyDescent="0.25">
      <c r="A1347" s="177"/>
      <c r="B1347" s="220"/>
      <c r="H1347" s="24"/>
      <c r="J1347" s="24"/>
      <c r="O1347" s="165"/>
      <c r="P1347" s="8"/>
      <c r="Q1347" s="155"/>
      <c r="R1347" s="155"/>
      <c r="S1347" s="155"/>
      <c r="Y1347" s="24"/>
    </row>
    <row r="1348" spans="1:30" x14ac:dyDescent="0.25">
      <c r="A1348" s="177"/>
      <c r="B1348" s="155"/>
      <c r="H1348" s="24"/>
      <c r="J1348" s="24"/>
      <c r="M1348" s="179"/>
      <c r="O1348" s="165"/>
      <c r="P1348" s="8"/>
      <c r="Q1348" s="155"/>
      <c r="R1348" s="155"/>
      <c r="S1348" s="155"/>
      <c r="Y1348" s="24"/>
    </row>
    <row r="1349" spans="1:30" x14ac:dyDescent="0.25">
      <c r="A1349" s="177"/>
      <c r="B1349" s="220"/>
      <c r="H1349" s="24"/>
      <c r="J1349" s="24"/>
      <c r="O1349" s="165"/>
      <c r="P1349" s="8"/>
      <c r="Q1349" s="155"/>
      <c r="R1349" s="155"/>
      <c r="S1349" s="155"/>
      <c r="Y1349" s="24"/>
    </row>
    <row r="1350" spans="1:30" x14ac:dyDescent="0.25">
      <c r="A1350" s="177"/>
      <c r="B1350" s="155"/>
      <c r="H1350" s="24"/>
      <c r="J1350" s="24"/>
      <c r="M1350" s="179"/>
      <c r="O1350" s="165"/>
      <c r="P1350" s="8"/>
      <c r="Q1350" s="155"/>
      <c r="R1350" s="155"/>
      <c r="S1350" s="155"/>
      <c r="Y1350" s="24"/>
    </row>
    <row r="1351" spans="1:30" x14ac:dyDescent="0.25">
      <c r="A1351" s="177"/>
      <c r="B1351" s="220"/>
      <c r="H1351" s="24"/>
      <c r="J1351" s="24"/>
      <c r="O1351" s="165"/>
      <c r="P1351" s="8"/>
      <c r="Q1351" s="155"/>
      <c r="R1351" s="155"/>
      <c r="S1351" s="155"/>
      <c r="Y1351" s="24"/>
    </row>
    <row r="1352" spans="1:30" s="31" customFormat="1" x14ac:dyDescent="0.25">
      <c r="A1352" s="177"/>
      <c r="B1352" s="155"/>
      <c r="C1352" s="1"/>
      <c r="D1352" s="1"/>
      <c r="E1352" s="177"/>
      <c r="F1352" s="84"/>
      <c r="G1352" s="155"/>
      <c r="H1352" s="155"/>
      <c r="I1352" s="156"/>
      <c r="J1352" s="177"/>
      <c r="K1352" s="155"/>
      <c r="L1352" s="178"/>
      <c r="M1352" s="179"/>
      <c r="N1352" s="178"/>
      <c r="O1352" s="165"/>
      <c r="P1352" s="156"/>
      <c r="Q1352" s="155"/>
      <c r="R1352" s="155"/>
      <c r="S1352" s="155"/>
      <c r="T1352" s="155"/>
      <c r="U1352" s="16"/>
      <c r="V1352" s="181"/>
      <c r="W1352" s="155"/>
      <c r="X1352" s="181"/>
      <c r="Y1352" s="177"/>
      <c r="Z1352" s="181"/>
      <c r="AA1352" s="155"/>
      <c r="AB1352" s="155"/>
      <c r="AC1352" s="155"/>
      <c r="AD1352" s="155"/>
    </row>
    <row r="1353" spans="1:30" s="31" customFormat="1" x14ac:dyDescent="0.25">
      <c r="A1353" s="177"/>
      <c r="B1353" s="220"/>
      <c r="C1353" s="1"/>
      <c r="D1353" s="1"/>
      <c r="E1353" s="177"/>
      <c r="F1353" s="84"/>
      <c r="G1353" s="155"/>
      <c r="H1353" s="155"/>
      <c r="I1353" s="156"/>
      <c r="J1353" s="177"/>
      <c r="K1353" s="155"/>
      <c r="L1353" s="178"/>
      <c r="M1353" s="179"/>
      <c r="N1353" s="178"/>
      <c r="O1353" s="165"/>
      <c r="P1353" s="156"/>
      <c r="Q1353" s="155"/>
      <c r="R1353" s="155"/>
      <c r="S1353" s="155"/>
      <c r="T1353" s="155"/>
      <c r="U1353" s="16"/>
      <c r="V1353" s="181"/>
      <c r="W1353" s="155"/>
      <c r="X1353" s="181"/>
      <c r="Y1353" s="177"/>
      <c r="Z1353" s="181"/>
      <c r="AA1353" s="155"/>
      <c r="AB1353" s="155"/>
      <c r="AC1353" s="155"/>
    </row>
    <row r="1354" spans="1:30" s="31" customFormat="1" x14ac:dyDescent="0.25">
      <c r="A1354" s="177"/>
      <c r="B1354" s="155"/>
      <c r="C1354" s="1"/>
      <c r="D1354" s="1"/>
      <c r="E1354" s="177"/>
      <c r="F1354" s="84"/>
      <c r="G1354" s="155"/>
      <c r="H1354" s="155"/>
      <c r="I1354" s="156"/>
      <c r="J1354" s="177"/>
      <c r="K1354" s="155"/>
      <c r="L1354" s="178"/>
      <c r="M1354" s="179"/>
      <c r="N1354" s="178"/>
      <c r="O1354" s="165"/>
      <c r="P1354" s="156"/>
      <c r="Q1354" s="155"/>
      <c r="R1354" s="155"/>
      <c r="S1354" s="155"/>
      <c r="T1354" s="155"/>
      <c r="U1354" s="16"/>
      <c r="V1354" s="181"/>
      <c r="W1354" s="155"/>
      <c r="X1354" s="181"/>
      <c r="Y1354" s="177"/>
      <c r="Z1354" s="181"/>
      <c r="AA1354" s="155"/>
      <c r="AB1354" s="155"/>
      <c r="AC1354" s="155"/>
    </row>
    <row r="1355" spans="1:30" s="31" customFormat="1" x14ac:dyDescent="0.25">
      <c r="A1355" s="177"/>
      <c r="B1355" s="220"/>
      <c r="C1355" s="1"/>
      <c r="D1355" s="1"/>
      <c r="E1355" s="177"/>
      <c r="F1355" s="84"/>
      <c r="G1355" s="155"/>
      <c r="H1355" s="155"/>
      <c r="I1355" s="156"/>
      <c r="J1355" s="177"/>
      <c r="K1355" s="155"/>
      <c r="L1355" s="178"/>
      <c r="M1355" s="179"/>
      <c r="N1355" s="178"/>
      <c r="O1355" s="165"/>
      <c r="P1355" s="156"/>
      <c r="Q1355" s="155"/>
      <c r="R1355" s="155"/>
      <c r="S1355" s="155"/>
      <c r="T1355" s="155"/>
      <c r="U1355" s="16"/>
      <c r="V1355" s="181"/>
      <c r="W1355" s="155"/>
      <c r="X1355" s="181"/>
      <c r="Y1355" s="177"/>
      <c r="Z1355" s="181"/>
      <c r="AA1355" s="155"/>
      <c r="AB1355" s="155"/>
      <c r="AC1355" s="155"/>
    </row>
    <row r="1356" spans="1:30" x14ac:dyDescent="0.25">
      <c r="A1356" s="177"/>
      <c r="B1356" s="155"/>
      <c r="E1356" s="177"/>
      <c r="G1356" s="155"/>
      <c r="H1356" s="177"/>
      <c r="I1356" s="156"/>
      <c r="J1356" s="177"/>
      <c r="K1356" s="155"/>
      <c r="L1356" s="178"/>
      <c r="M1356" s="179"/>
      <c r="N1356" s="178"/>
      <c r="O1356" s="165"/>
      <c r="P1356" s="156"/>
      <c r="Q1356" s="155"/>
      <c r="R1356" s="155"/>
      <c r="S1356" s="155"/>
      <c r="T1356" s="155"/>
      <c r="V1356" s="181"/>
      <c r="W1356" s="155"/>
      <c r="X1356" s="181"/>
      <c r="Y1356" s="177"/>
      <c r="Z1356" s="181"/>
      <c r="AA1356" s="155"/>
      <c r="AB1356" s="155"/>
      <c r="AC1356" s="155"/>
    </row>
    <row r="1357" spans="1:30" x14ac:dyDescent="0.25">
      <c r="A1357" s="177"/>
      <c r="B1357" s="155"/>
      <c r="E1357" s="177"/>
      <c r="G1357" s="155"/>
      <c r="H1357" s="177"/>
      <c r="I1357" s="156"/>
      <c r="J1357" s="177"/>
      <c r="K1357" s="155"/>
      <c r="L1357" s="178"/>
      <c r="M1357" s="179"/>
      <c r="N1357" s="178"/>
      <c r="O1357" s="165"/>
      <c r="P1357" s="156"/>
      <c r="Q1357" s="155"/>
      <c r="R1357" s="155"/>
      <c r="S1357" s="155"/>
      <c r="T1357" s="155"/>
      <c r="V1357" s="181"/>
      <c r="W1357" s="155"/>
      <c r="X1357" s="181"/>
      <c r="Y1357" s="177"/>
      <c r="Z1357" s="181"/>
      <c r="AA1357" s="155"/>
      <c r="AB1357" s="155"/>
      <c r="AC1357" s="155"/>
    </row>
    <row r="1358" spans="1:30" s="129" customFormat="1" x14ac:dyDescent="0.25">
      <c r="A1358" s="177"/>
      <c r="B1358" s="220"/>
      <c r="C1358" s="1"/>
      <c r="D1358" s="1"/>
      <c r="E1358" s="177"/>
      <c r="F1358" s="136"/>
      <c r="G1358" s="155"/>
      <c r="H1358" s="177"/>
      <c r="I1358" s="156"/>
      <c r="J1358" s="177"/>
      <c r="K1358" s="155"/>
      <c r="L1358" s="178"/>
      <c r="M1358" s="179"/>
      <c r="N1358" s="178"/>
      <c r="O1358" s="165"/>
      <c r="P1358" s="156"/>
      <c r="Q1358" s="155"/>
      <c r="R1358" s="155"/>
      <c r="S1358" s="155"/>
      <c r="T1358" s="155"/>
      <c r="U1358" s="16"/>
      <c r="V1358" s="181"/>
      <c r="W1358" s="155"/>
      <c r="X1358" s="181"/>
      <c r="Y1358" s="177"/>
      <c r="Z1358" s="181"/>
      <c r="AA1358" s="155"/>
      <c r="AB1358" s="155"/>
      <c r="AC1358" s="155"/>
    </row>
    <row r="1359" spans="1:30" s="129" customFormat="1" x14ac:dyDescent="0.25">
      <c r="A1359" s="177"/>
      <c r="B1359" s="155"/>
      <c r="C1359" s="1"/>
      <c r="D1359" s="1"/>
      <c r="E1359" s="177"/>
      <c r="F1359" s="136"/>
      <c r="G1359" s="155"/>
      <c r="H1359" s="177"/>
      <c r="I1359" s="156"/>
      <c r="J1359" s="177"/>
      <c r="K1359" s="155"/>
      <c r="L1359" s="178"/>
      <c r="M1359" s="179"/>
      <c r="N1359" s="178"/>
      <c r="O1359" s="165"/>
      <c r="P1359" s="156"/>
      <c r="Q1359" s="155"/>
      <c r="R1359" s="155"/>
      <c r="S1359" s="155"/>
      <c r="T1359" s="155"/>
      <c r="U1359" s="16"/>
      <c r="V1359" s="181"/>
      <c r="W1359" s="155"/>
      <c r="X1359" s="181"/>
      <c r="Y1359" s="177"/>
      <c r="Z1359" s="181"/>
      <c r="AA1359" s="155"/>
      <c r="AB1359" s="155"/>
      <c r="AC1359" s="155"/>
    </row>
    <row r="1360" spans="1:30" s="129" customFormat="1" ht="14.4" customHeight="1" x14ac:dyDescent="0.25">
      <c r="A1360" s="177"/>
      <c r="B1360" s="220"/>
      <c r="C1360" s="1"/>
      <c r="D1360" s="1"/>
      <c r="E1360" s="177"/>
      <c r="F1360" s="136"/>
      <c r="G1360" s="155"/>
      <c r="H1360" s="177"/>
      <c r="I1360" s="156"/>
      <c r="J1360" s="177"/>
      <c r="K1360" s="155"/>
      <c r="L1360" s="178"/>
      <c r="M1360" s="179"/>
      <c r="N1360" s="178"/>
      <c r="O1360" s="165"/>
      <c r="P1360" s="156"/>
      <c r="Q1360" s="155"/>
      <c r="R1360" s="155"/>
      <c r="S1360" s="155"/>
      <c r="T1360" s="155"/>
      <c r="U1360" s="16"/>
      <c r="V1360" s="181"/>
      <c r="W1360" s="155"/>
      <c r="X1360" s="181"/>
      <c r="Y1360" s="177"/>
      <c r="Z1360" s="181"/>
      <c r="AA1360" s="155"/>
      <c r="AB1360" s="155"/>
      <c r="AC1360" s="155"/>
    </row>
    <row r="1361" spans="1:29" x14ac:dyDescent="0.25">
      <c r="A1361" s="177"/>
      <c r="B1361" s="155"/>
      <c r="E1361" s="177"/>
      <c r="G1361" s="155"/>
      <c r="H1361" s="177"/>
      <c r="I1361" s="156"/>
      <c r="J1361" s="177"/>
      <c r="K1361" s="155"/>
      <c r="L1361" s="178"/>
      <c r="M1361" s="179"/>
      <c r="N1361" s="178"/>
      <c r="O1361" s="165"/>
      <c r="P1361" s="156"/>
      <c r="Q1361" s="155"/>
      <c r="R1361" s="155"/>
      <c r="S1361" s="155"/>
      <c r="T1361" s="155"/>
      <c r="V1361" s="181"/>
      <c r="W1361" s="155"/>
      <c r="X1361" s="181"/>
      <c r="Y1361" s="177"/>
      <c r="Z1361" s="181"/>
      <c r="AA1361" s="155"/>
      <c r="AB1361" s="155"/>
      <c r="AC1361" s="155"/>
    </row>
    <row r="1362" spans="1:29" ht="14.4" customHeight="1" x14ac:dyDescent="0.25">
      <c r="A1362" s="177"/>
      <c r="B1362" s="220"/>
      <c r="E1362" s="177"/>
      <c r="G1362" s="155"/>
      <c r="H1362" s="177"/>
      <c r="I1362" s="156"/>
      <c r="J1362" s="177"/>
      <c r="K1362" s="155"/>
      <c r="L1362" s="178"/>
      <c r="M1362" s="179"/>
      <c r="N1362" s="178"/>
      <c r="O1362" s="165"/>
      <c r="P1362" s="156"/>
      <c r="Q1362" s="155"/>
      <c r="R1362" s="155"/>
      <c r="S1362" s="155"/>
      <c r="T1362" s="155"/>
      <c r="V1362" s="181"/>
      <c r="W1362" s="155"/>
      <c r="X1362" s="181"/>
      <c r="Y1362" s="177"/>
      <c r="Z1362" s="181"/>
      <c r="AA1362" s="155"/>
      <c r="AB1362" s="155"/>
      <c r="AC1362" s="155"/>
    </row>
    <row r="1363" spans="1:29" x14ac:dyDescent="0.25">
      <c r="A1363" s="177"/>
      <c r="B1363" s="155"/>
      <c r="E1363" s="177"/>
      <c r="G1363" s="155"/>
      <c r="H1363" s="177"/>
      <c r="I1363" s="156"/>
      <c r="J1363" s="177"/>
      <c r="K1363" s="155"/>
      <c r="L1363" s="178"/>
      <c r="M1363" s="179"/>
      <c r="N1363" s="178"/>
      <c r="O1363" s="165"/>
      <c r="P1363" s="156"/>
      <c r="Q1363" s="155"/>
      <c r="R1363" s="155"/>
      <c r="S1363" s="155"/>
      <c r="T1363" s="155"/>
      <c r="V1363" s="181"/>
      <c r="W1363" s="155"/>
      <c r="X1363" s="181"/>
      <c r="Y1363" s="177"/>
      <c r="Z1363" s="181"/>
      <c r="AA1363" s="155"/>
      <c r="AB1363" s="155"/>
      <c r="AC1363" s="155"/>
    </row>
    <row r="1364" spans="1:29" s="31" customFormat="1" x14ac:dyDescent="0.25">
      <c r="A1364" s="177"/>
      <c r="B1364" s="220"/>
      <c r="C1364" s="1"/>
      <c r="D1364" s="1"/>
      <c r="E1364" s="177"/>
      <c r="F1364" s="84"/>
      <c r="G1364" s="155"/>
      <c r="H1364" s="155"/>
      <c r="I1364" s="156"/>
      <c r="J1364" s="177"/>
      <c r="K1364" s="155"/>
      <c r="L1364" s="178"/>
      <c r="M1364" s="179"/>
      <c r="N1364" s="178"/>
      <c r="O1364" s="165"/>
      <c r="P1364" s="156"/>
      <c r="Q1364" s="155"/>
      <c r="R1364" s="155"/>
      <c r="S1364" s="155"/>
      <c r="T1364" s="155"/>
      <c r="U1364" s="16"/>
      <c r="V1364" s="181"/>
      <c r="W1364" s="155"/>
      <c r="X1364" s="181"/>
      <c r="Y1364" s="177"/>
      <c r="Z1364" s="181"/>
      <c r="AA1364" s="155"/>
      <c r="AB1364" s="155"/>
      <c r="AC1364" s="155"/>
    </row>
    <row r="1365" spans="1:29" s="31" customFormat="1" x14ac:dyDescent="0.25">
      <c r="A1365" s="177"/>
      <c r="B1365" s="155"/>
      <c r="C1365" s="1"/>
      <c r="D1365" s="1"/>
      <c r="E1365" s="177"/>
      <c r="F1365" s="84"/>
      <c r="G1365" s="155"/>
      <c r="H1365" s="155"/>
      <c r="I1365" s="156"/>
      <c r="J1365" s="177"/>
      <c r="K1365" s="155"/>
      <c r="L1365" s="178"/>
      <c r="M1365" s="179"/>
      <c r="N1365" s="178"/>
      <c r="O1365" s="165"/>
      <c r="P1365" s="156"/>
      <c r="Q1365" s="155"/>
      <c r="R1365" s="155"/>
      <c r="S1365" s="155"/>
      <c r="T1365" s="155"/>
      <c r="U1365" s="16"/>
      <c r="V1365" s="181"/>
      <c r="W1365" s="155"/>
      <c r="X1365" s="181"/>
      <c r="Y1365" s="177"/>
      <c r="Z1365" s="181"/>
      <c r="AA1365" s="155"/>
      <c r="AB1365" s="155"/>
      <c r="AC1365" s="155"/>
    </row>
    <row r="1366" spans="1:29" s="31" customFormat="1" x14ac:dyDescent="0.25">
      <c r="A1366" s="177"/>
      <c r="B1366" s="220"/>
      <c r="C1366" s="1"/>
      <c r="D1366" s="1"/>
      <c r="E1366" s="177"/>
      <c r="F1366" s="84"/>
      <c r="G1366" s="155"/>
      <c r="H1366" s="155"/>
      <c r="I1366" s="156"/>
      <c r="J1366" s="177"/>
      <c r="K1366" s="155"/>
      <c r="L1366" s="178"/>
      <c r="M1366" s="179"/>
      <c r="N1366" s="178"/>
      <c r="O1366" s="165"/>
      <c r="P1366" s="156"/>
      <c r="Q1366" s="155"/>
      <c r="R1366" s="155"/>
      <c r="S1366" s="155"/>
      <c r="T1366" s="155"/>
      <c r="U1366" s="16"/>
      <c r="V1366" s="181"/>
      <c r="W1366" s="155"/>
      <c r="X1366" s="181"/>
      <c r="Y1366" s="177"/>
      <c r="Z1366" s="181"/>
      <c r="AA1366" s="155"/>
      <c r="AB1366" s="155"/>
      <c r="AC1366" s="155"/>
    </row>
    <row r="1367" spans="1:29" s="31" customFormat="1" x14ac:dyDescent="0.25">
      <c r="A1367" s="177"/>
      <c r="B1367" s="155"/>
      <c r="C1367" s="1"/>
      <c r="D1367" s="1"/>
      <c r="E1367" s="177"/>
      <c r="F1367" s="84"/>
      <c r="G1367" s="155"/>
      <c r="H1367" s="155"/>
      <c r="I1367" s="156"/>
      <c r="J1367" s="177"/>
      <c r="K1367" s="155"/>
      <c r="L1367" s="178"/>
      <c r="M1367" s="179"/>
      <c r="N1367" s="178"/>
      <c r="O1367" s="165"/>
      <c r="P1367" s="156"/>
      <c r="Q1367" s="155"/>
      <c r="R1367" s="155"/>
      <c r="S1367" s="155"/>
      <c r="T1367" s="155"/>
      <c r="U1367" s="16"/>
      <c r="V1367" s="181"/>
      <c r="W1367" s="155"/>
      <c r="X1367" s="181"/>
      <c r="Y1367" s="177"/>
      <c r="Z1367" s="181"/>
      <c r="AA1367" s="155"/>
      <c r="AB1367" s="155"/>
      <c r="AC1367" s="155"/>
    </row>
    <row r="1368" spans="1:29" s="31" customFormat="1" x14ac:dyDescent="0.25">
      <c r="A1368" s="177"/>
      <c r="B1368" s="220"/>
      <c r="C1368" s="1"/>
      <c r="D1368" s="1"/>
      <c r="E1368" s="177"/>
      <c r="F1368" s="84"/>
      <c r="G1368" s="155"/>
      <c r="H1368" s="155"/>
      <c r="I1368" s="156"/>
      <c r="J1368" s="177"/>
      <c r="K1368" s="155"/>
      <c r="L1368" s="178"/>
      <c r="M1368" s="179"/>
      <c r="N1368" s="178"/>
      <c r="O1368" s="165"/>
      <c r="P1368" s="156"/>
      <c r="Q1368" s="155"/>
      <c r="R1368" s="155"/>
      <c r="S1368" s="155"/>
      <c r="T1368" s="155"/>
      <c r="U1368" s="16"/>
      <c r="V1368" s="181"/>
      <c r="W1368" s="155"/>
      <c r="X1368" s="181"/>
      <c r="Y1368" s="177"/>
      <c r="Z1368" s="181"/>
      <c r="AA1368" s="155"/>
      <c r="AB1368" s="155"/>
      <c r="AC1368" s="155"/>
    </row>
    <row r="1369" spans="1:29" x14ac:dyDescent="0.25">
      <c r="A1369" s="177"/>
      <c r="B1369" s="155"/>
      <c r="E1369" s="177"/>
      <c r="G1369" s="155"/>
      <c r="H1369" s="177"/>
      <c r="I1369" s="156"/>
      <c r="J1369" s="177"/>
      <c r="K1369" s="155"/>
      <c r="L1369" s="178"/>
      <c r="M1369" s="179"/>
      <c r="N1369" s="178"/>
      <c r="O1369" s="165"/>
      <c r="P1369" s="156"/>
      <c r="Q1369" s="155"/>
      <c r="R1369" s="155"/>
      <c r="S1369" s="155"/>
      <c r="T1369" s="155"/>
      <c r="V1369" s="181"/>
      <c r="W1369" s="155"/>
      <c r="X1369" s="181"/>
      <c r="Y1369" s="177"/>
      <c r="Z1369" s="181"/>
      <c r="AA1369" s="155"/>
      <c r="AB1369" s="155"/>
      <c r="AC1369" s="155"/>
    </row>
    <row r="1370" spans="1:29" x14ac:dyDescent="0.25">
      <c r="A1370" s="177"/>
      <c r="B1370" s="220"/>
      <c r="E1370" s="177"/>
      <c r="G1370" s="155"/>
      <c r="H1370" s="177"/>
      <c r="I1370" s="156"/>
      <c r="J1370" s="177"/>
      <c r="K1370" s="155"/>
      <c r="L1370" s="178"/>
      <c r="M1370" s="179"/>
      <c r="N1370" s="178"/>
      <c r="O1370" s="165"/>
      <c r="P1370" s="156"/>
      <c r="Q1370" s="155"/>
      <c r="R1370" s="155"/>
      <c r="S1370" s="155"/>
      <c r="T1370" s="155"/>
      <c r="V1370" s="181"/>
      <c r="W1370" s="155"/>
      <c r="X1370" s="181"/>
      <c r="Y1370" s="177"/>
      <c r="Z1370" s="181"/>
      <c r="AA1370" s="155"/>
      <c r="AB1370" s="155"/>
      <c r="AC1370" s="155"/>
    </row>
    <row r="1371" spans="1:29" x14ac:dyDescent="0.25">
      <c r="A1371" s="177"/>
      <c r="B1371" s="155"/>
      <c r="E1371" s="177"/>
      <c r="G1371" s="155"/>
      <c r="H1371" s="177"/>
      <c r="I1371" s="156"/>
      <c r="J1371" s="177"/>
      <c r="K1371" s="155"/>
      <c r="L1371" s="178"/>
      <c r="M1371" s="179"/>
      <c r="N1371" s="178"/>
      <c r="O1371" s="165"/>
      <c r="P1371" s="156"/>
      <c r="Q1371" s="155"/>
      <c r="R1371" s="155"/>
      <c r="S1371" s="155"/>
      <c r="T1371" s="155"/>
      <c r="V1371" s="181"/>
      <c r="W1371" s="155"/>
      <c r="X1371" s="181"/>
      <c r="Y1371" s="177"/>
      <c r="Z1371" s="181"/>
      <c r="AA1371" s="155"/>
      <c r="AB1371" s="155"/>
      <c r="AC1371" s="155"/>
    </row>
    <row r="1372" spans="1:29" x14ac:dyDescent="0.25">
      <c r="A1372" s="177"/>
      <c r="B1372" s="220"/>
      <c r="E1372" s="177"/>
      <c r="G1372" s="155"/>
      <c r="H1372" s="177"/>
      <c r="I1372" s="156"/>
      <c r="J1372" s="177"/>
      <c r="K1372" s="155"/>
      <c r="L1372" s="178"/>
      <c r="M1372" s="179"/>
      <c r="N1372" s="178"/>
      <c r="O1372" s="165"/>
      <c r="P1372" s="156"/>
      <c r="Q1372" s="155"/>
      <c r="R1372" s="155"/>
      <c r="S1372" s="155"/>
      <c r="T1372" s="155"/>
      <c r="V1372" s="181"/>
      <c r="W1372" s="155"/>
      <c r="X1372" s="181"/>
      <c r="Y1372" s="177"/>
      <c r="Z1372" s="181"/>
      <c r="AA1372" s="155"/>
      <c r="AB1372" s="155"/>
      <c r="AC1372" s="155"/>
    </row>
    <row r="1373" spans="1:29" x14ac:dyDescent="0.25">
      <c r="A1373" s="177"/>
      <c r="B1373" s="155"/>
      <c r="E1373" s="177"/>
      <c r="G1373" s="155"/>
      <c r="H1373" s="177"/>
      <c r="I1373" s="156"/>
      <c r="J1373" s="177"/>
      <c r="K1373" s="155"/>
      <c r="L1373" s="178"/>
      <c r="M1373" s="179"/>
      <c r="N1373" s="178"/>
      <c r="O1373" s="165"/>
      <c r="P1373" s="156"/>
      <c r="Q1373" s="155"/>
      <c r="R1373" s="155"/>
      <c r="S1373" s="155"/>
      <c r="T1373" s="155"/>
      <c r="V1373" s="181"/>
      <c r="W1373" s="155"/>
      <c r="X1373" s="181"/>
      <c r="Y1373" s="177"/>
      <c r="Z1373" s="181"/>
      <c r="AA1373" s="155"/>
      <c r="AB1373" s="155"/>
      <c r="AC1373" s="155"/>
    </row>
    <row r="1374" spans="1:29" x14ac:dyDescent="0.25">
      <c r="A1374" s="177"/>
      <c r="B1374" s="220"/>
      <c r="E1374" s="177"/>
      <c r="G1374" s="155"/>
      <c r="H1374" s="177"/>
      <c r="I1374" s="156"/>
      <c r="J1374" s="177"/>
      <c r="K1374" s="155"/>
      <c r="L1374" s="178"/>
      <c r="M1374" s="179"/>
      <c r="N1374" s="178"/>
      <c r="O1374" s="165"/>
      <c r="P1374" s="156"/>
      <c r="Q1374" s="155"/>
      <c r="R1374" s="155"/>
      <c r="S1374" s="155"/>
      <c r="T1374" s="155"/>
      <c r="V1374" s="181"/>
      <c r="W1374" s="155"/>
      <c r="X1374" s="181"/>
      <c r="Y1374" s="177"/>
      <c r="Z1374" s="181"/>
      <c r="AA1374" s="155"/>
      <c r="AB1374" s="155"/>
      <c r="AC1374" s="155"/>
    </row>
    <row r="1375" spans="1:29" s="31" customFormat="1" x14ac:dyDescent="0.25">
      <c r="A1375" s="177"/>
      <c r="B1375" s="155"/>
      <c r="C1375" s="1"/>
      <c r="D1375" s="1"/>
      <c r="E1375" s="177"/>
      <c r="F1375" s="84"/>
      <c r="G1375" s="155"/>
      <c r="H1375" s="155"/>
      <c r="I1375" s="156"/>
      <c r="J1375" s="177"/>
      <c r="K1375" s="155"/>
      <c r="L1375" s="178"/>
      <c r="M1375" s="179"/>
      <c r="N1375" s="178"/>
      <c r="O1375" s="165"/>
      <c r="P1375" s="156"/>
      <c r="Q1375" s="155"/>
      <c r="R1375" s="155"/>
      <c r="S1375" s="155"/>
      <c r="T1375" s="155"/>
      <c r="U1375" s="16"/>
      <c r="V1375" s="181"/>
      <c r="W1375" s="155"/>
      <c r="X1375" s="181"/>
      <c r="Y1375" s="177"/>
      <c r="Z1375" s="181"/>
      <c r="AA1375" s="155"/>
      <c r="AB1375" s="155"/>
      <c r="AC1375" s="155"/>
    </row>
    <row r="1376" spans="1:29" s="31" customFormat="1" x14ac:dyDescent="0.25">
      <c r="A1376" s="177"/>
      <c r="B1376" s="220"/>
      <c r="C1376" s="1"/>
      <c r="D1376" s="1"/>
      <c r="E1376" s="177"/>
      <c r="F1376" s="84"/>
      <c r="G1376" s="155"/>
      <c r="H1376" s="155"/>
      <c r="I1376" s="156"/>
      <c r="J1376" s="177"/>
      <c r="K1376" s="155"/>
      <c r="L1376" s="178"/>
      <c r="M1376" s="179"/>
      <c r="N1376" s="178"/>
      <c r="O1376" s="165"/>
      <c r="P1376" s="156"/>
      <c r="Q1376" s="155"/>
      <c r="R1376" s="155"/>
      <c r="S1376" s="155"/>
      <c r="T1376" s="155"/>
      <c r="U1376" s="16"/>
      <c r="V1376" s="181"/>
      <c r="W1376" s="155"/>
      <c r="X1376" s="181"/>
      <c r="Y1376" s="177"/>
      <c r="Z1376" s="181"/>
      <c r="AA1376" s="155"/>
      <c r="AB1376" s="155"/>
      <c r="AC1376" s="155"/>
    </row>
    <row r="1377" spans="1:31" s="31" customFormat="1" x14ac:dyDescent="0.25">
      <c r="A1377" s="177"/>
      <c r="B1377" s="155"/>
      <c r="C1377" s="1"/>
      <c r="D1377" s="1"/>
      <c r="E1377" s="177"/>
      <c r="F1377" s="84"/>
      <c r="G1377" s="155"/>
      <c r="H1377" s="155"/>
      <c r="I1377" s="156"/>
      <c r="J1377" s="177"/>
      <c r="K1377" s="155"/>
      <c r="L1377" s="178"/>
      <c r="M1377" s="179"/>
      <c r="N1377" s="178"/>
      <c r="O1377" s="165"/>
      <c r="P1377" s="156"/>
      <c r="Q1377" s="155"/>
      <c r="R1377" s="155"/>
      <c r="S1377" s="155"/>
      <c r="T1377" s="155"/>
      <c r="U1377" s="16"/>
      <c r="V1377" s="181"/>
      <c r="W1377" s="155"/>
      <c r="X1377" s="181"/>
      <c r="Y1377" s="177"/>
      <c r="Z1377" s="181"/>
      <c r="AA1377" s="155"/>
      <c r="AB1377" s="155"/>
      <c r="AC1377" s="155"/>
    </row>
    <row r="1378" spans="1:31" s="31" customFormat="1" x14ac:dyDescent="0.25">
      <c r="A1378" s="177"/>
      <c r="B1378" s="220"/>
      <c r="C1378" s="1"/>
      <c r="D1378" s="1"/>
      <c r="E1378" s="177"/>
      <c r="F1378" s="84"/>
      <c r="G1378" s="155"/>
      <c r="H1378" s="155"/>
      <c r="I1378" s="156"/>
      <c r="J1378" s="177"/>
      <c r="K1378" s="155"/>
      <c r="L1378" s="178"/>
      <c r="M1378" s="179"/>
      <c r="N1378" s="178"/>
      <c r="O1378" s="165"/>
      <c r="P1378" s="156"/>
      <c r="Q1378" s="155"/>
      <c r="R1378" s="155"/>
      <c r="S1378" s="155"/>
      <c r="T1378" s="155"/>
      <c r="U1378" s="16"/>
      <c r="V1378" s="181"/>
      <c r="W1378" s="155"/>
      <c r="X1378" s="181"/>
      <c r="Y1378" s="177"/>
      <c r="Z1378" s="181"/>
      <c r="AA1378" s="155"/>
      <c r="AB1378" s="155"/>
      <c r="AC1378" s="155"/>
    </row>
    <row r="1379" spans="1:31" s="31" customFormat="1" x14ac:dyDescent="0.25">
      <c r="A1379" s="177"/>
      <c r="B1379" s="155"/>
      <c r="C1379" s="1"/>
      <c r="D1379" s="1"/>
      <c r="E1379" s="177"/>
      <c r="F1379" s="84"/>
      <c r="G1379" s="155"/>
      <c r="H1379" s="155"/>
      <c r="I1379" s="156"/>
      <c r="J1379" s="177"/>
      <c r="K1379" s="155"/>
      <c r="L1379" s="178"/>
      <c r="M1379" s="179"/>
      <c r="N1379" s="178"/>
      <c r="O1379" s="165"/>
      <c r="P1379" s="156"/>
      <c r="Q1379" s="155"/>
      <c r="R1379" s="155"/>
      <c r="S1379" s="155"/>
      <c r="T1379" s="155"/>
      <c r="U1379" s="16"/>
      <c r="V1379" s="181"/>
      <c r="W1379" s="155"/>
      <c r="X1379" s="181"/>
      <c r="Y1379" s="177"/>
      <c r="Z1379" s="181"/>
      <c r="AA1379" s="155"/>
      <c r="AB1379" s="155"/>
      <c r="AC1379" s="155"/>
    </row>
    <row r="1380" spans="1:31" s="31" customFormat="1" x14ac:dyDescent="0.25">
      <c r="A1380" s="177"/>
      <c r="B1380" s="220"/>
      <c r="C1380" s="1"/>
      <c r="D1380" s="1"/>
      <c r="E1380" s="177"/>
      <c r="F1380" s="84"/>
      <c r="G1380" s="155"/>
      <c r="H1380" s="155"/>
      <c r="I1380" s="156"/>
      <c r="J1380" s="177"/>
      <c r="K1380" s="155"/>
      <c r="L1380" s="178"/>
      <c r="M1380" s="179"/>
      <c r="N1380" s="178"/>
      <c r="O1380" s="165"/>
      <c r="P1380" s="156"/>
      <c r="Q1380" s="155"/>
      <c r="R1380" s="155"/>
      <c r="S1380" s="155"/>
      <c r="T1380" s="155"/>
      <c r="U1380" s="16"/>
      <c r="V1380" s="181"/>
      <c r="W1380" s="155"/>
      <c r="X1380" s="181"/>
      <c r="Y1380" s="177"/>
      <c r="Z1380" s="181"/>
      <c r="AA1380" s="155"/>
      <c r="AB1380" s="155"/>
      <c r="AC1380" s="155"/>
    </row>
    <row r="1381" spans="1:31" s="31" customFormat="1" x14ac:dyDescent="0.25">
      <c r="A1381" s="177"/>
      <c r="B1381" s="155"/>
      <c r="C1381" s="1"/>
      <c r="D1381" s="1"/>
      <c r="E1381" s="177"/>
      <c r="F1381" s="84"/>
      <c r="G1381" s="155"/>
      <c r="I1381" s="156"/>
      <c r="J1381" s="177"/>
      <c r="K1381" s="155"/>
      <c r="L1381" s="178"/>
      <c r="M1381" s="179"/>
      <c r="N1381" s="178"/>
      <c r="O1381" s="165"/>
      <c r="P1381" s="156"/>
      <c r="Q1381" s="155"/>
      <c r="R1381" s="155"/>
      <c r="S1381" s="155"/>
      <c r="T1381" s="155"/>
      <c r="U1381" s="16"/>
      <c r="V1381" s="181"/>
      <c r="W1381" s="155"/>
      <c r="X1381" s="181"/>
      <c r="Y1381" s="177"/>
      <c r="Z1381" s="181"/>
      <c r="AA1381" s="155"/>
      <c r="AB1381" s="155"/>
      <c r="AC1381" s="155"/>
      <c r="AD1381" s="155"/>
      <c r="AE1381" s="155"/>
    </row>
    <row r="1382" spans="1:31" s="31" customFormat="1" x14ac:dyDescent="0.25">
      <c r="A1382" s="177"/>
      <c r="B1382" s="220"/>
      <c r="C1382" s="1"/>
      <c r="D1382" s="1"/>
      <c r="E1382" s="177"/>
      <c r="F1382" s="84"/>
      <c r="G1382" s="155"/>
      <c r="I1382" s="156"/>
      <c r="J1382" s="177"/>
      <c r="K1382" s="155"/>
      <c r="L1382" s="178"/>
      <c r="M1382" s="179"/>
      <c r="N1382" s="178"/>
      <c r="O1382" s="165"/>
      <c r="P1382" s="156"/>
      <c r="Q1382" s="155"/>
      <c r="R1382" s="155"/>
      <c r="S1382" s="155"/>
      <c r="T1382" s="155"/>
      <c r="U1382" s="16"/>
      <c r="V1382" s="181"/>
      <c r="W1382" s="155"/>
      <c r="X1382" s="181"/>
      <c r="Y1382" s="177"/>
      <c r="Z1382" s="181"/>
      <c r="AA1382" s="155"/>
      <c r="AB1382" s="155"/>
      <c r="AC1382" s="155"/>
      <c r="AD1382" s="155"/>
      <c r="AE1382" s="155"/>
    </row>
    <row r="1383" spans="1:31" s="31" customFormat="1" x14ac:dyDescent="0.25">
      <c r="A1383" s="177"/>
      <c r="B1383" s="155"/>
      <c r="C1383" s="1"/>
      <c r="D1383" s="1"/>
      <c r="E1383" s="177"/>
      <c r="F1383" s="84"/>
      <c r="G1383" s="155"/>
      <c r="I1383" s="156"/>
      <c r="J1383" s="177"/>
      <c r="K1383" s="155"/>
      <c r="L1383" s="178"/>
      <c r="M1383" s="179"/>
      <c r="N1383" s="178"/>
      <c r="O1383" s="165"/>
      <c r="P1383" s="156"/>
      <c r="Q1383" s="155"/>
      <c r="R1383" s="155"/>
      <c r="S1383" s="155"/>
      <c r="T1383" s="155"/>
      <c r="U1383" s="16"/>
      <c r="V1383" s="181"/>
      <c r="W1383" s="155"/>
      <c r="X1383" s="181"/>
      <c r="Y1383" s="177"/>
      <c r="Z1383" s="181"/>
      <c r="AA1383" s="155"/>
      <c r="AB1383" s="155"/>
      <c r="AC1383" s="155"/>
      <c r="AD1383" s="155"/>
      <c r="AE1383" s="155"/>
    </row>
    <row r="1384" spans="1:31" s="31" customFormat="1" x14ac:dyDescent="0.25">
      <c r="A1384" s="177"/>
      <c r="B1384" s="220"/>
      <c r="C1384" s="1"/>
      <c r="D1384" s="1"/>
      <c r="E1384" s="177"/>
      <c r="F1384" s="84"/>
      <c r="G1384" s="155"/>
      <c r="I1384" s="156"/>
      <c r="J1384" s="177"/>
      <c r="K1384" s="155"/>
      <c r="L1384" s="178"/>
      <c r="M1384" s="179"/>
      <c r="N1384" s="178"/>
      <c r="O1384" s="165"/>
      <c r="P1384" s="156"/>
      <c r="Q1384" s="155"/>
      <c r="R1384" s="155"/>
      <c r="S1384" s="155"/>
      <c r="T1384" s="155"/>
      <c r="U1384" s="16"/>
      <c r="V1384" s="181"/>
      <c r="W1384" s="155"/>
      <c r="X1384" s="181"/>
      <c r="Y1384" s="177"/>
      <c r="Z1384" s="181"/>
      <c r="AA1384" s="155"/>
      <c r="AB1384" s="155"/>
      <c r="AC1384" s="155"/>
      <c r="AD1384" s="155"/>
      <c r="AE1384" s="155"/>
    </row>
    <row r="1385" spans="1:31" s="31" customFormat="1" x14ac:dyDescent="0.25">
      <c r="A1385" s="177"/>
      <c r="B1385" s="155"/>
      <c r="C1385" s="1"/>
      <c r="D1385" s="1"/>
      <c r="E1385" s="177"/>
      <c r="F1385" s="84"/>
      <c r="G1385" s="155"/>
      <c r="I1385" s="156"/>
      <c r="J1385" s="177"/>
      <c r="K1385" s="155"/>
      <c r="L1385" s="178"/>
      <c r="M1385" s="179"/>
      <c r="N1385" s="178"/>
      <c r="O1385" s="165"/>
      <c r="P1385" s="156"/>
      <c r="Q1385" s="155"/>
      <c r="R1385" s="155"/>
      <c r="S1385" s="155"/>
      <c r="T1385" s="155"/>
      <c r="U1385" s="16"/>
      <c r="V1385" s="181"/>
      <c r="W1385" s="155"/>
      <c r="X1385" s="181"/>
      <c r="Y1385" s="177"/>
      <c r="Z1385" s="181"/>
      <c r="AA1385" s="155"/>
      <c r="AB1385" s="155"/>
      <c r="AC1385" s="155"/>
      <c r="AD1385" s="155"/>
      <c r="AE1385" s="155"/>
    </row>
    <row r="1386" spans="1:31" s="31" customFormat="1" x14ac:dyDescent="0.25">
      <c r="A1386" s="177"/>
      <c r="B1386" s="220"/>
      <c r="C1386" s="1"/>
      <c r="D1386" s="1"/>
      <c r="E1386" s="177"/>
      <c r="F1386" s="84"/>
      <c r="G1386" s="155"/>
      <c r="I1386" s="156"/>
      <c r="J1386" s="177"/>
      <c r="K1386" s="155"/>
      <c r="L1386" s="178"/>
      <c r="M1386" s="179"/>
      <c r="N1386" s="178"/>
      <c r="O1386" s="165"/>
      <c r="P1386" s="156"/>
      <c r="Q1386" s="156"/>
      <c r="R1386" s="156"/>
      <c r="S1386" s="156"/>
      <c r="T1386" s="155"/>
      <c r="U1386" s="16"/>
      <c r="V1386" s="181"/>
      <c r="W1386" s="155"/>
      <c r="X1386" s="181"/>
      <c r="Y1386" s="177"/>
      <c r="Z1386" s="181"/>
      <c r="AA1386" s="155"/>
      <c r="AB1386" s="155"/>
      <c r="AC1386" s="155"/>
      <c r="AD1386" s="155"/>
      <c r="AE1386" s="155"/>
    </row>
    <row r="1387" spans="1:31" s="31" customFormat="1" x14ac:dyDescent="0.25">
      <c r="A1387" s="177"/>
      <c r="B1387" s="155"/>
      <c r="C1387" s="1"/>
      <c r="D1387" s="1"/>
      <c r="E1387" s="177"/>
      <c r="F1387" s="84"/>
      <c r="G1387" s="155"/>
      <c r="I1387" s="156"/>
      <c r="J1387" s="177"/>
      <c r="K1387" s="155"/>
      <c r="L1387" s="178"/>
      <c r="M1387" s="179"/>
      <c r="N1387" s="178"/>
      <c r="O1387" s="165"/>
      <c r="P1387" s="155"/>
      <c r="Q1387" s="156"/>
      <c r="R1387" s="156"/>
      <c r="S1387" s="156"/>
      <c r="T1387" s="155"/>
      <c r="U1387" s="155"/>
      <c r="V1387" s="181"/>
      <c r="W1387" s="155"/>
      <c r="X1387" s="181"/>
      <c r="Y1387" s="177"/>
      <c r="Z1387" s="181"/>
      <c r="AA1387" s="155"/>
      <c r="AB1387" s="155"/>
      <c r="AC1387" s="155"/>
      <c r="AD1387" s="155"/>
      <c r="AE1387" s="155"/>
    </row>
    <row r="1388" spans="1:31" s="31" customFormat="1" x14ac:dyDescent="0.25">
      <c r="A1388" s="177"/>
      <c r="B1388" s="220"/>
      <c r="C1388" s="1"/>
      <c r="D1388" s="1"/>
      <c r="E1388" s="177"/>
      <c r="F1388" s="84"/>
      <c r="G1388" s="155"/>
      <c r="I1388" s="156"/>
      <c r="J1388" s="177"/>
      <c r="K1388" s="155"/>
      <c r="L1388" s="178"/>
      <c r="M1388" s="179"/>
      <c r="N1388" s="178"/>
      <c r="O1388" s="165"/>
      <c r="P1388" s="155"/>
      <c r="Q1388" s="156"/>
      <c r="R1388" s="156"/>
      <c r="S1388" s="156"/>
      <c r="T1388" s="155"/>
      <c r="U1388" s="180"/>
      <c r="V1388" s="181"/>
      <c r="W1388" s="155"/>
      <c r="X1388" s="181"/>
      <c r="Y1388" s="177"/>
      <c r="Z1388" s="181"/>
      <c r="AA1388" s="155"/>
      <c r="AB1388" s="155"/>
      <c r="AC1388" s="155"/>
      <c r="AD1388" s="155"/>
      <c r="AE1388" s="155"/>
    </row>
    <row r="1389" spans="1:31" s="31" customFormat="1" x14ac:dyDescent="0.25">
      <c r="A1389" s="177"/>
      <c r="B1389" s="155"/>
      <c r="C1389" s="1"/>
      <c r="D1389" s="1"/>
      <c r="E1389" s="177"/>
      <c r="F1389" s="84"/>
      <c r="G1389" s="155"/>
      <c r="I1389" s="156"/>
      <c r="J1389" s="177"/>
      <c r="K1389" s="155"/>
      <c r="L1389" s="178"/>
      <c r="M1389" s="179"/>
      <c r="N1389" s="178"/>
      <c r="O1389" s="165"/>
      <c r="P1389" s="155"/>
      <c r="Q1389" s="156"/>
      <c r="R1389" s="156"/>
      <c r="S1389" s="156"/>
      <c r="T1389" s="155"/>
      <c r="U1389" s="180"/>
      <c r="V1389" s="181"/>
      <c r="W1389" s="155"/>
      <c r="X1389" s="181"/>
      <c r="Y1389" s="177"/>
      <c r="Z1389" s="181"/>
      <c r="AA1389" s="155"/>
      <c r="AB1389" s="155"/>
      <c r="AC1389" s="155"/>
      <c r="AD1389" s="155"/>
      <c r="AE1389" s="155"/>
    </row>
    <row r="1390" spans="1:31" s="31" customFormat="1" x14ac:dyDescent="0.25">
      <c r="A1390" s="177"/>
      <c r="B1390" s="220"/>
      <c r="C1390" s="1"/>
      <c r="D1390" s="1"/>
      <c r="E1390" s="177"/>
      <c r="F1390" s="84"/>
      <c r="G1390" s="155"/>
      <c r="I1390" s="156"/>
      <c r="J1390" s="177"/>
      <c r="K1390" s="155"/>
      <c r="L1390" s="178"/>
      <c r="M1390" s="179"/>
      <c r="N1390" s="178"/>
      <c r="O1390" s="165"/>
      <c r="P1390" s="156"/>
      <c r="Q1390" s="156"/>
      <c r="R1390" s="156"/>
      <c r="S1390" s="156"/>
      <c r="T1390" s="155"/>
      <c r="U1390" s="180"/>
      <c r="V1390" s="181"/>
      <c r="W1390" s="155"/>
      <c r="X1390" s="181"/>
      <c r="Y1390" s="177"/>
      <c r="Z1390" s="181"/>
      <c r="AA1390" s="155"/>
      <c r="AB1390" s="155"/>
      <c r="AC1390" s="155"/>
      <c r="AD1390" s="155"/>
      <c r="AE1390" s="155"/>
    </row>
    <row r="1391" spans="1:31" s="31" customFormat="1" x14ac:dyDescent="0.25">
      <c r="A1391" s="177"/>
      <c r="B1391" s="155"/>
      <c r="C1391" s="1"/>
      <c r="D1391" s="1"/>
      <c r="E1391" s="177"/>
      <c r="F1391" s="84"/>
      <c r="G1391" s="155"/>
      <c r="I1391" s="156"/>
      <c r="J1391" s="177"/>
      <c r="K1391" s="155"/>
      <c r="L1391" s="178"/>
      <c r="M1391" s="179"/>
      <c r="N1391" s="178"/>
      <c r="O1391" s="165"/>
      <c r="P1391" s="156"/>
      <c r="Q1391" s="156"/>
      <c r="R1391" s="156"/>
      <c r="S1391" s="156"/>
      <c r="T1391" s="155"/>
      <c r="U1391" s="180"/>
      <c r="V1391" s="181"/>
      <c r="W1391" s="155"/>
      <c r="X1391" s="181"/>
      <c r="Y1391" s="177"/>
      <c r="Z1391" s="181"/>
      <c r="AA1391" s="155"/>
      <c r="AB1391" s="155"/>
      <c r="AC1391" s="155"/>
      <c r="AD1391" s="155"/>
      <c r="AE1391" s="155"/>
    </row>
    <row r="1392" spans="1:31" s="31" customFormat="1" x14ac:dyDescent="0.25">
      <c r="A1392" s="177"/>
      <c r="B1392" s="220"/>
      <c r="C1392" s="1"/>
      <c r="D1392" s="1"/>
      <c r="E1392" s="177"/>
      <c r="F1392" s="84"/>
      <c r="G1392" s="155"/>
      <c r="I1392" s="156"/>
      <c r="J1392" s="177"/>
      <c r="K1392" s="155"/>
      <c r="L1392" s="178"/>
      <c r="M1392" s="179"/>
      <c r="N1392" s="178"/>
      <c r="O1392" s="165"/>
      <c r="P1392" s="156"/>
      <c r="Q1392" s="156"/>
      <c r="R1392" s="156"/>
      <c r="S1392" s="156"/>
      <c r="T1392" s="155"/>
      <c r="U1392" s="180"/>
      <c r="V1392" s="181"/>
      <c r="W1392" s="155"/>
      <c r="X1392" s="181"/>
      <c r="Y1392" s="177"/>
      <c r="Z1392" s="181"/>
      <c r="AA1392" s="155"/>
      <c r="AB1392" s="155"/>
      <c r="AC1392" s="155"/>
      <c r="AD1392" s="155"/>
      <c r="AE1392" s="155"/>
    </row>
    <row r="1393" spans="1:31" s="31" customFormat="1" x14ac:dyDescent="0.25">
      <c r="A1393" s="177"/>
      <c r="B1393" s="155"/>
      <c r="C1393" s="1"/>
      <c r="D1393" s="1"/>
      <c r="E1393" s="177"/>
      <c r="F1393" s="84"/>
      <c r="G1393" s="155"/>
      <c r="I1393" s="156"/>
      <c r="J1393" s="392"/>
      <c r="K1393" s="155"/>
      <c r="L1393" s="178"/>
      <c r="M1393" s="179"/>
      <c r="N1393" s="178"/>
      <c r="O1393" s="165"/>
      <c r="P1393" s="156"/>
      <c r="Q1393" s="156"/>
      <c r="R1393" s="156"/>
      <c r="S1393" s="156"/>
      <c r="T1393" s="155"/>
      <c r="U1393" s="180"/>
      <c r="V1393" s="181"/>
      <c r="W1393" s="155"/>
      <c r="X1393" s="181"/>
      <c r="Y1393" s="177"/>
      <c r="Z1393" s="181"/>
      <c r="AA1393" s="155"/>
      <c r="AB1393" s="155"/>
      <c r="AC1393" s="155"/>
      <c r="AD1393" s="155"/>
      <c r="AE1393" s="155"/>
    </row>
    <row r="1394" spans="1:31" s="31" customFormat="1" x14ac:dyDescent="0.25">
      <c r="A1394" s="177"/>
      <c r="B1394" s="220"/>
      <c r="C1394" s="1"/>
      <c r="D1394" s="1"/>
      <c r="E1394" s="177"/>
      <c r="F1394" s="84"/>
      <c r="G1394" s="155"/>
      <c r="I1394" s="156"/>
      <c r="J1394" s="177"/>
      <c r="K1394" s="155"/>
      <c r="L1394" s="178"/>
      <c r="M1394" s="179"/>
      <c r="N1394" s="178"/>
      <c r="O1394" s="165"/>
      <c r="P1394" s="156"/>
      <c r="Q1394" s="156"/>
      <c r="R1394" s="156"/>
      <c r="S1394" s="156"/>
      <c r="T1394" s="155"/>
      <c r="U1394" s="180"/>
      <c r="V1394" s="181"/>
      <c r="W1394" s="155"/>
      <c r="X1394" s="181"/>
      <c r="Y1394" s="177"/>
      <c r="Z1394" s="181"/>
      <c r="AA1394" s="155"/>
      <c r="AB1394" s="155"/>
      <c r="AC1394" s="155"/>
      <c r="AD1394" s="155"/>
      <c r="AE1394" s="155"/>
    </row>
    <row r="1395" spans="1:31" s="31" customFormat="1" x14ac:dyDescent="0.25">
      <c r="A1395" s="177"/>
      <c r="B1395" s="155"/>
      <c r="C1395" s="1"/>
      <c r="D1395" s="1"/>
      <c r="E1395" s="177"/>
      <c r="F1395" s="84"/>
      <c r="G1395" s="155"/>
      <c r="I1395" s="156"/>
      <c r="J1395" s="177"/>
      <c r="K1395" s="155"/>
      <c r="L1395" s="178"/>
      <c r="M1395" s="179"/>
      <c r="N1395" s="178"/>
      <c r="O1395" s="165"/>
      <c r="P1395" s="156"/>
      <c r="Q1395" s="156"/>
      <c r="R1395" s="156"/>
      <c r="S1395" s="156"/>
      <c r="T1395" s="155"/>
      <c r="U1395" s="180"/>
      <c r="V1395" s="181"/>
      <c r="W1395" s="155"/>
      <c r="X1395" s="181"/>
      <c r="Y1395" s="177"/>
      <c r="Z1395" s="181"/>
      <c r="AA1395" s="155"/>
      <c r="AB1395" s="155"/>
      <c r="AC1395" s="155"/>
      <c r="AD1395" s="155"/>
      <c r="AE1395" s="155"/>
    </row>
    <row r="1396" spans="1:31" ht="19.95" customHeight="1" x14ac:dyDescent="0.25">
      <c r="A1396" s="177"/>
      <c r="B1396" s="220"/>
      <c r="E1396" s="177"/>
      <c r="F1396" s="84"/>
      <c r="G1396" s="155"/>
      <c r="I1396" s="156"/>
      <c r="J1396" s="177"/>
      <c r="K1396" s="155"/>
      <c r="L1396" s="178"/>
      <c r="M1396" s="179"/>
      <c r="N1396" s="178"/>
      <c r="O1396" s="165"/>
      <c r="P1396" s="156"/>
      <c r="Q1396" s="156"/>
      <c r="R1396" s="156"/>
      <c r="S1396" s="156"/>
      <c r="T1396" s="155"/>
      <c r="U1396" s="180"/>
      <c r="V1396" s="181"/>
      <c r="W1396" s="155"/>
      <c r="X1396" s="181"/>
      <c r="Y1396" s="177"/>
      <c r="Z1396" s="181"/>
      <c r="AA1396" s="155"/>
      <c r="AB1396" s="155"/>
      <c r="AC1396" s="155"/>
      <c r="AD1396" s="155"/>
      <c r="AE1396" s="155"/>
    </row>
    <row r="1397" spans="1:31" ht="18.600000000000001" customHeight="1" x14ac:dyDescent="0.25">
      <c r="A1397" s="177"/>
      <c r="B1397" s="155"/>
      <c r="E1397" s="177"/>
      <c r="F1397" s="84"/>
      <c r="G1397" s="155"/>
      <c r="I1397" s="222"/>
      <c r="J1397" s="177"/>
      <c r="K1397" s="155"/>
      <c r="L1397" s="178"/>
      <c r="M1397" s="179"/>
      <c r="N1397" s="178"/>
      <c r="O1397" s="165"/>
      <c r="P1397" s="156"/>
      <c r="Q1397" s="156"/>
      <c r="R1397" s="156"/>
      <c r="S1397" s="156"/>
      <c r="T1397" s="155"/>
      <c r="U1397" s="180"/>
      <c r="V1397" s="181"/>
      <c r="W1397" s="155"/>
      <c r="X1397" s="181"/>
      <c r="Y1397" s="177"/>
      <c r="Z1397" s="181"/>
      <c r="AA1397" s="155"/>
      <c r="AB1397" s="155"/>
      <c r="AC1397" s="155"/>
      <c r="AD1397" s="155"/>
      <c r="AE1397" s="155"/>
    </row>
    <row r="1398" spans="1:31" x14ac:dyDescent="0.25">
      <c r="A1398" s="177"/>
      <c r="B1398" s="220"/>
      <c r="E1398" s="177"/>
      <c r="F1398" s="84"/>
      <c r="G1398" s="155"/>
      <c r="I1398" s="156"/>
      <c r="J1398" s="392"/>
      <c r="K1398" s="155"/>
      <c r="L1398" s="178"/>
      <c r="M1398" s="179"/>
      <c r="N1398" s="178"/>
      <c r="O1398" s="165"/>
      <c r="P1398" s="156"/>
      <c r="Q1398" s="156"/>
      <c r="R1398" s="156"/>
      <c r="S1398" s="156"/>
      <c r="T1398" s="155"/>
      <c r="U1398" s="180"/>
      <c r="V1398" s="181"/>
      <c r="W1398" s="155"/>
      <c r="X1398" s="181"/>
      <c r="Y1398" s="177"/>
      <c r="Z1398" s="181"/>
      <c r="AA1398" s="155"/>
      <c r="AB1398" s="155"/>
      <c r="AC1398" s="155"/>
      <c r="AD1398" s="155"/>
      <c r="AE1398" s="155"/>
    </row>
    <row r="1399" spans="1:31" x14ac:dyDescent="0.25">
      <c r="A1399" s="177"/>
      <c r="B1399" s="155"/>
      <c r="E1399" s="177"/>
      <c r="F1399" s="84"/>
      <c r="G1399" s="155"/>
      <c r="I1399" s="156"/>
      <c r="J1399" s="177"/>
      <c r="K1399" s="155"/>
      <c r="L1399" s="178"/>
      <c r="M1399" s="179"/>
      <c r="N1399" s="178"/>
      <c r="O1399" s="165"/>
      <c r="P1399" s="156"/>
      <c r="Q1399" s="156"/>
      <c r="R1399" s="156"/>
      <c r="S1399" s="156"/>
      <c r="T1399" s="155"/>
      <c r="U1399" s="180"/>
      <c r="V1399" s="181"/>
      <c r="W1399" s="155"/>
      <c r="X1399" s="181"/>
      <c r="Y1399" s="177"/>
      <c r="Z1399" s="181"/>
      <c r="AA1399" s="155"/>
      <c r="AB1399" s="155"/>
      <c r="AC1399" s="155"/>
      <c r="AD1399" s="155"/>
      <c r="AE1399" s="155"/>
    </row>
    <row r="1400" spans="1:31" x14ac:dyDescent="0.25">
      <c r="A1400" s="177"/>
      <c r="B1400" s="220"/>
      <c r="E1400" s="177"/>
      <c r="F1400" s="84"/>
      <c r="G1400" s="155"/>
      <c r="I1400" s="156"/>
      <c r="J1400" s="177"/>
      <c r="K1400" s="155"/>
      <c r="L1400" s="178"/>
      <c r="M1400" s="179"/>
      <c r="N1400" s="178"/>
      <c r="O1400" s="165"/>
      <c r="P1400" s="156"/>
      <c r="Q1400" s="156"/>
      <c r="R1400" s="156"/>
      <c r="S1400" s="156"/>
      <c r="T1400" s="155"/>
      <c r="U1400" s="180"/>
      <c r="V1400" s="181"/>
      <c r="W1400" s="155"/>
      <c r="X1400" s="181"/>
      <c r="Y1400" s="177"/>
      <c r="Z1400" s="181"/>
      <c r="AA1400" s="155"/>
      <c r="AB1400" s="155"/>
      <c r="AC1400" s="155"/>
      <c r="AD1400" s="155"/>
      <c r="AE1400" s="155"/>
    </row>
    <row r="1401" spans="1:31" x14ac:dyDescent="0.25">
      <c r="A1401" s="177"/>
      <c r="B1401" s="155"/>
      <c r="E1401" s="177"/>
      <c r="F1401" s="84"/>
      <c r="G1401" s="155"/>
      <c r="I1401" s="156"/>
      <c r="J1401" s="177"/>
      <c r="K1401" s="155"/>
      <c r="L1401" s="178"/>
      <c r="M1401" s="179"/>
      <c r="N1401" s="178"/>
      <c r="O1401" s="165"/>
      <c r="P1401" s="156"/>
      <c r="Q1401" s="156"/>
      <c r="R1401" s="156"/>
      <c r="S1401" s="156"/>
      <c r="T1401" s="155"/>
      <c r="U1401" s="180"/>
      <c r="V1401" s="181"/>
      <c r="W1401" s="155"/>
      <c r="X1401" s="181"/>
      <c r="Y1401" s="177"/>
      <c r="Z1401" s="181"/>
      <c r="AA1401" s="155"/>
      <c r="AB1401" s="155"/>
      <c r="AC1401" s="155"/>
      <c r="AD1401" s="155"/>
      <c r="AE1401" s="155"/>
    </row>
    <row r="1402" spans="1:31" x14ac:dyDescent="0.25">
      <c r="A1402" s="177"/>
      <c r="B1402" s="220"/>
      <c r="E1402" s="177"/>
      <c r="F1402" s="84"/>
      <c r="G1402" s="155"/>
      <c r="I1402" s="156"/>
      <c r="J1402" s="177"/>
      <c r="K1402" s="155"/>
      <c r="L1402" s="178"/>
      <c r="M1402" s="179"/>
      <c r="N1402" s="178"/>
      <c r="O1402" s="165"/>
      <c r="P1402" s="156"/>
      <c r="Q1402" s="156"/>
      <c r="R1402" s="156"/>
      <c r="S1402" s="156"/>
      <c r="T1402" s="155"/>
      <c r="U1402" s="180"/>
      <c r="V1402" s="181"/>
      <c r="W1402" s="155"/>
      <c r="X1402" s="181"/>
      <c r="Y1402" s="177"/>
      <c r="Z1402" s="181"/>
      <c r="AA1402" s="155"/>
      <c r="AB1402" s="155"/>
      <c r="AC1402" s="155"/>
      <c r="AD1402" s="155"/>
      <c r="AE1402" s="155"/>
    </row>
    <row r="1403" spans="1:31" ht="25.2" customHeight="1" x14ac:dyDescent="0.25">
      <c r="A1403" s="177"/>
      <c r="B1403" s="155"/>
      <c r="E1403" s="177"/>
      <c r="F1403" s="84"/>
      <c r="G1403" s="155"/>
      <c r="H1403" s="54"/>
      <c r="J1403" s="23"/>
      <c r="K1403" s="54"/>
      <c r="L1403" s="89"/>
      <c r="M1403" s="90"/>
      <c r="N1403" s="89"/>
      <c r="O1403" s="165"/>
      <c r="P1403" s="156"/>
      <c r="Q1403" s="156"/>
      <c r="R1403" s="156"/>
      <c r="S1403" s="156"/>
      <c r="T1403" s="54"/>
      <c r="U1403" s="180"/>
      <c r="V1403" s="181"/>
      <c r="W1403" s="155"/>
      <c r="X1403" s="181"/>
      <c r="Y1403" s="177"/>
      <c r="Z1403" s="181"/>
      <c r="AA1403" s="155"/>
      <c r="AB1403" s="155"/>
      <c r="AC1403" s="155"/>
    </row>
    <row r="1404" spans="1:31" ht="26.4" customHeight="1" x14ac:dyDescent="0.25">
      <c r="A1404" s="177"/>
      <c r="B1404" s="220"/>
      <c r="E1404" s="177"/>
      <c r="F1404" s="84"/>
      <c r="G1404" s="155"/>
      <c r="J1404" s="24"/>
      <c r="O1404" s="165"/>
      <c r="P1404" s="156"/>
      <c r="Q1404" s="156"/>
      <c r="R1404" s="156"/>
      <c r="S1404" s="156"/>
      <c r="U1404" s="180"/>
      <c r="V1404" s="181"/>
      <c r="W1404" s="155"/>
      <c r="X1404" s="181"/>
      <c r="Y1404" s="177"/>
      <c r="Z1404" s="181"/>
      <c r="AA1404" s="155"/>
      <c r="AB1404" s="155"/>
      <c r="AC1404" s="155"/>
    </row>
    <row r="1405" spans="1:31" x14ac:dyDescent="0.25">
      <c r="A1405" s="177"/>
      <c r="B1405" s="155"/>
      <c r="E1405" s="177"/>
      <c r="F1405" s="84"/>
      <c r="G1405" s="155"/>
      <c r="J1405" s="393"/>
      <c r="O1405" s="165"/>
      <c r="P1405" s="156"/>
      <c r="Q1405" s="156"/>
      <c r="R1405" s="156"/>
      <c r="S1405" s="156"/>
      <c r="U1405" s="180"/>
      <c r="V1405" s="181"/>
      <c r="W1405" s="155"/>
      <c r="X1405" s="181"/>
      <c r="Y1405" s="177"/>
      <c r="Z1405" s="181"/>
      <c r="AA1405" s="155"/>
      <c r="AB1405" s="155"/>
      <c r="AC1405" s="155"/>
    </row>
    <row r="1406" spans="1:31" x14ac:dyDescent="0.25">
      <c r="A1406" s="177"/>
      <c r="B1406" s="220"/>
      <c r="E1406" s="177"/>
      <c r="F1406" s="84"/>
      <c r="G1406" s="155"/>
      <c r="H1406" s="24"/>
      <c r="J1406" s="24"/>
      <c r="O1406" s="165"/>
      <c r="P1406" s="156"/>
      <c r="Q1406" s="156"/>
      <c r="R1406" s="156"/>
      <c r="S1406" s="156"/>
      <c r="U1406" s="180"/>
      <c r="V1406" s="181"/>
      <c r="W1406" s="155"/>
      <c r="X1406" s="181"/>
      <c r="Y1406" s="177"/>
      <c r="Z1406" s="181"/>
      <c r="AA1406" s="155"/>
      <c r="AB1406" s="155"/>
      <c r="AC1406" s="155"/>
    </row>
    <row r="1407" spans="1:31" x14ac:dyDescent="0.25">
      <c r="A1407" s="177"/>
      <c r="B1407" s="155"/>
      <c r="E1407" s="177"/>
      <c r="F1407" s="84"/>
      <c r="G1407" s="155"/>
      <c r="H1407" s="24"/>
      <c r="J1407" s="24"/>
      <c r="O1407" s="165"/>
      <c r="P1407" s="156"/>
      <c r="Q1407" s="156"/>
      <c r="R1407" s="156"/>
      <c r="S1407" s="156"/>
      <c r="U1407" s="180"/>
      <c r="V1407" s="181"/>
      <c r="W1407" s="155"/>
      <c r="X1407" s="181"/>
      <c r="Y1407" s="177"/>
      <c r="Z1407" s="181"/>
      <c r="AA1407" s="155"/>
      <c r="AB1407" s="155"/>
      <c r="AC1407" s="155"/>
    </row>
    <row r="1408" spans="1:31" x14ac:dyDescent="0.25">
      <c r="A1408" s="177"/>
      <c r="B1408" s="220"/>
      <c r="E1408" s="177"/>
      <c r="F1408" s="84"/>
      <c r="G1408" s="155"/>
      <c r="H1408" s="24"/>
      <c r="J1408" s="24"/>
      <c r="O1408" s="165"/>
      <c r="P1408" s="156"/>
      <c r="Q1408" s="156"/>
      <c r="R1408" s="156"/>
      <c r="S1408" s="156"/>
      <c r="U1408" s="180"/>
      <c r="V1408" s="181"/>
      <c r="W1408" s="155"/>
      <c r="X1408" s="181"/>
      <c r="Y1408" s="177"/>
      <c r="Z1408" s="181"/>
      <c r="AA1408" s="155"/>
      <c r="AB1408" s="155"/>
      <c r="AC1408" s="155"/>
    </row>
    <row r="1409" spans="1:29" x14ac:dyDescent="0.25">
      <c r="A1409" s="177"/>
      <c r="B1409" s="155"/>
      <c r="E1409" s="177"/>
      <c r="F1409" s="84"/>
      <c r="G1409" s="155"/>
      <c r="H1409" s="24"/>
      <c r="J1409" s="24"/>
      <c r="O1409" s="165"/>
      <c r="P1409" s="156"/>
      <c r="Q1409" s="156"/>
      <c r="R1409" s="156"/>
      <c r="S1409" s="156"/>
      <c r="U1409" s="180"/>
      <c r="V1409" s="181"/>
      <c r="W1409" s="155"/>
      <c r="X1409" s="181"/>
      <c r="Y1409" s="177"/>
      <c r="Z1409" s="181"/>
      <c r="AA1409" s="155"/>
      <c r="AB1409" s="155"/>
      <c r="AC1409" s="155"/>
    </row>
    <row r="1410" spans="1:29" x14ac:dyDescent="0.25">
      <c r="A1410" s="177"/>
      <c r="B1410" s="220"/>
      <c r="E1410" s="177"/>
      <c r="F1410" s="84"/>
      <c r="G1410" s="155"/>
      <c r="H1410" s="24"/>
      <c r="J1410" s="24"/>
      <c r="O1410" s="165"/>
      <c r="P1410" s="156"/>
      <c r="Q1410" s="156"/>
      <c r="R1410" s="156"/>
      <c r="S1410" s="156"/>
      <c r="U1410" s="180"/>
      <c r="V1410" s="181"/>
      <c r="W1410" s="155"/>
      <c r="X1410" s="181"/>
      <c r="Y1410" s="177"/>
      <c r="Z1410" s="181"/>
      <c r="AA1410" s="155"/>
      <c r="AB1410" s="155"/>
      <c r="AC1410" s="155"/>
    </row>
    <row r="1411" spans="1:29" x14ac:dyDescent="0.25">
      <c r="A1411" s="177"/>
      <c r="B1411" s="155"/>
      <c r="E1411" s="177"/>
      <c r="F1411" s="84"/>
      <c r="G1411" s="155"/>
      <c r="H1411" s="24"/>
      <c r="J1411" s="24"/>
      <c r="O1411" s="165"/>
      <c r="P1411" s="156"/>
      <c r="U1411" s="180"/>
      <c r="V1411" s="181"/>
      <c r="X1411" s="181"/>
      <c r="Y1411" s="24"/>
      <c r="Z1411" s="181"/>
      <c r="AA1411" s="155"/>
      <c r="AB1411" s="155"/>
      <c r="AC1411" s="155"/>
    </row>
    <row r="1412" spans="1:29" s="31" customFormat="1" x14ac:dyDescent="0.25">
      <c r="A1412" s="84"/>
      <c r="B1412" s="154"/>
      <c r="E1412" s="84"/>
      <c r="F1412" s="84"/>
      <c r="H1412" s="84"/>
      <c r="I1412" s="77"/>
      <c r="J1412" s="84"/>
      <c r="L1412" s="78"/>
      <c r="M1412" s="79"/>
      <c r="N1412" s="78"/>
      <c r="O1412" s="80"/>
      <c r="P1412" s="77"/>
      <c r="U1412" s="81"/>
      <c r="V1412" s="83"/>
      <c r="X1412" s="83"/>
      <c r="Y1412" s="84"/>
      <c r="Z1412" s="83"/>
    </row>
    <row r="1413" spans="1:29" s="31" customFormat="1" x14ac:dyDescent="0.25">
      <c r="A1413" s="84"/>
      <c r="E1413" s="84"/>
      <c r="F1413" s="84"/>
      <c r="H1413" s="84"/>
      <c r="I1413" s="77"/>
      <c r="J1413" s="84"/>
      <c r="L1413" s="78"/>
      <c r="M1413" s="79"/>
      <c r="N1413" s="78"/>
      <c r="O1413" s="80"/>
      <c r="P1413" s="77"/>
      <c r="U1413" s="81"/>
      <c r="V1413" s="83"/>
      <c r="X1413" s="83"/>
      <c r="Y1413" s="84"/>
      <c r="Z1413" s="83"/>
    </row>
    <row r="1414" spans="1:29" s="31" customFormat="1" x14ac:dyDescent="0.25">
      <c r="A1414" s="84"/>
      <c r="B1414" s="154"/>
      <c r="E1414" s="84"/>
      <c r="F1414" s="84"/>
      <c r="H1414" s="84"/>
      <c r="I1414" s="77"/>
      <c r="J1414" s="84"/>
      <c r="L1414" s="78"/>
      <c r="M1414" s="79"/>
      <c r="N1414" s="78"/>
      <c r="O1414" s="80"/>
      <c r="P1414" s="77"/>
      <c r="U1414" s="81"/>
      <c r="V1414" s="83"/>
      <c r="X1414" s="83"/>
      <c r="Y1414" s="84"/>
      <c r="Z1414" s="83"/>
    </row>
    <row r="1415" spans="1:29" x14ac:dyDescent="0.25">
      <c r="A1415" s="177"/>
      <c r="B1415" s="155"/>
      <c r="H1415" s="24"/>
      <c r="J1415" s="24"/>
      <c r="O1415" s="165"/>
      <c r="P1415" s="8"/>
      <c r="T1415" s="8"/>
      <c r="U1415" s="166"/>
      <c r="V1415" s="167"/>
      <c r="Y1415" s="24"/>
    </row>
    <row r="1416" spans="1:29" x14ac:dyDescent="0.25">
      <c r="A1416" s="177"/>
      <c r="B1416" s="220"/>
      <c r="H1416" s="24"/>
      <c r="J1416" s="24"/>
      <c r="O1416" s="165"/>
      <c r="P1416" s="8"/>
      <c r="T1416" s="8"/>
      <c r="U1416" s="166"/>
      <c r="V1416" s="167"/>
      <c r="Y1416" s="24"/>
    </row>
    <row r="1417" spans="1:29" x14ac:dyDescent="0.25">
      <c r="A1417" s="177"/>
      <c r="B1417" s="155"/>
      <c r="H1417" s="24"/>
      <c r="J1417" s="24"/>
      <c r="O1417" s="165"/>
      <c r="P1417" s="8"/>
      <c r="Y1417" s="24"/>
    </row>
    <row r="1418" spans="1:29" x14ac:dyDescent="0.25">
      <c r="A1418" s="177"/>
      <c r="B1418" s="155"/>
      <c r="H1418" s="24"/>
      <c r="J1418" s="24"/>
      <c r="O1418" s="165"/>
      <c r="Y1418" s="24"/>
    </row>
    <row r="1419" spans="1:29" s="31" customFormat="1" ht="31.95" customHeight="1" x14ac:dyDescent="0.25">
      <c r="A1419" s="84"/>
      <c r="B1419" s="154"/>
      <c r="E1419" s="84"/>
      <c r="F1419" s="84"/>
      <c r="H1419" s="84"/>
      <c r="I1419" s="77"/>
      <c r="J1419" s="84"/>
      <c r="L1419" s="78"/>
      <c r="M1419" s="79"/>
      <c r="N1419" s="78"/>
      <c r="O1419" s="80"/>
      <c r="P1419" s="77"/>
      <c r="U1419" s="81"/>
      <c r="V1419" s="83"/>
      <c r="X1419" s="83"/>
      <c r="Y1419" s="84"/>
      <c r="Z1419" s="83"/>
    </row>
    <row r="1420" spans="1:29" s="31" customFormat="1" x14ac:dyDescent="0.25">
      <c r="A1420" s="84"/>
      <c r="E1420" s="84"/>
      <c r="F1420" s="84"/>
      <c r="H1420" s="84"/>
      <c r="I1420" s="77"/>
      <c r="J1420" s="84"/>
      <c r="L1420" s="78"/>
      <c r="M1420" s="79"/>
      <c r="N1420" s="78"/>
      <c r="O1420" s="80"/>
      <c r="P1420" s="77"/>
      <c r="U1420" s="81"/>
      <c r="V1420" s="83"/>
      <c r="X1420" s="83"/>
      <c r="Y1420" s="84"/>
      <c r="Z1420" s="83"/>
    </row>
    <row r="1421" spans="1:29" s="31" customFormat="1" ht="26.4" customHeight="1" x14ac:dyDescent="0.25">
      <c r="A1421" s="84"/>
      <c r="B1421" s="154"/>
      <c r="E1421" s="84"/>
      <c r="F1421" s="84"/>
      <c r="H1421" s="84"/>
      <c r="I1421" s="77"/>
      <c r="J1421" s="84"/>
      <c r="L1421" s="78"/>
      <c r="M1421" s="79"/>
      <c r="N1421" s="78"/>
      <c r="O1421" s="80"/>
      <c r="P1421" s="77"/>
      <c r="U1421" s="81"/>
      <c r="V1421" s="83"/>
      <c r="X1421" s="83"/>
      <c r="Y1421" s="84"/>
      <c r="Z1421" s="83"/>
    </row>
    <row r="1422" spans="1:29" s="31" customFormat="1" x14ac:dyDescent="0.25">
      <c r="A1422" s="84"/>
      <c r="E1422" s="84"/>
      <c r="F1422" s="84"/>
      <c r="H1422" s="84"/>
      <c r="I1422" s="77"/>
      <c r="J1422" s="84"/>
      <c r="L1422" s="78"/>
      <c r="M1422" s="79"/>
      <c r="N1422" s="78"/>
      <c r="O1422" s="80"/>
      <c r="P1422" s="77"/>
      <c r="U1422" s="81"/>
      <c r="V1422" s="83"/>
      <c r="X1422" s="83"/>
      <c r="Y1422" s="84"/>
      <c r="Z1422" s="83"/>
    </row>
    <row r="1423" spans="1:29" x14ac:dyDescent="0.25">
      <c r="A1423" s="177"/>
      <c r="B1423" s="220"/>
      <c r="H1423" s="24"/>
      <c r="J1423" s="24"/>
      <c r="O1423" s="165"/>
      <c r="Y1423" s="24"/>
    </row>
    <row r="1424" spans="1:29" x14ac:dyDescent="0.25">
      <c r="A1424" s="177"/>
      <c r="B1424" s="155"/>
      <c r="H1424" s="24"/>
      <c r="J1424" s="24"/>
      <c r="O1424" s="165"/>
      <c r="Y1424" s="24"/>
    </row>
    <row r="1425" spans="1:26" ht="18.600000000000001" customHeight="1" x14ac:dyDescent="0.25">
      <c r="A1425" s="177"/>
      <c r="B1425" s="220"/>
      <c r="H1425" s="24"/>
      <c r="J1425" s="24"/>
      <c r="O1425" s="165"/>
      <c r="Y1425" s="24"/>
    </row>
    <row r="1426" spans="1:26" x14ac:dyDescent="0.25">
      <c r="A1426" s="177"/>
      <c r="B1426" s="155"/>
      <c r="H1426" s="24"/>
      <c r="J1426" s="24"/>
      <c r="O1426" s="165"/>
      <c r="Y1426" s="24"/>
    </row>
    <row r="1427" spans="1:26" s="129" customFormat="1" x14ac:dyDescent="0.25">
      <c r="A1427" s="136"/>
      <c r="B1427" s="175"/>
      <c r="E1427" s="136"/>
      <c r="F1427" s="136"/>
      <c r="H1427" s="136"/>
      <c r="I1427" s="130"/>
      <c r="J1427" s="136"/>
      <c r="L1427" s="131"/>
      <c r="M1427" s="132"/>
      <c r="N1427" s="131"/>
      <c r="O1427" s="133"/>
      <c r="P1427" s="130"/>
      <c r="U1427" s="134"/>
      <c r="V1427" s="135"/>
      <c r="X1427" s="135"/>
      <c r="Y1427" s="136"/>
      <c r="Z1427" s="135"/>
    </row>
    <row r="1428" spans="1:26" s="129" customFormat="1" x14ac:dyDescent="0.25">
      <c r="A1428" s="136"/>
      <c r="E1428" s="136"/>
      <c r="F1428" s="136"/>
      <c r="H1428" s="136"/>
      <c r="I1428" s="130"/>
      <c r="J1428" s="136"/>
      <c r="L1428" s="131"/>
      <c r="M1428" s="132"/>
      <c r="N1428" s="131"/>
      <c r="O1428" s="133"/>
      <c r="P1428" s="130"/>
      <c r="U1428" s="134"/>
      <c r="V1428" s="135"/>
      <c r="X1428" s="135"/>
      <c r="Y1428" s="136"/>
      <c r="Z1428" s="135"/>
    </row>
    <row r="1429" spans="1:26" s="129" customFormat="1" x14ac:dyDescent="0.25">
      <c r="A1429" s="136"/>
      <c r="B1429" s="175"/>
      <c r="E1429" s="136"/>
      <c r="F1429" s="136"/>
      <c r="H1429" s="136"/>
      <c r="I1429" s="130"/>
      <c r="J1429" s="136"/>
      <c r="L1429" s="131"/>
      <c r="M1429" s="132"/>
      <c r="N1429" s="131"/>
      <c r="O1429" s="133"/>
      <c r="P1429" s="130"/>
      <c r="U1429" s="134"/>
      <c r="V1429" s="135"/>
      <c r="X1429" s="135"/>
      <c r="Y1429" s="136"/>
      <c r="Z1429" s="135"/>
    </row>
    <row r="1430" spans="1:26" s="31" customFormat="1" x14ac:dyDescent="0.25">
      <c r="A1430" s="84"/>
      <c r="E1430" s="84"/>
      <c r="F1430" s="84"/>
      <c r="H1430" s="84"/>
      <c r="I1430" s="77"/>
      <c r="J1430" s="84"/>
      <c r="L1430" s="78"/>
      <c r="M1430" s="79"/>
      <c r="N1430" s="78"/>
      <c r="O1430" s="80"/>
      <c r="U1430" s="81"/>
      <c r="V1430" s="83"/>
      <c r="X1430" s="83"/>
      <c r="Y1430" s="84"/>
      <c r="Z1430" s="83"/>
    </row>
    <row r="1431" spans="1:26" x14ac:dyDescent="0.25">
      <c r="A1431" s="177"/>
      <c r="B1431" s="220"/>
      <c r="H1431" s="24"/>
      <c r="J1431" s="24"/>
      <c r="O1431" s="165"/>
      <c r="Y1431" s="24"/>
    </row>
    <row r="1432" spans="1:26" x14ac:dyDescent="0.25">
      <c r="A1432" s="177"/>
      <c r="B1432" s="155"/>
      <c r="H1432" s="24"/>
      <c r="J1432" s="24"/>
      <c r="O1432" s="165"/>
      <c r="Y1432" s="24"/>
    </row>
    <row r="1433" spans="1:26" x14ac:dyDescent="0.25">
      <c r="A1433" s="177"/>
      <c r="B1433" s="220"/>
      <c r="H1433" s="24"/>
      <c r="J1433" s="24"/>
      <c r="O1433" s="165"/>
      <c r="Y1433" s="24"/>
    </row>
    <row r="1434" spans="1:26" x14ac:dyDescent="0.25">
      <c r="A1434" s="177"/>
      <c r="B1434" s="155"/>
      <c r="H1434" s="24"/>
      <c r="J1434" s="24"/>
      <c r="O1434" s="165"/>
      <c r="Y1434" s="24"/>
    </row>
    <row r="1435" spans="1:26" x14ac:dyDescent="0.25">
      <c r="A1435" s="177"/>
      <c r="B1435" s="220"/>
      <c r="H1435" s="24"/>
      <c r="J1435" s="24"/>
      <c r="O1435" s="165"/>
      <c r="Y1435" s="24"/>
    </row>
    <row r="1436" spans="1:26" x14ac:dyDescent="0.25">
      <c r="A1436" s="177"/>
      <c r="B1436" s="155"/>
      <c r="H1436" s="24"/>
      <c r="J1436" s="24"/>
      <c r="O1436" s="165"/>
      <c r="P1436" s="8"/>
      <c r="Y1436" s="24"/>
    </row>
    <row r="1437" spans="1:26" x14ac:dyDescent="0.25">
      <c r="A1437" s="177"/>
      <c r="B1437" s="220"/>
      <c r="H1437" s="24"/>
      <c r="J1437" s="24"/>
      <c r="O1437" s="165"/>
      <c r="P1437" s="8"/>
      <c r="Y1437" s="24"/>
    </row>
    <row r="1438" spans="1:26" x14ac:dyDescent="0.25">
      <c r="A1438" s="177"/>
      <c r="B1438" s="155"/>
      <c r="H1438" s="24"/>
      <c r="J1438" s="24"/>
      <c r="O1438" s="165"/>
      <c r="P1438" s="8"/>
      <c r="U1438" s="1"/>
      <c r="V1438" s="1"/>
      <c r="Y1438" s="24"/>
    </row>
    <row r="1439" spans="1:26" x14ac:dyDescent="0.25">
      <c r="A1439" s="177"/>
      <c r="B1439" s="220"/>
      <c r="H1439" s="24"/>
      <c r="J1439" s="24"/>
      <c r="O1439" s="165"/>
      <c r="P1439" s="8"/>
      <c r="U1439" s="1"/>
      <c r="V1439" s="1"/>
      <c r="Y1439" s="24"/>
    </row>
    <row r="1440" spans="1:26" x14ac:dyDescent="0.25">
      <c r="A1440" s="177"/>
      <c r="B1440" s="155"/>
      <c r="H1440" s="24"/>
      <c r="J1440" s="24"/>
      <c r="O1440" s="165"/>
      <c r="P1440" s="8"/>
      <c r="U1440" s="1"/>
      <c r="V1440" s="1"/>
      <c r="Y1440" s="24"/>
    </row>
    <row r="1441" spans="1:29" x14ac:dyDescent="0.25">
      <c r="A1441" s="177"/>
      <c r="B1441" s="220"/>
      <c r="H1441" s="24"/>
      <c r="J1441" s="24"/>
      <c r="O1441" s="165"/>
      <c r="P1441" s="8"/>
      <c r="U1441" s="1"/>
      <c r="V1441" s="1"/>
      <c r="Y1441" s="24"/>
    </row>
    <row r="1442" spans="1:29" x14ac:dyDescent="0.25">
      <c r="A1442" s="177"/>
      <c r="B1442" s="155"/>
      <c r="H1442" s="24"/>
      <c r="J1442" s="24"/>
      <c r="O1442" s="165"/>
      <c r="P1442" s="8"/>
      <c r="U1442" s="1"/>
      <c r="V1442" s="1"/>
      <c r="Y1442" s="24"/>
    </row>
    <row r="1443" spans="1:29" s="155" customFormat="1" x14ac:dyDescent="0.25">
      <c r="A1443" s="177"/>
      <c r="B1443" s="220"/>
      <c r="C1443" s="1"/>
      <c r="D1443" s="1"/>
      <c r="E1443" s="24"/>
      <c r="F1443" s="177"/>
      <c r="G1443" s="1"/>
      <c r="I1443" s="156"/>
      <c r="J1443" s="177"/>
      <c r="L1443" s="178"/>
      <c r="M1443" s="179"/>
      <c r="N1443" s="178"/>
      <c r="O1443" s="165"/>
      <c r="P1443" s="8"/>
      <c r="Q1443" s="1"/>
      <c r="R1443" s="1"/>
      <c r="S1443" s="1"/>
      <c r="T1443" s="1"/>
      <c r="U1443" s="1"/>
      <c r="V1443" s="1"/>
      <c r="W1443" s="1"/>
      <c r="X1443" s="15"/>
      <c r="Y1443" s="24"/>
      <c r="Z1443" s="15"/>
      <c r="AA1443" s="1"/>
      <c r="AB1443" s="1"/>
      <c r="AC1443" s="1"/>
    </row>
    <row r="1444" spans="1:29" s="155" customFormat="1" x14ac:dyDescent="0.25">
      <c r="A1444" s="177"/>
      <c r="C1444" s="1"/>
      <c r="D1444" s="1"/>
      <c r="E1444" s="24"/>
      <c r="F1444" s="177"/>
      <c r="G1444" s="1"/>
      <c r="I1444" s="156"/>
      <c r="J1444" s="177"/>
      <c r="L1444" s="178"/>
      <c r="M1444" s="179"/>
      <c r="N1444" s="178"/>
      <c r="O1444" s="165"/>
      <c r="P1444" s="8"/>
      <c r="Q1444" s="1"/>
      <c r="R1444" s="1"/>
      <c r="S1444" s="1"/>
      <c r="T1444" s="1"/>
      <c r="U1444" s="1"/>
      <c r="V1444" s="1"/>
      <c r="W1444" s="1"/>
      <c r="X1444" s="15"/>
      <c r="Y1444" s="24"/>
      <c r="Z1444" s="15"/>
      <c r="AA1444" s="1"/>
      <c r="AB1444" s="1"/>
      <c r="AC1444" s="1"/>
    </row>
    <row r="1445" spans="1:29" s="155" customFormat="1" x14ac:dyDescent="0.25">
      <c r="A1445" s="177"/>
      <c r="B1445" s="220"/>
      <c r="C1445" s="1"/>
      <c r="D1445" s="1"/>
      <c r="E1445" s="24"/>
      <c r="F1445" s="177"/>
      <c r="G1445" s="1"/>
      <c r="I1445" s="156"/>
      <c r="J1445" s="177"/>
      <c r="L1445" s="178"/>
      <c r="M1445" s="179"/>
      <c r="N1445" s="178"/>
      <c r="O1445" s="165"/>
      <c r="P1445" s="8"/>
      <c r="Q1445" s="1"/>
      <c r="R1445" s="1"/>
      <c r="S1445" s="1"/>
      <c r="T1445" s="1"/>
      <c r="U1445" s="1"/>
      <c r="V1445" s="1"/>
      <c r="W1445" s="1"/>
      <c r="X1445" s="15"/>
      <c r="Y1445" s="24"/>
      <c r="Z1445" s="15"/>
      <c r="AA1445" s="1"/>
      <c r="AB1445" s="1"/>
      <c r="AC1445" s="1"/>
    </row>
    <row r="1446" spans="1:29" s="155" customFormat="1" x14ac:dyDescent="0.25">
      <c r="A1446" s="177"/>
      <c r="C1446" s="1"/>
      <c r="D1446" s="1"/>
      <c r="E1446" s="24"/>
      <c r="F1446" s="177"/>
      <c r="G1446" s="1"/>
      <c r="I1446" s="156"/>
      <c r="J1446" s="177"/>
      <c r="L1446" s="178"/>
      <c r="M1446" s="179"/>
      <c r="N1446" s="178"/>
      <c r="O1446" s="165"/>
      <c r="P1446" s="8"/>
      <c r="Q1446" s="1"/>
      <c r="R1446" s="1"/>
      <c r="S1446" s="1"/>
      <c r="W1446" s="1"/>
      <c r="X1446" s="181"/>
      <c r="Y1446" s="177"/>
      <c r="Z1446" s="181"/>
      <c r="AC1446" s="1"/>
    </row>
    <row r="1447" spans="1:29" s="155" customFormat="1" x14ac:dyDescent="0.25">
      <c r="A1447" s="177"/>
      <c r="B1447" s="220"/>
      <c r="E1447" s="24"/>
      <c r="F1447" s="177"/>
      <c r="I1447" s="156"/>
      <c r="J1447" s="177"/>
      <c r="L1447" s="178"/>
      <c r="M1447" s="179"/>
      <c r="N1447" s="178"/>
      <c r="O1447" s="165"/>
      <c r="P1447" s="156"/>
      <c r="V1447" s="181"/>
      <c r="X1447" s="181"/>
      <c r="Y1447" s="177"/>
      <c r="Z1447" s="15"/>
      <c r="AA1447" s="1"/>
      <c r="AB1447" s="1"/>
    </row>
    <row r="1448" spans="1:29" s="155" customFormat="1" x14ac:dyDescent="0.25">
      <c r="A1448" s="177"/>
      <c r="E1448" s="24"/>
      <c r="F1448" s="177"/>
      <c r="I1448" s="156"/>
      <c r="J1448" s="177"/>
      <c r="L1448" s="178"/>
      <c r="M1448" s="179"/>
      <c r="N1448" s="178"/>
      <c r="O1448" s="165"/>
      <c r="P1448" s="156"/>
      <c r="V1448" s="181"/>
      <c r="X1448" s="181"/>
      <c r="Y1448" s="177"/>
      <c r="Z1448" s="181"/>
    </row>
    <row r="1449" spans="1:29" s="155" customFormat="1" x14ac:dyDescent="0.25">
      <c r="A1449" s="177"/>
      <c r="B1449" s="220"/>
      <c r="E1449" s="177"/>
      <c r="F1449" s="177"/>
      <c r="I1449" s="156"/>
      <c r="J1449" s="177"/>
      <c r="L1449" s="178"/>
      <c r="M1449" s="179"/>
      <c r="N1449" s="178"/>
      <c r="O1449" s="165"/>
      <c r="P1449" s="156"/>
      <c r="U1449" s="180"/>
      <c r="V1449" s="180"/>
      <c r="X1449" s="181"/>
      <c r="Y1449" s="177"/>
      <c r="Z1449" s="181"/>
      <c r="AA1449" s="1"/>
      <c r="AB1449" s="1"/>
    </row>
    <row r="1450" spans="1:29" s="155" customFormat="1" x14ac:dyDescent="0.25">
      <c r="A1450" s="177"/>
      <c r="E1450" s="177"/>
      <c r="F1450" s="177"/>
      <c r="I1450" s="156"/>
      <c r="J1450" s="177"/>
      <c r="L1450" s="178"/>
      <c r="M1450" s="179"/>
      <c r="N1450" s="178"/>
      <c r="O1450" s="165"/>
      <c r="P1450" s="156"/>
      <c r="U1450" s="180"/>
      <c r="V1450" s="180"/>
      <c r="X1450" s="181"/>
      <c r="Y1450" s="177"/>
      <c r="Z1450" s="181"/>
    </row>
    <row r="1451" spans="1:29" s="155" customFormat="1" x14ac:dyDescent="0.25">
      <c r="A1451" s="177"/>
      <c r="B1451" s="220"/>
      <c r="E1451" s="177"/>
      <c r="F1451" s="177"/>
      <c r="I1451" s="156"/>
      <c r="J1451" s="177"/>
      <c r="L1451" s="178"/>
      <c r="M1451" s="179"/>
      <c r="N1451" s="178"/>
      <c r="O1451" s="165"/>
      <c r="U1451" s="180"/>
      <c r="V1451" s="181"/>
      <c r="X1451" s="181"/>
      <c r="Y1451" s="177"/>
      <c r="Z1451" s="181"/>
    </row>
    <row r="1452" spans="1:29" s="155" customFormat="1" x14ac:dyDescent="0.25">
      <c r="A1452" s="177"/>
      <c r="E1452" s="177"/>
      <c r="F1452" s="177"/>
      <c r="I1452" s="156"/>
      <c r="J1452" s="177"/>
      <c r="L1452" s="178"/>
      <c r="M1452" s="179"/>
      <c r="N1452" s="178"/>
      <c r="O1452" s="165"/>
      <c r="P1452" s="399"/>
      <c r="U1452" s="180"/>
      <c r="V1452" s="180"/>
      <c r="X1452" s="181"/>
      <c r="Y1452" s="177"/>
      <c r="Z1452" s="181"/>
    </row>
    <row r="1453" spans="1:29" s="155" customFormat="1" x14ac:dyDescent="0.25">
      <c r="A1453" s="177"/>
      <c r="B1453" s="220"/>
      <c r="E1453" s="177"/>
      <c r="F1453" s="177"/>
      <c r="I1453" s="156"/>
      <c r="J1453" s="177"/>
      <c r="L1453" s="178"/>
      <c r="M1453" s="179"/>
      <c r="N1453" s="178"/>
      <c r="O1453" s="165"/>
      <c r="P1453" s="399"/>
      <c r="U1453" s="180"/>
      <c r="V1453" s="180"/>
      <c r="X1453" s="181"/>
      <c r="Y1453" s="177"/>
      <c r="Z1453" s="181"/>
    </row>
    <row r="1454" spans="1:29" s="155" customFormat="1" x14ac:dyDescent="0.25">
      <c r="A1454" s="177"/>
      <c r="E1454" s="177"/>
      <c r="F1454" s="177"/>
      <c r="I1454" s="156"/>
      <c r="J1454" s="177"/>
      <c r="L1454" s="178"/>
      <c r="M1454" s="179"/>
      <c r="N1454" s="178"/>
      <c r="O1454" s="165"/>
      <c r="P1454" s="399"/>
      <c r="U1454" s="180"/>
      <c r="V1454" s="180"/>
      <c r="X1454" s="181"/>
      <c r="Y1454" s="177"/>
      <c r="Z1454" s="181"/>
    </row>
    <row r="1455" spans="1:29" s="155" customFormat="1" ht="16.2" x14ac:dyDescent="0.35">
      <c r="A1455" s="177"/>
      <c r="B1455" s="220"/>
      <c r="E1455" s="177"/>
      <c r="F1455" s="177"/>
      <c r="H1455" s="398"/>
      <c r="I1455" s="156"/>
      <c r="J1455" s="177"/>
      <c r="L1455" s="178"/>
      <c r="M1455" s="179"/>
      <c r="N1455" s="178"/>
      <c r="O1455" s="165"/>
      <c r="P1455" s="399"/>
      <c r="U1455" s="180"/>
      <c r="V1455" s="180"/>
      <c r="X1455" s="181"/>
      <c r="Y1455" s="177"/>
      <c r="Z1455" s="181"/>
    </row>
    <row r="1456" spans="1:29" s="155" customFormat="1" x14ac:dyDescent="0.25">
      <c r="A1456" s="177"/>
      <c r="E1456" s="177"/>
      <c r="F1456" s="177"/>
      <c r="I1456" s="156"/>
      <c r="J1456" s="177"/>
      <c r="L1456" s="178"/>
      <c r="M1456" s="179"/>
      <c r="N1456" s="178"/>
      <c r="O1456" s="165"/>
      <c r="P1456" s="399"/>
      <c r="U1456" s="180"/>
      <c r="V1456" s="180"/>
      <c r="X1456" s="181"/>
      <c r="Y1456" s="177"/>
      <c r="Z1456" s="181"/>
    </row>
    <row r="1457" spans="1:26" s="155" customFormat="1" x14ac:dyDescent="0.25">
      <c r="A1457" s="177"/>
      <c r="B1457" s="220"/>
      <c r="E1457" s="177"/>
      <c r="F1457" s="177"/>
      <c r="I1457" s="156"/>
      <c r="J1457" s="177"/>
      <c r="L1457" s="178"/>
      <c r="M1457" s="179"/>
      <c r="N1457" s="178"/>
      <c r="O1457" s="165"/>
      <c r="P1457" s="399"/>
      <c r="U1457" s="180"/>
      <c r="V1457" s="180"/>
      <c r="X1457" s="181"/>
      <c r="Y1457" s="177"/>
      <c r="Z1457" s="181"/>
    </row>
    <row r="1458" spans="1:26" s="155" customFormat="1" x14ac:dyDescent="0.25">
      <c r="A1458" s="177"/>
      <c r="E1458" s="177"/>
      <c r="F1458" s="177"/>
      <c r="I1458" s="156"/>
      <c r="J1458" s="177"/>
      <c r="L1458" s="178"/>
      <c r="M1458" s="179"/>
      <c r="N1458" s="178"/>
      <c r="O1458" s="165"/>
      <c r="P1458" s="399"/>
      <c r="U1458" s="180"/>
      <c r="V1458" s="180"/>
      <c r="X1458" s="181"/>
      <c r="Y1458" s="177"/>
      <c r="Z1458" s="181"/>
    </row>
    <row r="1459" spans="1:26" s="155" customFormat="1" x14ac:dyDescent="0.25">
      <c r="A1459" s="177"/>
      <c r="B1459" s="220"/>
      <c r="E1459" s="177"/>
      <c r="F1459" s="177"/>
      <c r="I1459" s="156"/>
      <c r="J1459" s="177"/>
      <c r="L1459" s="178"/>
      <c r="M1459" s="179"/>
      <c r="N1459" s="178"/>
      <c r="O1459" s="165"/>
      <c r="P1459" s="399"/>
      <c r="U1459" s="180"/>
      <c r="V1459" s="180"/>
      <c r="X1459" s="181"/>
      <c r="Y1459" s="177"/>
      <c r="Z1459" s="181"/>
    </row>
    <row r="1460" spans="1:26" s="155" customFormat="1" x14ac:dyDescent="0.25">
      <c r="A1460" s="177"/>
      <c r="E1460" s="177"/>
      <c r="F1460" s="177"/>
      <c r="I1460" s="156"/>
      <c r="J1460" s="177"/>
      <c r="L1460" s="178"/>
      <c r="M1460" s="179"/>
      <c r="N1460" s="178"/>
      <c r="O1460" s="165"/>
      <c r="P1460" s="399"/>
      <c r="U1460" s="180"/>
      <c r="V1460" s="180"/>
      <c r="X1460" s="181"/>
      <c r="Y1460" s="177"/>
      <c r="Z1460" s="181"/>
    </row>
    <row r="1461" spans="1:26" s="155" customFormat="1" x14ac:dyDescent="0.25">
      <c r="A1461" s="177"/>
      <c r="B1461" s="220"/>
      <c r="E1461" s="177"/>
      <c r="F1461" s="177"/>
      <c r="I1461" s="156"/>
      <c r="J1461" s="177"/>
      <c r="L1461" s="178"/>
      <c r="M1461" s="179"/>
      <c r="N1461" s="178"/>
      <c r="O1461" s="165"/>
      <c r="P1461" s="399"/>
      <c r="U1461" s="180"/>
      <c r="V1461" s="180"/>
      <c r="X1461" s="181"/>
      <c r="Y1461" s="177"/>
      <c r="Z1461" s="181"/>
    </row>
    <row r="1462" spans="1:26" s="155" customFormat="1" x14ac:dyDescent="0.25">
      <c r="A1462" s="177"/>
      <c r="E1462" s="177"/>
      <c r="F1462" s="177"/>
      <c r="I1462" s="156"/>
      <c r="J1462" s="177"/>
      <c r="L1462" s="178"/>
      <c r="M1462" s="179"/>
      <c r="N1462" s="178"/>
      <c r="O1462" s="165"/>
      <c r="P1462" s="399"/>
      <c r="U1462" s="180"/>
      <c r="V1462" s="180"/>
      <c r="X1462" s="181"/>
      <c r="Y1462" s="177"/>
      <c r="Z1462" s="181"/>
    </row>
    <row r="1463" spans="1:26" s="155" customFormat="1" x14ac:dyDescent="0.25">
      <c r="A1463" s="177"/>
      <c r="B1463" s="220"/>
      <c r="E1463" s="177"/>
      <c r="F1463" s="177"/>
      <c r="I1463" s="156"/>
      <c r="J1463" s="177"/>
      <c r="L1463" s="178"/>
      <c r="M1463" s="179"/>
      <c r="N1463" s="178"/>
      <c r="O1463" s="165"/>
      <c r="P1463" s="399"/>
      <c r="U1463" s="180"/>
      <c r="V1463" s="180"/>
      <c r="X1463" s="181"/>
      <c r="Y1463" s="177"/>
      <c r="Z1463" s="181"/>
    </row>
    <row r="1464" spans="1:26" s="155" customFormat="1" x14ac:dyDescent="0.25">
      <c r="A1464" s="177"/>
      <c r="E1464" s="177"/>
      <c r="F1464" s="177"/>
      <c r="I1464" s="156"/>
      <c r="J1464" s="177"/>
      <c r="L1464" s="178"/>
      <c r="M1464" s="179"/>
      <c r="N1464" s="178"/>
      <c r="O1464" s="165"/>
      <c r="P1464" s="399"/>
      <c r="U1464" s="180"/>
      <c r="V1464" s="180"/>
      <c r="X1464" s="181"/>
      <c r="Y1464" s="177"/>
      <c r="Z1464" s="181"/>
    </row>
    <row r="1465" spans="1:26" s="155" customFormat="1" x14ac:dyDescent="0.25">
      <c r="A1465" s="177"/>
      <c r="B1465" s="220"/>
      <c r="E1465" s="177"/>
      <c r="F1465" s="177"/>
      <c r="I1465" s="156"/>
      <c r="J1465" s="177"/>
      <c r="L1465" s="178"/>
      <c r="M1465" s="179"/>
      <c r="N1465" s="178"/>
      <c r="O1465" s="165"/>
      <c r="P1465" s="399"/>
      <c r="U1465" s="180"/>
      <c r="V1465" s="180"/>
      <c r="X1465" s="181"/>
      <c r="Y1465" s="177"/>
      <c r="Z1465" s="181"/>
    </row>
    <row r="1466" spans="1:26" s="155" customFormat="1" x14ac:dyDescent="0.25">
      <c r="A1466" s="177"/>
      <c r="E1466" s="177"/>
      <c r="F1466" s="177"/>
      <c r="I1466" s="156"/>
      <c r="J1466" s="177"/>
      <c r="L1466" s="178"/>
      <c r="M1466" s="179"/>
      <c r="N1466" s="178"/>
      <c r="O1466" s="165"/>
      <c r="P1466" s="399"/>
      <c r="U1466" s="180"/>
      <c r="V1466" s="180"/>
      <c r="X1466" s="181"/>
      <c r="Y1466" s="177"/>
      <c r="Z1466" s="181"/>
    </row>
    <row r="1467" spans="1:26" s="31" customFormat="1" x14ac:dyDescent="0.25">
      <c r="A1467" s="84"/>
      <c r="B1467" s="154"/>
      <c r="E1467" s="84"/>
      <c r="F1467" s="84"/>
      <c r="I1467" s="77"/>
      <c r="J1467" s="84"/>
      <c r="L1467" s="78"/>
      <c r="M1467" s="79"/>
      <c r="N1467" s="78"/>
      <c r="O1467" s="80"/>
      <c r="U1467" s="81"/>
      <c r="V1467" s="83"/>
      <c r="X1467" s="83"/>
      <c r="Y1467" s="84"/>
      <c r="Z1467" s="83"/>
    </row>
    <row r="1468" spans="1:26" s="31" customFormat="1" x14ac:dyDescent="0.25">
      <c r="A1468" s="84"/>
      <c r="E1468" s="84"/>
      <c r="F1468" s="84"/>
      <c r="I1468" s="77"/>
      <c r="J1468" s="84"/>
      <c r="L1468" s="78"/>
      <c r="M1468" s="79"/>
      <c r="N1468" s="78"/>
      <c r="O1468" s="80"/>
      <c r="U1468" s="81"/>
      <c r="V1468" s="83"/>
      <c r="X1468" s="83"/>
      <c r="Y1468" s="84"/>
      <c r="Z1468" s="83"/>
    </row>
    <row r="1469" spans="1:26" s="155" customFormat="1" x14ac:dyDescent="0.25">
      <c r="A1469" s="177"/>
      <c r="B1469" s="220"/>
      <c r="E1469" s="177"/>
      <c r="F1469" s="177"/>
      <c r="I1469" s="156"/>
      <c r="J1469" s="177"/>
      <c r="L1469" s="178"/>
      <c r="M1469" s="179"/>
      <c r="N1469" s="178"/>
      <c r="O1469" s="165"/>
      <c r="X1469" s="181"/>
      <c r="Y1469" s="177"/>
      <c r="Z1469" s="181"/>
    </row>
    <row r="1470" spans="1:26" s="155" customFormat="1" x14ac:dyDescent="0.25">
      <c r="A1470" s="177"/>
      <c r="E1470" s="177"/>
      <c r="F1470" s="177"/>
      <c r="I1470" s="156"/>
      <c r="J1470" s="177"/>
      <c r="L1470" s="178"/>
      <c r="M1470" s="179"/>
      <c r="N1470" s="178"/>
      <c r="O1470" s="165"/>
      <c r="X1470" s="181"/>
      <c r="Y1470" s="177"/>
      <c r="Z1470" s="181"/>
    </row>
    <row r="1471" spans="1:26" s="155" customFormat="1" x14ac:dyDescent="0.25">
      <c r="A1471" s="177"/>
      <c r="B1471" s="220"/>
      <c r="E1471" s="177"/>
      <c r="F1471" s="177"/>
      <c r="I1471" s="156"/>
      <c r="J1471" s="177"/>
      <c r="L1471" s="178"/>
      <c r="M1471" s="179"/>
      <c r="N1471" s="178"/>
      <c r="O1471" s="165"/>
      <c r="P1471" s="156"/>
      <c r="U1471" s="180"/>
      <c r="V1471" s="181"/>
      <c r="X1471" s="181"/>
      <c r="Y1471" s="177"/>
      <c r="Z1471" s="181"/>
    </row>
    <row r="1472" spans="1:26" s="155" customFormat="1" x14ac:dyDescent="0.25">
      <c r="A1472" s="177"/>
      <c r="E1472" s="177"/>
      <c r="F1472" s="177"/>
      <c r="I1472" s="156"/>
      <c r="J1472" s="177"/>
      <c r="L1472" s="178"/>
      <c r="M1472" s="179"/>
      <c r="N1472" s="178"/>
      <c r="O1472" s="165"/>
      <c r="P1472" s="156"/>
      <c r="U1472" s="180"/>
      <c r="V1472" s="181"/>
      <c r="X1472" s="181"/>
      <c r="Y1472" s="177"/>
      <c r="Z1472" s="181"/>
    </row>
    <row r="1473" spans="1:26" s="155" customFormat="1" x14ac:dyDescent="0.25">
      <c r="A1473" s="177"/>
      <c r="B1473" s="220"/>
      <c r="E1473" s="177"/>
      <c r="F1473" s="177"/>
      <c r="I1473" s="156"/>
      <c r="J1473" s="177"/>
      <c r="L1473" s="178"/>
      <c r="M1473" s="179"/>
      <c r="N1473" s="178"/>
      <c r="O1473" s="165"/>
      <c r="P1473" s="156"/>
      <c r="U1473" s="180"/>
      <c r="V1473" s="181"/>
      <c r="X1473" s="181"/>
      <c r="Y1473" s="177"/>
      <c r="Z1473" s="181"/>
    </row>
    <row r="1474" spans="1:26" s="155" customFormat="1" x14ac:dyDescent="0.25">
      <c r="A1474" s="177"/>
      <c r="E1474" s="177"/>
      <c r="F1474" s="177"/>
      <c r="I1474" s="156"/>
      <c r="J1474" s="177"/>
      <c r="L1474" s="178"/>
      <c r="M1474" s="179"/>
      <c r="N1474" s="178"/>
      <c r="O1474" s="165"/>
      <c r="P1474" s="156"/>
      <c r="U1474" s="180"/>
      <c r="V1474" s="181"/>
      <c r="X1474" s="181"/>
      <c r="Y1474" s="177"/>
      <c r="Z1474" s="181"/>
    </row>
    <row r="1475" spans="1:26" s="155" customFormat="1" x14ac:dyDescent="0.25">
      <c r="A1475" s="177"/>
      <c r="B1475" s="220"/>
      <c r="E1475" s="177"/>
      <c r="F1475" s="177"/>
      <c r="I1475" s="156"/>
      <c r="J1475" s="177"/>
      <c r="L1475" s="178"/>
      <c r="M1475" s="179"/>
      <c r="N1475" s="178"/>
      <c r="O1475" s="165"/>
      <c r="P1475" s="156"/>
      <c r="U1475" s="180"/>
      <c r="V1475" s="181"/>
      <c r="X1475" s="181"/>
      <c r="Y1475" s="177"/>
      <c r="Z1475" s="181"/>
    </row>
    <row r="1476" spans="1:26" s="155" customFormat="1" x14ac:dyDescent="0.25">
      <c r="A1476" s="177"/>
      <c r="E1476" s="177"/>
      <c r="F1476" s="177"/>
      <c r="I1476" s="156"/>
      <c r="J1476" s="177"/>
      <c r="L1476" s="178"/>
      <c r="M1476" s="179"/>
      <c r="N1476" s="178"/>
      <c r="O1476" s="165"/>
      <c r="P1476" s="156"/>
      <c r="V1476" s="181"/>
      <c r="X1476" s="181"/>
      <c r="Y1476" s="177"/>
      <c r="Z1476" s="181"/>
    </row>
    <row r="1477" spans="1:26" s="155" customFormat="1" x14ac:dyDescent="0.25">
      <c r="A1477" s="177"/>
      <c r="B1477" s="220"/>
      <c r="E1477" s="177"/>
      <c r="F1477" s="177"/>
      <c r="I1477" s="156"/>
      <c r="J1477" s="177"/>
      <c r="L1477" s="178"/>
      <c r="M1477" s="179"/>
      <c r="N1477" s="178"/>
      <c r="O1477" s="165"/>
      <c r="P1477" s="156"/>
      <c r="V1477" s="181"/>
      <c r="X1477" s="181"/>
      <c r="Y1477" s="177"/>
      <c r="Z1477" s="181"/>
    </row>
    <row r="1478" spans="1:26" s="155" customFormat="1" x14ac:dyDescent="0.25">
      <c r="A1478" s="177"/>
      <c r="E1478" s="177"/>
      <c r="F1478" s="177"/>
      <c r="I1478" s="156"/>
      <c r="J1478" s="177"/>
      <c r="L1478" s="178"/>
      <c r="M1478" s="179"/>
      <c r="N1478" s="178"/>
      <c r="O1478" s="165"/>
      <c r="P1478" s="156"/>
      <c r="V1478" s="181"/>
      <c r="X1478" s="181"/>
      <c r="Y1478" s="177"/>
      <c r="Z1478" s="181"/>
    </row>
    <row r="1479" spans="1:26" s="155" customFormat="1" x14ac:dyDescent="0.25">
      <c r="A1479" s="177"/>
      <c r="B1479" s="220"/>
      <c r="E1479" s="177"/>
      <c r="F1479" s="177"/>
      <c r="I1479" s="156"/>
      <c r="J1479" s="177"/>
      <c r="L1479" s="178"/>
      <c r="M1479" s="179"/>
      <c r="N1479" s="178"/>
      <c r="O1479" s="165"/>
      <c r="U1479" s="180"/>
      <c r="V1479" s="181"/>
      <c r="X1479" s="181"/>
      <c r="Y1479" s="177"/>
      <c r="Z1479" s="181"/>
    </row>
    <row r="1480" spans="1:26" s="155" customFormat="1" x14ac:dyDescent="0.25">
      <c r="A1480" s="177"/>
      <c r="E1480" s="177"/>
      <c r="F1480" s="177"/>
      <c r="I1480" s="156"/>
      <c r="J1480" s="177"/>
      <c r="L1480" s="178"/>
      <c r="M1480" s="179"/>
      <c r="N1480" s="178"/>
      <c r="O1480" s="165"/>
      <c r="U1480" s="180"/>
      <c r="V1480" s="181"/>
      <c r="X1480" s="181"/>
      <c r="Y1480" s="177"/>
      <c r="Z1480" s="181"/>
    </row>
    <row r="1481" spans="1:26" s="155" customFormat="1" x14ac:dyDescent="0.25">
      <c r="A1481" s="177"/>
      <c r="B1481" s="220"/>
      <c r="E1481" s="177"/>
      <c r="F1481" s="177"/>
      <c r="I1481" s="156"/>
      <c r="J1481" s="177"/>
      <c r="L1481" s="178"/>
      <c r="M1481" s="179"/>
      <c r="N1481" s="178"/>
      <c r="O1481" s="165"/>
      <c r="U1481" s="180"/>
      <c r="V1481" s="181"/>
      <c r="X1481" s="181"/>
      <c r="Y1481" s="177"/>
      <c r="Z1481" s="181"/>
    </row>
    <row r="1482" spans="1:26" s="155" customFormat="1" x14ac:dyDescent="0.25">
      <c r="A1482" s="177"/>
      <c r="E1482" s="177"/>
      <c r="F1482" s="177"/>
      <c r="I1482" s="156"/>
      <c r="J1482" s="177"/>
      <c r="L1482" s="178"/>
      <c r="M1482" s="179"/>
      <c r="N1482" s="178"/>
      <c r="O1482" s="165"/>
      <c r="U1482" s="180"/>
      <c r="V1482" s="181"/>
      <c r="X1482" s="181"/>
      <c r="Y1482" s="177"/>
      <c r="Z1482" s="181"/>
    </row>
    <row r="1483" spans="1:26" s="155" customFormat="1" x14ac:dyDescent="0.25">
      <c r="A1483" s="177"/>
      <c r="B1483" s="220"/>
      <c r="E1483" s="177"/>
      <c r="F1483" s="177"/>
      <c r="I1483" s="156"/>
      <c r="J1483" s="177"/>
      <c r="L1483" s="178"/>
      <c r="M1483" s="179"/>
      <c r="N1483" s="178"/>
      <c r="O1483" s="165"/>
      <c r="U1483" s="180"/>
      <c r="V1483" s="181"/>
      <c r="X1483" s="181"/>
      <c r="Y1483" s="177"/>
      <c r="Z1483" s="181"/>
    </row>
    <row r="1484" spans="1:26" s="155" customFormat="1" x14ac:dyDescent="0.25">
      <c r="A1484" s="177"/>
      <c r="E1484" s="177"/>
      <c r="F1484" s="177"/>
      <c r="I1484" s="156"/>
      <c r="J1484" s="177"/>
      <c r="L1484" s="178"/>
      <c r="M1484" s="179"/>
      <c r="N1484" s="178"/>
      <c r="O1484" s="165"/>
      <c r="U1484" s="180"/>
      <c r="V1484" s="181"/>
      <c r="X1484" s="181"/>
      <c r="Y1484" s="177"/>
      <c r="Z1484" s="181"/>
    </row>
    <row r="1485" spans="1:26" s="155" customFormat="1" x14ac:dyDescent="0.25">
      <c r="A1485" s="177"/>
      <c r="B1485" s="220"/>
      <c r="E1485" s="177"/>
      <c r="F1485" s="177"/>
      <c r="I1485" s="156"/>
      <c r="J1485" s="177"/>
      <c r="L1485" s="178"/>
      <c r="M1485" s="179"/>
      <c r="N1485" s="178"/>
      <c r="O1485" s="165"/>
      <c r="U1485" s="180"/>
      <c r="V1485" s="181"/>
      <c r="X1485" s="181"/>
      <c r="Y1485" s="177"/>
      <c r="Z1485" s="181"/>
    </row>
    <row r="1486" spans="1:26" s="31" customFormat="1" x14ac:dyDescent="0.25">
      <c r="A1486" s="84"/>
      <c r="E1486" s="84"/>
      <c r="F1486" s="84"/>
      <c r="I1486" s="77"/>
      <c r="J1486" s="84"/>
      <c r="L1486" s="78"/>
      <c r="M1486" s="79"/>
      <c r="N1486" s="78"/>
      <c r="O1486" s="80"/>
      <c r="U1486" s="81"/>
      <c r="V1486" s="83"/>
      <c r="X1486" s="83"/>
      <c r="Y1486" s="84"/>
      <c r="Z1486" s="83"/>
    </row>
    <row r="1487" spans="1:26" s="31" customFormat="1" x14ac:dyDescent="0.25">
      <c r="A1487" s="84"/>
      <c r="B1487" s="154"/>
      <c r="E1487" s="84"/>
      <c r="F1487" s="84"/>
      <c r="I1487" s="77"/>
      <c r="J1487" s="84"/>
      <c r="L1487" s="78"/>
      <c r="M1487" s="79"/>
      <c r="N1487" s="78"/>
      <c r="O1487" s="80"/>
      <c r="U1487" s="81"/>
      <c r="V1487" s="83"/>
      <c r="X1487" s="83"/>
      <c r="Y1487" s="84"/>
      <c r="Z1487" s="83"/>
    </row>
    <row r="1488" spans="1:26" s="31" customFormat="1" x14ac:dyDescent="0.25">
      <c r="A1488" s="84"/>
      <c r="E1488" s="84"/>
      <c r="F1488" s="84"/>
      <c r="I1488" s="77"/>
      <c r="J1488" s="84"/>
      <c r="L1488" s="78"/>
      <c r="M1488" s="79"/>
      <c r="N1488" s="78"/>
      <c r="O1488" s="80"/>
      <c r="U1488" s="81"/>
      <c r="V1488" s="83"/>
      <c r="X1488" s="83"/>
      <c r="Y1488" s="84"/>
      <c r="Z1488" s="83"/>
    </row>
    <row r="1489" spans="1:26" s="31" customFormat="1" x14ac:dyDescent="0.25">
      <c r="A1489" s="84"/>
      <c r="B1489" s="154"/>
      <c r="E1489" s="84"/>
      <c r="F1489" s="84"/>
      <c r="I1489" s="77"/>
      <c r="J1489" s="84"/>
      <c r="L1489" s="78"/>
      <c r="M1489" s="79"/>
      <c r="N1489" s="78"/>
      <c r="O1489" s="80"/>
      <c r="U1489" s="81"/>
      <c r="V1489" s="83"/>
      <c r="X1489" s="83"/>
      <c r="Y1489" s="84"/>
      <c r="Z1489" s="83"/>
    </row>
    <row r="1490" spans="1:26" s="31" customFormat="1" x14ac:dyDescent="0.25">
      <c r="A1490" s="84"/>
      <c r="E1490" s="84"/>
      <c r="F1490" s="84"/>
      <c r="I1490" s="77"/>
      <c r="J1490" s="84"/>
      <c r="L1490" s="78"/>
      <c r="M1490" s="79"/>
      <c r="N1490" s="78"/>
      <c r="O1490" s="80"/>
      <c r="U1490" s="81"/>
      <c r="V1490" s="83"/>
      <c r="X1490" s="83"/>
      <c r="Y1490" s="84"/>
      <c r="Z1490" s="83"/>
    </row>
    <row r="1491" spans="1:26" s="155" customFormat="1" x14ac:dyDescent="0.25">
      <c r="A1491" s="177"/>
      <c r="B1491" s="220"/>
      <c r="E1491" s="177"/>
      <c r="F1491" s="177"/>
      <c r="I1491" s="156"/>
      <c r="J1491" s="177"/>
      <c r="L1491" s="178"/>
      <c r="M1491" s="179"/>
      <c r="N1491" s="178"/>
      <c r="O1491" s="165"/>
      <c r="X1491" s="181"/>
      <c r="Y1491" s="177"/>
      <c r="Z1491" s="181"/>
    </row>
    <row r="1492" spans="1:26" s="155" customFormat="1" x14ac:dyDescent="0.25">
      <c r="A1492" s="177"/>
      <c r="E1492" s="177"/>
      <c r="F1492" s="177"/>
      <c r="I1492" s="156"/>
      <c r="J1492" s="177"/>
      <c r="L1492" s="178"/>
      <c r="M1492" s="179"/>
      <c r="N1492" s="178"/>
      <c r="O1492" s="165"/>
      <c r="P1492" s="156"/>
      <c r="X1492" s="181"/>
      <c r="Y1492" s="177"/>
      <c r="Z1492" s="181"/>
    </row>
    <row r="1493" spans="1:26" s="155" customFormat="1" x14ac:dyDescent="0.25">
      <c r="A1493" s="177"/>
      <c r="B1493" s="220"/>
      <c r="E1493" s="177"/>
      <c r="F1493" s="177"/>
      <c r="I1493" s="156"/>
      <c r="J1493" s="177"/>
      <c r="L1493" s="178"/>
      <c r="M1493" s="179"/>
      <c r="N1493" s="178"/>
      <c r="O1493" s="165"/>
      <c r="P1493" s="156"/>
      <c r="X1493" s="181"/>
      <c r="Y1493" s="177"/>
      <c r="Z1493" s="181"/>
    </row>
    <row r="1494" spans="1:26" s="31" customFormat="1" x14ac:dyDescent="0.25">
      <c r="A1494" s="84"/>
      <c r="E1494" s="84"/>
      <c r="F1494" s="84"/>
      <c r="I1494" s="77"/>
      <c r="J1494" s="84"/>
      <c r="L1494" s="78"/>
      <c r="M1494" s="79"/>
      <c r="N1494" s="78"/>
      <c r="O1494" s="80"/>
      <c r="P1494" s="77"/>
      <c r="U1494" s="81"/>
      <c r="V1494" s="83"/>
      <c r="X1494" s="83"/>
      <c r="Y1494" s="84"/>
      <c r="Z1494" s="83"/>
    </row>
    <row r="1495" spans="1:26" s="31" customFormat="1" x14ac:dyDescent="0.25">
      <c r="A1495" s="84"/>
      <c r="B1495" s="154"/>
      <c r="E1495" s="84"/>
      <c r="F1495" s="84"/>
      <c r="I1495" s="77"/>
      <c r="J1495" s="84"/>
      <c r="L1495" s="78"/>
      <c r="M1495" s="79"/>
      <c r="N1495" s="78"/>
      <c r="O1495" s="80"/>
      <c r="P1495" s="77"/>
      <c r="U1495" s="81"/>
      <c r="V1495" s="83"/>
      <c r="X1495" s="83"/>
      <c r="Y1495" s="84"/>
      <c r="Z1495" s="83"/>
    </row>
    <row r="1496" spans="1:26" s="31" customFormat="1" x14ac:dyDescent="0.25">
      <c r="A1496" s="84"/>
      <c r="E1496" s="84"/>
      <c r="F1496" s="84"/>
      <c r="I1496" s="77"/>
      <c r="J1496" s="84"/>
      <c r="L1496" s="78"/>
      <c r="M1496" s="79"/>
      <c r="N1496" s="78"/>
      <c r="O1496" s="80"/>
      <c r="P1496" s="77"/>
      <c r="U1496" s="81"/>
      <c r="V1496" s="83"/>
      <c r="X1496" s="83"/>
      <c r="Y1496" s="84"/>
      <c r="Z1496" s="83"/>
    </row>
    <row r="1497" spans="1:26" s="31" customFormat="1" x14ac:dyDescent="0.25">
      <c r="A1497" s="84"/>
      <c r="B1497" s="154"/>
      <c r="E1497" s="84"/>
      <c r="F1497" s="84"/>
      <c r="I1497" s="77"/>
      <c r="J1497" s="84"/>
      <c r="L1497" s="78"/>
      <c r="M1497" s="79"/>
      <c r="N1497" s="78"/>
      <c r="O1497" s="80"/>
      <c r="P1497" s="77"/>
      <c r="U1497" s="81"/>
      <c r="V1497" s="83"/>
      <c r="X1497" s="83"/>
      <c r="Y1497" s="84"/>
      <c r="Z1497" s="83"/>
    </row>
    <row r="1498" spans="1:26" s="31" customFormat="1" x14ac:dyDescent="0.25">
      <c r="A1498" s="84"/>
      <c r="E1498" s="84"/>
      <c r="F1498" s="84"/>
      <c r="I1498" s="77"/>
      <c r="J1498" s="84"/>
      <c r="L1498" s="78"/>
      <c r="M1498" s="79"/>
      <c r="N1498" s="78"/>
      <c r="O1498" s="80"/>
      <c r="P1498" s="77"/>
      <c r="U1498" s="81"/>
      <c r="V1498" s="83"/>
      <c r="X1498" s="83"/>
      <c r="Y1498" s="84"/>
      <c r="Z1498" s="83"/>
    </row>
    <row r="1499" spans="1:26" s="31" customFormat="1" x14ac:dyDescent="0.25">
      <c r="A1499" s="84"/>
      <c r="B1499" s="154"/>
      <c r="E1499" s="84"/>
      <c r="F1499" s="84"/>
      <c r="I1499" s="77"/>
      <c r="J1499" s="84"/>
      <c r="L1499" s="78"/>
      <c r="M1499" s="79"/>
      <c r="N1499" s="78"/>
      <c r="O1499" s="80"/>
      <c r="P1499" s="77"/>
      <c r="U1499" s="81"/>
      <c r="V1499" s="83"/>
      <c r="X1499" s="83"/>
      <c r="Y1499" s="84"/>
      <c r="Z1499" s="83"/>
    </row>
    <row r="1500" spans="1:26" s="31" customFormat="1" x14ac:dyDescent="0.25">
      <c r="A1500" s="84"/>
      <c r="E1500" s="84"/>
      <c r="F1500" s="84"/>
      <c r="I1500" s="77"/>
      <c r="J1500" s="84"/>
      <c r="L1500" s="78"/>
      <c r="M1500" s="79"/>
      <c r="N1500" s="78"/>
      <c r="O1500" s="80"/>
      <c r="P1500" s="77"/>
      <c r="U1500" s="81"/>
      <c r="V1500" s="83"/>
      <c r="X1500" s="83"/>
      <c r="Y1500" s="84"/>
      <c r="Z1500" s="83"/>
    </row>
    <row r="1501" spans="1:26" s="31" customFormat="1" x14ac:dyDescent="0.25">
      <c r="A1501" s="84"/>
      <c r="B1501" s="154"/>
      <c r="E1501" s="84"/>
      <c r="F1501" s="84"/>
      <c r="I1501" s="77"/>
      <c r="J1501" s="84"/>
      <c r="L1501" s="78"/>
      <c r="M1501" s="79"/>
      <c r="N1501" s="78"/>
      <c r="O1501" s="80"/>
      <c r="P1501" s="77"/>
      <c r="U1501" s="81"/>
      <c r="V1501" s="83"/>
      <c r="X1501" s="83"/>
      <c r="Y1501" s="84"/>
      <c r="Z1501" s="83"/>
    </row>
    <row r="1502" spans="1:26" s="31" customFormat="1" x14ac:dyDescent="0.25">
      <c r="A1502" s="84"/>
      <c r="E1502" s="84"/>
      <c r="F1502" s="84"/>
      <c r="I1502" s="77"/>
      <c r="J1502" s="84"/>
      <c r="L1502" s="78"/>
      <c r="M1502" s="79"/>
      <c r="N1502" s="78"/>
      <c r="O1502" s="80"/>
      <c r="P1502" s="77"/>
      <c r="U1502" s="81"/>
      <c r="V1502" s="83"/>
      <c r="X1502" s="83"/>
      <c r="Y1502" s="84"/>
      <c r="Z1502" s="83"/>
    </row>
    <row r="1503" spans="1:26" s="31" customFormat="1" x14ac:dyDescent="0.25">
      <c r="A1503" s="84"/>
      <c r="B1503" s="154"/>
      <c r="E1503" s="84"/>
      <c r="F1503" s="84"/>
      <c r="I1503" s="77"/>
      <c r="J1503" s="84"/>
      <c r="L1503" s="78"/>
      <c r="M1503" s="79"/>
      <c r="N1503" s="78"/>
      <c r="O1503" s="80"/>
      <c r="P1503" s="77"/>
      <c r="U1503" s="81"/>
      <c r="V1503" s="83"/>
      <c r="X1503" s="83"/>
      <c r="Y1503" s="84"/>
      <c r="Z1503" s="83"/>
    </row>
    <row r="1504" spans="1:26" s="31" customFormat="1" x14ac:dyDescent="0.25">
      <c r="A1504" s="84"/>
      <c r="E1504" s="84"/>
      <c r="F1504" s="84"/>
      <c r="I1504" s="77"/>
      <c r="J1504" s="84"/>
      <c r="L1504" s="78"/>
      <c r="M1504" s="79"/>
      <c r="N1504" s="78"/>
      <c r="O1504" s="80"/>
      <c r="P1504" s="77"/>
      <c r="U1504" s="81"/>
      <c r="V1504" s="83"/>
      <c r="X1504" s="83"/>
      <c r="Y1504" s="84"/>
      <c r="Z1504" s="83"/>
    </row>
    <row r="1505" spans="1:26" s="31" customFormat="1" x14ac:dyDescent="0.25">
      <c r="A1505" s="84"/>
      <c r="B1505" s="154"/>
      <c r="E1505" s="84"/>
      <c r="F1505" s="84"/>
      <c r="I1505" s="77"/>
      <c r="J1505" s="84"/>
      <c r="L1505" s="78"/>
      <c r="M1505" s="79"/>
      <c r="N1505" s="78"/>
      <c r="O1505" s="80"/>
      <c r="P1505" s="77"/>
      <c r="U1505" s="81"/>
      <c r="V1505" s="83"/>
      <c r="X1505" s="83"/>
      <c r="Y1505" s="84"/>
      <c r="Z1505" s="83"/>
    </row>
    <row r="1506" spans="1:26" s="31" customFormat="1" x14ac:dyDescent="0.25">
      <c r="A1506" s="84"/>
      <c r="E1506" s="84"/>
      <c r="F1506" s="84"/>
      <c r="I1506" s="77"/>
      <c r="J1506" s="84"/>
      <c r="L1506" s="78"/>
      <c r="M1506" s="79"/>
      <c r="N1506" s="78"/>
      <c r="O1506" s="80"/>
      <c r="P1506" s="77"/>
      <c r="U1506" s="81"/>
      <c r="V1506" s="83"/>
      <c r="X1506" s="83"/>
      <c r="Y1506" s="84"/>
      <c r="Z1506" s="83"/>
    </row>
    <row r="1507" spans="1:26" s="31" customFormat="1" x14ac:dyDescent="0.25">
      <c r="A1507" s="84"/>
      <c r="B1507" s="154"/>
      <c r="E1507" s="84"/>
      <c r="F1507" s="84"/>
      <c r="I1507" s="77"/>
      <c r="J1507" s="84"/>
      <c r="L1507" s="78"/>
      <c r="M1507" s="79"/>
      <c r="N1507" s="78"/>
      <c r="O1507" s="80"/>
      <c r="P1507" s="77"/>
      <c r="U1507" s="81"/>
      <c r="V1507" s="83"/>
      <c r="X1507" s="83"/>
      <c r="Y1507" s="84"/>
      <c r="Z1507" s="83"/>
    </row>
    <row r="1508" spans="1:26" s="31" customFormat="1" x14ac:dyDescent="0.25">
      <c r="A1508" s="84"/>
      <c r="E1508" s="84"/>
      <c r="F1508" s="84"/>
      <c r="I1508" s="77"/>
      <c r="J1508" s="84"/>
      <c r="L1508" s="78"/>
      <c r="M1508" s="79"/>
      <c r="N1508" s="78"/>
      <c r="O1508" s="80"/>
      <c r="P1508" s="77"/>
      <c r="U1508" s="81"/>
      <c r="V1508" s="83"/>
      <c r="X1508" s="83"/>
      <c r="Y1508" s="84"/>
      <c r="Z1508" s="83"/>
    </row>
    <row r="1509" spans="1:26" s="31" customFormat="1" x14ac:dyDescent="0.25">
      <c r="A1509" s="84"/>
      <c r="B1509" s="154"/>
      <c r="E1509" s="84"/>
      <c r="F1509" s="84"/>
      <c r="I1509" s="77"/>
      <c r="J1509" s="84"/>
      <c r="L1509" s="78"/>
      <c r="M1509" s="79"/>
      <c r="N1509" s="78"/>
      <c r="O1509" s="80"/>
      <c r="P1509" s="77"/>
      <c r="U1509" s="81"/>
      <c r="V1509" s="83"/>
      <c r="X1509" s="83"/>
      <c r="Y1509" s="84"/>
      <c r="Z1509" s="83"/>
    </row>
    <row r="1510" spans="1:26" s="155" customFormat="1" x14ac:dyDescent="0.25">
      <c r="A1510" s="177"/>
      <c r="E1510" s="177"/>
      <c r="F1510" s="177"/>
      <c r="I1510" s="156"/>
      <c r="J1510" s="177"/>
      <c r="L1510" s="178"/>
      <c r="M1510" s="179"/>
      <c r="N1510" s="178"/>
      <c r="O1510" s="165"/>
      <c r="U1510" s="180"/>
      <c r="V1510" s="181"/>
      <c r="X1510" s="181"/>
      <c r="Y1510" s="177"/>
      <c r="Z1510" s="181"/>
    </row>
    <row r="1511" spans="1:26" s="155" customFormat="1" x14ac:dyDescent="0.25">
      <c r="A1511" s="177"/>
      <c r="B1511" s="220"/>
      <c r="E1511" s="177"/>
      <c r="F1511" s="177"/>
      <c r="I1511" s="156"/>
      <c r="J1511" s="177"/>
      <c r="L1511" s="178"/>
      <c r="M1511" s="179"/>
      <c r="N1511" s="178"/>
      <c r="O1511" s="165"/>
      <c r="U1511" s="180"/>
      <c r="V1511" s="181"/>
      <c r="X1511" s="181"/>
      <c r="Y1511" s="177"/>
      <c r="Z1511" s="181"/>
    </row>
    <row r="1512" spans="1:26" s="155" customFormat="1" x14ac:dyDescent="0.25">
      <c r="A1512" s="177"/>
      <c r="E1512" s="177"/>
      <c r="F1512" s="177"/>
      <c r="I1512" s="156"/>
      <c r="J1512" s="177"/>
      <c r="L1512" s="178"/>
      <c r="M1512" s="179"/>
      <c r="N1512" s="178"/>
      <c r="O1512" s="165"/>
      <c r="U1512" s="180"/>
      <c r="V1512" s="181"/>
      <c r="X1512" s="181"/>
      <c r="Y1512" s="177"/>
      <c r="Z1512" s="181"/>
    </row>
    <row r="1513" spans="1:26" s="155" customFormat="1" x14ac:dyDescent="0.25">
      <c r="A1513" s="177"/>
      <c r="B1513" s="220"/>
      <c r="E1513" s="177"/>
      <c r="F1513" s="177"/>
      <c r="I1513" s="156"/>
      <c r="J1513" s="177"/>
      <c r="L1513" s="178"/>
      <c r="M1513" s="179"/>
      <c r="N1513" s="178"/>
      <c r="O1513" s="165"/>
      <c r="U1513" s="180"/>
      <c r="V1513" s="181"/>
      <c r="X1513" s="181"/>
      <c r="Y1513" s="177"/>
      <c r="Z1513" s="181"/>
    </row>
    <row r="1514" spans="1:26" s="155" customFormat="1" x14ac:dyDescent="0.25">
      <c r="A1514" s="177"/>
      <c r="E1514" s="177"/>
      <c r="F1514" s="177"/>
      <c r="I1514" s="156"/>
      <c r="J1514" s="177"/>
      <c r="L1514" s="178"/>
      <c r="M1514" s="179"/>
      <c r="N1514" s="178"/>
      <c r="O1514" s="165"/>
      <c r="U1514" s="180"/>
      <c r="V1514" s="181"/>
      <c r="X1514" s="181"/>
      <c r="Y1514" s="177"/>
      <c r="Z1514" s="181"/>
    </row>
    <row r="1515" spans="1:26" s="155" customFormat="1" x14ac:dyDescent="0.25">
      <c r="A1515" s="177"/>
      <c r="B1515" s="220"/>
      <c r="E1515" s="177"/>
      <c r="F1515" s="177"/>
      <c r="I1515" s="156"/>
      <c r="J1515" s="177"/>
      <c r="L1515" s="178"/>
      <c r="M1515" s="179"/>
      <c r="N1515" s="178"/>
      <c r="O1515" s="165"/>
      <c r="U1515" s="180"/>
      <c r="V1515" s="181"/>
      <c r="X1515" s="181"/>
      <c r="Y1515" s="177"/>
      <c r="Z1515" s="181"/>
    </row>
    <row r="1516" spans="1:26" s="155" customFormat="1" x14ac:dyDescent="0.25">
      <c r="A1516" s="177"/>
      <c r="E1516" s="177"/>
      <c r="F1516" s="177"/>
      <c r="I1516" s="156"/>
      <c r="J1516" s="177"/>
      <c r="L1516" s="178"/>
      <c r="M1516" s="179"/>
      <c r="N1516" s="178"/>
      <c r="O1516" s="165"/>
      <c r="U1516" s="180"/>
      <c r="V1516" s="181"/>
      <c r="X1516" s="181"/>
      <c r="Y1516" s="177"/>
      <c r="Z1516" s="181"/>
    </row>
    <row r="1517" spans="1:26" s="155" customFormat="1" x14ac:dyDescent="0.25">
      <c r="A1517" s="177"/>
      <c r="B1517" s="220"/>
      <c r="E1517" s="177"/>
      <c r="F1517" s="177"/>
      <c r="I1517" s="156"/>
      <c r="J1517" s="177"/>
      <c r="L1517" s="178"/>
      <c r="M1517" s="179"/>
      <c r="N1517" s="178"/>
      <c r="O1517" s="165"/>
      <c r="U1517" s="180"/>
      <c r="V1517" s="181"/>
      <c r="X1517" s="181"/>
      <c r="Y1517" s="177"/>
      <c r="Z1517" s="181"/>
    </row>
    <row r="1518" spans="1:26" s="155" customFormat="1" x14ac:dyDescent="0.25">
      <c r="A1518" s="177"/>
      <c r="E1518" s="177"/>
      <c r="F1518" s="177"/>
      <c r="I1518" s="156"/>
      <c r="J1518" s="177"/>
      <c r="L1518" s="178"/>
      <c r="M1518" s="179"/>
      <c r="N1518" s="178"/>
      <c r="O1518" s="165"/>
      <c r="U1518" s="180"/>
      <c r="V1518" s="181"/>
      <c r="X1518" s="181"/>
      <c r="Y1518" s="177"/>
      <c r="Z1518" s="181"/>
    </row>
    <row r="1519" spans="1:26" s="155" customFormat="1" x14ac:dyDescent="0.25">
      <c r="A1519" s="177"/>
      <c r="B1519" s="220"/>
      <c r="E1519" s="177"/>
      <c r="F1519" s="177"/>
      <c r="I1519" s="156"/>
      <c r="J1519" s="177"/>
      <c r="L1519" s="178"/>
      <c r="M1519" s="179"/>
      <c r="N1519" s="178"/>
      <c r="O1519" s="165"/>
      <c r="U1519" s="180"/>
      <c r="V1519" s="181"/>
      <c r="X1519" s="181"/>
      <c r="Y1519" s="177"/>
      <c r="Z1519" s="181"/>
    </row>
    <row r="1520" spans="1:26" s="155" customFormat="1" x14ac:dyDescent="0.25">
      <c r="A1520" s="177"/>
      <c r="E1520" s="177"/>
      <c r="F1520" s="177"/>
      <c r="I1520" s="156"/>
      <c r="J1520" s="177"/>
      <c r="L1520" s="178"/>
      <c r="M1520" s="179"/>
      <c r="N1520" s="178"/>
      <c r="O1520" s="165"/>
      <c r="U1520" s="180"/>
      <c r="V1520" s="181"/>
      <c r="X1520" s="181"/>
      <c r="Y1520" s="177"/>
      <c r="Z1520" s="181"/>
    </row>
    <row r="1521" spans="1:26" s="155" customFormat="1" x14ac:dyDescent="0.25">
      <c r="A1521" s="177"/>
      <c r="B1521" s="220"/>
      <c r="E1521" s="177"/>
      <c r="F1521" s="177"/>
      <c r="I1521" s="156"/>
      <c r="J1521" s="177"/>
      <c r="L1521" s="178"/>
      <c r="M1521" s="179"/>
      <c r="N1521" s="178"/>
      <c r="O1521" s="165"/>
      <c r="U1521" s="180"/>
      <c r="V1521" s="181"/>
      <c r="X1521" s="181"/>
      <c r="Y1521" s="177"/>
      <c r="Z1521" s="181"/>
    </row>
    <row r="1522" spans="1:26" s="155" customFormat="1" x14ac:dyDescent="0.25">
      <c r="A1522" s="177"/>
      <c r="E1522" s="177"/>
      <c r="F1522" s="177"/>
      <c r="I1522" s="156"/>
      <c r="J1522" s="177"/>
      <c r="L1522" s="178"/>
      <c r="M1522" s="179"/>
      <c r="N1522" s="178"/>
      <c r="O1522" s="165"/>
      <c r="U1522" s="180"/>
      <c r="V1522" s="181"/>
      <c r="X1522" s="181"/>
      <c r="Y1522" s="177"/>
      <c r="Z1522" s="181"/>
    </row>
    <row r="1523" spans="1:26" s="155" customFormat="1" x14ac:dyDescent="0.25">
      <c r="A1523" s="177"/>
      <c r="B1523" s="220"/>
      <c r="E1523" s="177"/>
      <c r="F1523" s="177"/>
      <c r="I1523" s="156"/>
      <c r="J1523" s="177"/>
      <c r="L1523" s="178"/>
      <c r="M1523" s="179"/>
      <c r="N1523" s="178"/>
      <c r="O1523" s="165"/>
      <c r="U1523" s="180"/>
      <c r="V1523" s="181"/>
      <c r="X1523" s="181"/>
      <c r="Y1523" s="177"/>
      <c r="Z1523" s="181"/>
    </row>
    <row r="1524" spans="1:26" s="155" customFormat="1" x14ac:dyDescent="0.25">
      <c r="A1524" s="177"/>
      <c r="E1524" s="177"/>
      <c r="F1524" s="177"/>
      <c r="I1524" s="156"/>
      <c r="J1524" s="177"/>
      <c r="L1524" s="178"/>
      <c r="M1524" s="179"/>
      <c r="N1524" s="178"/>
      <c r="O1524" s="165"/>
      <c r="Y1524" s="177"/>
      <c r="Z1524" s="181"/>
    </row>
    <row r="1525" spans="1:26" s="155" customFormat="1" x14ac:dyDescent="0.25">
      <c r="A1525" s="177"/>
      <c r="B1525" s="220"/>
      <c r="E1525" s="177"/>
      <c r="F1525" s="177"/>
      <c r="I1525" s="156"/>
      <c r="J1525" s="177"/>
      <c r="L1525" s="178"/>
      <c r="M1525" s="179"/>
      <c r="N1525" s="178"/>
      <c r="O1525" s="165"/>
      <c r="U1525" s="180"/>
      <c r="V1525" s="180"/>
      <c r="X1525" s="180"/>
      <c r="Y1525" s="177"/>
      <c r="Z1525" s="181"/>
    </row>
    <row r="1526" spans="1:26" s="155" customFormat="1" x14ac:dyDescent="0.25">
      <c r="A1526" s="177"/>
      <c r="E1526" s="177"/>
      <c r="F1526" s="177"/>
      <c r="I1526" s="156"/>
      <c r="J1526" s="177"/>
      <c r="L1526" s="178"/>
      <c r="M1526" s="179"/>
      <c r="N1526" s="178"/>
      <c r="O1526" s="165"/>
      <c r="U1526" s="180"/>
      <c r="V1526" s="180"/>
      <c r="X1526" s="180"/>
      <c r="Y1526" s="177"/>
      <c r="Z1526" s="181"/>
    </row>
    <row r="1527" spans="1:26" s="155" customFormat="1" x14ac:dyDescent="0.25">
      <c r="A1527" s="177"/>
      <c r="B1527" s="220"/>
      <c r="E1527" s="177"/>
      <c r="F1527" s="177"/>
      <c r="I1527" s="156"/>
      <c r="J1527" s="177"/>
      <c r="L1527" s="178"/>
      <c r="M1527" s="179"/>
      <c r="N1527" s="178"/>
      <c r="O1527" s="165"/>
      <c r="U1527" s="180"/>
      <c r="V1527" s="180"/>
      <c r="X1527" s="180"/>
      <c r="Y1527" s="177"/>
      <c r="Z1527" s="181"/>
    </row>
    <row r="1528" spans="1:26" s="155" customFormat="1" x14ac:dyDescent="0.25">
      <c r="A1528" s="177"/>
      <c r="E1528" s="177"/>
      <c r="F1528" s="177"/>
      <c r="I1528" s="156"/>
      <c r="J1528" s="177"/>
      <c r="L1528" s="178"/>
      <c r="M1528" s="179"/>
      <c r="N1528" s="178"/>
      <c r="O1528" s="165"/>
      <c r="U1528" s="180"/>
      <c r="V1528" s="180"/>
      <c r="X1528" s="180"/>
      <c r="Y1528" s="177"/>
      <c r="Z1528" s="181"/>
    </row>
    <row r="1529" spans="1:26" s="155" customFormat="1" x14ac:dyDescent="0.25">
      <c r="A1529" s="177"/>
      <c r="B1529" s="220"/>
      <c r="E1529" s="177"/>
      <c r="F1529" s="177"/>
      <c r="I1529" s="156"/>
      <c r="J1529" s="177"/>
      <c r="L1529" s="178"/>
      <c r="M1529" s="179"/>
      <c r="N1529" s="178"/>
      <c r="O1529" s="165"/>
      <c r="U1529" s="180"/>
      <c r="V1529" s="180"/>
      <c r="X1529" s="180"/>
      <c r="Y1529" s="177"/>
      <c r="Z1529" s="181"/>
    </row>
    <row r="1530" spans="1:26" s="155" customFormat="1" x14ac:dyDescent="0.25">
      <c r="A1530" s="177"/>
      <c r="E1530" s="177"/>
      <c r="F1530" s="177"/>
      <c r="I1530" s="156"/>
      <c r="J1530" s="177"/>
      <c r="L1530" s="178"/>
      <c r="M1530" s="179"/>
      <c r="N1530" s="178"/>
      <c r="O1530" s="165"/>
      <c r="P1530" s="8"/>
      <c r="V1530" s="181"/>
      <c r="X1530" s="180"/>
      <c r="Y1530" s="177"/>
      <c r="Z1530" s="181"/>
    </row>
    <row r="1531" spans="1:26" s="155" customFormat="1" x14ac:dyDescent="0.25">
      <c r="A1531" s="177"/>
      <c r="B1531" s="220"/>
      <c r="E1531" s="177"/>
      <c r="F1531" s="177"/>
      <c r="I1531" s="156"/>
      <c r="J1531" s="177"/>
      <c r="L1531" s="178"/>
      <c r="M1531" s="179"/>
      <c r="N1531" s="178"/>
      <c r="O1531" s="165"/>
      <c r="P1531" s="8"/>
      <c r="V1531" s="181"/>
      <c r="X1531" s="180"/>
      <c r="Y1531" s="177"/>
      <c r="Z1531" s="181"/>
    </row>
    <row r="1532" spans="1:26" s="155" customFormat="1" x14ac:dyDescent="0.25">
      <c r="A1532" s="177"/>
      <c r="B1532" s="220"/>
      <c r="E1532" s="177"/>
      <c r="F1532" s="177"/>
      <c r="I1532" s="156"/>
      <c r="J1532" s="177"/>
      <c r="L1532" s="178"/>
      <c r="M1532" s="179"/>
      <c r="N1532" s="178"/>
      <c r="O1532" s="165"/>
      <c r="P1532" s="8"/>
      <c r="V1532" s="181"/>
      <c r="X1532" s="180"/>
      <c r="Y1532" s="177"/>
      <c r="Z1532" s="181"/>
    </row>
    <row r="1533" spans="1:26" s="155" customFormat="1" x14ac:dyDescent="0.25">
      <c r="A1533" s="177"/>
      <c r="E1533" s="177"/>
      <c r="F1533" s="177"/>
      <c r="I1533" s="156"/>
      <c r="J1533" s="177"/>
      <c r="L1533" s="178"/>
      <c r="M1533" s="179"/>
      <c r="N1533" s="178"/>
      <c r="O1533" s="165"/>
      <c r="P1533" s="8"/>
      <c r="V1533" s="181"/>
      <c r="X1533" s="180"/>
      <c r="Y1533" s="177"/>
      <c r="Z1533" s="181"/>
    </row>
    <row r="1534" spans="1:26" s="155" customFormat="1" x14ac:dyDescent="0.25">
      <c r="A1534" s="177"/>
      <c r="E1534" s="177"/>
      <c r="F1534" s="177"/>
      <c r="I1534" s="156"/>
      <c r="J1534" s="177"/>
      <c r="L1534" s="178"/>
      <c r="M1534" s="179"/>
      <c r="N1534" s="178"/>
      <c r="O1534" s="165"/>
      <c r="P1534" s="8"/>
      <c r="V1534" s="181"/>
      <c r="X1534" s="180"/>
      <c r="Y1534" s="177"/>
      <c r="Z1534" s="181"/>
    </row>
    <row r="1535" spans="1:26" s="155" customFormat="1" x14ac:dyDescent="0.25">
      <c r="A1535" s="177"/>
      <c r="B1535" s="220"/>
      <c r="E1535" s="177"/>
      <c r="F1535" s="177"/>
      <c r="I1535" s="156"/>
      <c r="J1535" s="177"/>
      <c r="L1535" s="178"/>
      <c r="M1535" s="179"/>
      <c r="N1535" s="178"/>
      <c r="O1535" s="165"/>
      <c r="P1535" s="8"/>
      <c r="V1535" s="181"/>
      <c r="X1535" s="180"/>
      <c r="Y1535" s="177"/>
      <c r="Z1535" s="181"/>
    </row>
    <row r="1536" spans="1:26" s="155" customFormat="1" x14ac:dyDescent="0.25">
      <c r="A1536" s="177"/>
      <c r="E1536" s="177"/>
      <c r="F1536" s="177"/>
      <c r="I1536" s="156"/>
      <c r="J1536" s="177"/>
      <c r="L1536" s="178"/>
      <c r="M1536" s="179"/>
      <c r="N1536" s="178"/>
      <c r="O1536" s="165"/>
      <c r="P1536" s="8"/>
      <c r="V1536" s="181"/>
      <c r="X1536" s="180"/>
      <c r="Y1536" s="177"/>
      <c r="Z1536" s="181"/>
    </row>
    <row r="1537" spans="1:28" s="155" customFormat="1" x14ac:dyDescent="0.25">
      <c r="A1537" s="177"/>
      <c r="B1537" s="220"/>
      <c r="E1537" s="177"/>
      <c r="F1537" s="177"/>
      <c r="I1537" s="156"/>
      <c r="J1537" s="177"/>
      <c r="L1537" s="178"/>
      <c r="M1537" s="179"/>
      <c r="N1537" s="178"/>
      <c r="O1537" s="165"/>
      <c r="P1537" s="8"/>
      <c r="V1537" s="181"/>
      <c r="X1537" s="180"/>
      <c r="Y1537" s="177"/>
      <c r="Z1537" s="181"/>
    </row>
    <row r="1538" spans="1:28" s="155" customFormat="1" x14ac:dyDescent="0.25">
      <c r="A1538" s="177"/>
      <c r="E1538" s="177"/>
      <c r="F1538" s="177"/>
      <c r="I1538" s="156"/>
      <c r="J1538" s="177"/>
      <c r="L1538" s="178"/>
      <c r="M1538" s="179"/>
      <c r="N1538" s="178"/>
      <c r="O1538" s="165"/>
      <c r="P1538" s="8"/>
      <c r="V1538" s="181"/>
      <c r="X1538" s="180"/>
      <c r="Y1538" s="177"/>
      <c r="Z1538" s="181"/>
    </row>
    <row r="1539" spans="1:28" s="155" customFormat="1" x14ac:dyDescent="0.25">
      <c r="A1539" s="177"/>
      <c r="B1539" s="220"/>
      <c r="E1539" s="177"/>
      <c r="F1539" s="177"/>
      <c r="I1539" s="156"/>
      <c r="J1539" s="177"/>
      <c r="L1539" s="178"/>
      <c r="M1539" s="179"/>
      <c r="N1539" s="178"/>
      <c r="O1539" s="165"/>
      <c r="P1539" s="8"/>
      <c r="V1539" s="181"/>
      <c r="X1539" s="180"/>
      <c r="Y1539" s="177"/>
      <c r="Z1539" s="181"/>
    </row>
    <row r="1540" spans="1:28" s="155" customFormat="1" x14ac:dyDescent="0.25">
      <c r="A1540" s="177"/>
      <c r="E1540" s="177"/>
      <c r="F1540" s="177"/>
      <c r="I1540" s="156"/>
      <c r="J1540" s="177"/>
      <c r="L1540" s="178"/>
      <c r="M1540" s="179"/>
      <c r="N1540" s="178"/>
      <c r="O1540" s="165"/>
      <c r="P1540" s="8"/>
      <c r="V1540" s="181"/>
      <c r="X1540" s="180"/>
      <c r="Y1540" s="177"/>
      <c r="Z1540" s="181"/>
    </row>
    <row r="1541" spans="1:28" s="155" customFormat="1" x14ac:dyDescent="0.25">
      <c r="A1541" s="177"/>
      <c r="B1541" s="220"/>
      <c r="E1541" s="177"/>
      <c r="F1541" s="177"/>
      <c r="I1541" s="156"/>
      <c r="J1541" s="177"/>
      <c r="L1541" s="178"/>
      <c r="M1541" s="179"/>
      <c r="N1541" s="178"/>
      <c r="O1541" s="165"/>
      <c r="P1541" s="8"/>
      <c r="V1541" s="181"/>
      <c r="X1541" s="180"/>
      <c r="Y1541" s="177"/>
      <c r="Z1541" s="181"/>
    </row>
    <row r="1542" spans="1:28" s="155" customFormat="1" x14ac:dyDescent="0.25">
      <c r="A1542" s="177"/>
      <c r="E1542" s="177"/>
      <c r="F1542" s="177"/>
      <c r="I1542" s="156"/>
      <c r="J1542" s="177"/>
      <c r="L1542" s="178"/>
      <c r="M1542" s="179"/>
      <c r="N1542" s="178"/>
      <c r="O1542" s="165"/>
      <c r="P1542" s="8"/>
      <c r="V1542" s="181"/>
      <c r="X1542" s="180"/>
      <c r="Y1542" s="177"/>
      <c r="Z1542" s="181"/>
    </row>
    <row r="1543" spans="1:28" x14ac:dyDescent="0.25">
      <c r="A1543" s="177"/>
      <c r="B1543" s="220"/>
      <c r="C1543" s="155"/>
      <c r="D1543" s="155"/>
      <c r="E1543" s="177"/>
      <c r="G1543" s="155"/>
      <c r="J1543" s="24"/>
      <c r="M1543" s="179"/>
      <c r="O1543" s="165"/>
      <c r="P1543" s="8"/>
      <c r="Q1543" s="155"/>
      <c r="R1543" s="155"/>
      <c r="S1543" s="155"/>
      <c r="T1543" s="155"/>
      <c r="U1543" s="155"/>
      <c r="V1543" s="181"/>
      <c r="W1543" s="155"/>
      <c r="X1543" s="180"/>
      <c r="Y1543" s="24"/>
      <c r="Z1543" s="181"/>
      <c r="AA1543" s="155"/>
      <c r="AB1543" s="155"/>
    </row>
    <row r="1544" spans="1:28" x14ac:dyDescent="0.25">
      <c r="A1544" s="177"/>
      <c r="B1544" s="220"/>
      <c r="C1544" s="155"/>
      <c r="D1544" s="155"/>
      <c r="G1544" s="155"/>
      <c r="J1544" s="24"/>
      <c r="M1544" s="179"/>
      <c r="O1544" s="165"/>
      <c r="P1544" s="8"/>
      <c r="Q1544" s="155"/>
      <c r="R1544" s="155"/>
      <c r="S1544" s="155"/>
      <c r="T1544" s="155"/>
      <c r="W1544" s="155"/>
      <c r="Y1544" s="24"/>
    </row>
    <row r="1545" spans="1:28" x14ac:dyDescent="0.25">
      <c r="A1545" s="177"/>
      <c r="B1545" s="155"/>
      <c r="J1545" s="24"/>
      <c r="M1545" s="179"/>
      <c r="O1545" s="165"/>
      <c r="P1545" s="8"/>
      <c r="V1545" s="16"/>
      <c r="Y1545" s="24"/>
    </row>
    <row r="1546" spans="1:28" x14ac:dyDescent="0.25">
      <c r="A1546" s="177"/>
      <c r="B1546" s="220"/>
      <c r="J1546" s="24"/>
      <c r="M1546" s="179"/>
      <c r="O1546" s="165"/>
      <c r="Y1546" s="24"/>
    </row>
    <row r="1547" spans="1:28" x14ac:dyDescent="0.25">
      <c r="A1547" s="177"/>
      <c r="B1547" s="155"/>
      <c r="J1547" s="24"/>
      <c r="M1547" s="179"/>
      <c r="O1547" s="165"/>
      <c r="Y1547" s="24"/>
    </row>
    <row r="1548" spans="1:28" x14ac:dyDescent="0.25">
      <c r="A1548" s="177"/>
      <c r="B1548" s="155"/>
      <c r="J1548" s="24"/>
      <c r="M1548" s="179"/>
      <c r="O1548" s="165"/>
      <c r="P1548" s="8"/>
      <c r="Y1548" s="24"/>
    </row>
    <row r="1549" spans="1:28" x14ac:dyDescent="0.25">
      <c r="A1549" s="177"/>
      <c r="B1549" s="220"/>
      <c r="J1549" s="24"/>
      <c r="M1549" s="179"/>
      <c r="O1549" s="165"/>
      <c r="P1549" s="8"/>
      <c r="Y1549" s="24"/>
    </row>
    <row r="1550" spans="1:28" x14ac:dyDescent="0.25">
      <c r="A1550" s="177"/>
      <c r="B1550" s="155"/>
      <c r="J1550" s="24"/>
      <c r="M1550" s="179"/>
      <c r="O1550" s="165"/>
      <c r="P1550" s="8"/>
      <c r="Y1550" s="24"/>
    </row>
    <row r="1551" spans="1:28" x14ac:dyDescent="0.25">
      <c r="A1551" s="177"/>
      <c r="B1551" s="220"/>
      <c r="J1551" s="24"/>
      <c r="M1551" s="179"/>
      <c r="O1551" s="165"/>
      <c r="P1551" s="8"/>
      <c r="Y1551" s="24"/>
    </row>
    <row r="1552" spans="1:28" x14ac:dyDescent="0.25">
      <c r="A1552" s="177"/>
      <c r="B1552" s="155"/>
      <c r="J1552" s="24"/>
      <c r="M1552" s="179"/>
      <c r="O1552" s="165"/>
      <c r="P1552" s="8"/>
      <c r="U1552" s="1"/>
      <c r="V1552" s="1"/>
      <c r="Y1552" s="24"/>
    </row>
    <row r="1553" spans="1:29" x14ac:dyDescent="0.25">
      <c r="A1553" s="177"/>
      <c r="B1553" s="220"/>
      <c r="J1553" s="24"/>
      <c r="M1553" s="179"/>
      <c r="O1553" s="165"/>
      <c r="P1553" s="8"/>
      <c r="Y1553" s="24"/>
    </row>
    <row r="1554" spans="1:29" x14ac:dyDescent="0.25">
      <c r="A1554" s="177"/>
      <c r="B1554" s="155"/>
      <c r="J1554" s="24"/>
      <c r="M1554" s="179"/>
      <c r="O1554" s="165"/>
      <c r="P1554" s="156"/>
      <c r="U1554" s="1"/>
      <c r="V1554" s="1"/>
      <c r="Y1554" s="24"/>
      <c r="AC1554" s="155"/>
    </row>
    <row r="1555" spans="1:29" x14ac:dyDescent="0.25">
      <c r="A1555" s="177"/>
      <c r="B1555" s="220"/>
      <c r="J1555" s="24"/>
      <c r="M1555" s="179"/>
      <c r="O1555" s="165"/>
      <c r="P1555" s="156"/>
      <c r="U1555" s="1"/>
      <c r="V1555" s="1"/>
      <c r="Y1555" s="24"/>
      <c r="AC1555" s="155"/>
    </row>
    <row r="1556" spans="1:29" x14ac:dyDescent="0.25">
      <c r="A1556" s="177"/>
      <c r="B1556" s="155"/>
      <c r="J1556" s="24"/>
      <c r="M1556" s="179"/>
      <c r="O1556" s="165"/>
      <c r="P1556" s="156"/>
      <c r="U1556" s="1"/>
      <c r="V1556" s="1"/>
      <c r="Y1556" s="24"/>
      <c r="AC1556" s="155"/>
    </row>
    <row r="1557" spans="1:29" x14ac:dyDescent="0.25">
      <c r="A1557" s="177"/>
      <c r="B1557" s="220"/>
      <c r="J1557" s="24"/>
      <c r="M1557" s="179"/>
      <c r="O1557" s="165"/>
      <c r="P1557" s="156"/>
      <c r="U1557" s="1"/>
      <c r="V1557" s="1"/>
      <c r="Y1557" s="24"/>
      <c r="AC1557" s="155"/>
    </row>
    <row r="1558" spans="1:29" x14ac:dyDescent="0.25">
      <c r="A1558" s="177"/>
      <c r="B1558" s="155"/>
      <c r="J1558" s="24"/>
      <c r="M1558" s="179"/>
      <c r="O1558" s="165"/>
      <c r="P1558" s="156"/>
      <c r="U1558" s="1"/>
      <c r="V1558" s="1"/>
      <c r="Y1558" s="24"/>
      <c r="AC1558" s="155"/>
    </row>
    <row r="1559" spans="1:29" x14ac:dyDescent="0.25">
      <c r="A1559" s="177"/>
      <c r="B1559" s="220"/>
      <c r="J1559" s="24"/>
      <c r="M1559" s="179"/>
      <c r="O1559" s="165"/>
      <c r="P1559" s="156"/>
      <c r="U1559" s="1"/>
      <c r="V1559" s="1"/>
      <c r="Y1559" s="24"/>
      <c r="AC1559" s="155"/>
    </row>
    <row r="1560" spans="1:29" x14ac:dyDescent="0.25">
      <c r="A1560" s="177"/>
      <c r="B1560" s="155"/>
      <c r="J1560" s="24"/>
      <c r="M1560" s="179"/>
      <c r="O1560" s="165"/>
      <c r="P1560" s="156"/>
      <c r="U1560" s="1"/>
      <c r="V1560" s="1"/>
      <c r="Y1560" s="24"/>
      <c r="AC1560" s="155"/>
    </row>
    <row r="1561" spans="1:29" x14ac:dyDescent="0.25">
      <c r="A1561" s="177"/>
      <c r="B1561" s="220"/>
      <c r="J1561" s="24"/>
      <c r="M1561" s="179"/>
      <c r="O1561" s="165"/>
      <c r="P1561" s="156"/>
      <c r="U1561" s="1"/>
      <c r="V1561" s="1"/>
      <c r="Y1561" s="24"/>
      <c r="AC1561" s="155"/>
    </row>
    <row r="1562" spans="1:29" x14ac:dyDescent="0.25">
      <c r="A1562" s="177"/>
      <c r="B1562" s="155"/>
      <c r="J1562" s="24"/>
      <c r="M1562" s="179"/>
      <c r="O1562" s="165"/>
      <c r="P1562" s="156"/>
      <c r="U1562" s="1"/>
      <c r="V1562" s="1"/>
      <c r="Y1562" s="24"/>
      <c r="AC1562" s="155"/>
    </row>
    <row r="1563" spans="1:29" x14ac:dyDescent="0.25">
      <c r="A1563" s="177"/>
      <c r="B1563" s="220"/>
      <c r="J1563" s="24"/>
      <c r="M1563" s="179"/>
      <c r="O1563" s="165"/>
      <c r="P1563" s="156"/>
      <c r="U1563" s="1"/>
      <c r="V1563" s="1"/>
      <c r="Y1563" s="24"/>
      <c r="AC1563" s="155"/>
    </row>
    <row r="1564" spans="1:29" x14ac:dyDescent="0.25">
      <c r="A1564" s="177"/>
      <c r="B1564" s="155"/>
      <c r="J1564" s="24"/>
      <c r="M1564" s="179"/>
      <c r="O1564" s="165"/>
      <c r="P1564" s="156"/>
      <c r="U1564" s="1"/>
      <c r="V1564" s="1"/>
      <c r="Y1564" s="24"/>
      <c r="AC1564" s="155"/>
    </row>
    <row r="1565" spans="1:29" x14ac:dyDescent="0.25">
      <c r="A1565" s="177"/>
      <c r="B1565" s="220"/>
      <c r="J1565" s="24"/>
      <c r="M1565" s="179"/>
      <c r="O1565" s="165"/>
      <c r="P1565" s="156"/>
      <c r="U1565" s="1"/>
      <c r="V1565" s="1"/>
      <c r="Y1565" s="24"/>
      <c r="AC1565" s="155"/>
    </row>
    <row r="1566" spans="1:29" x14ac:dyDescent="0.25">
      <c r="A1566" s="177"/>
      <c r="B1566" s="155"/>
      <c r="J1566" s="24"/>
      <c r="M1566" s="179"/>
      <c r="O1566" s="165"/>
      <c r="P1566" s="156"/>
      <c r="U1566" s="1"/>
      <c r="V1566" s="1"/>
      <c r="Y1566" s="24"/>
      <c r="AC1566" s="155"/>
    </row>
    <row r="1567" spans="1:29" x14ac:dyDescent="0.25">
      <c r="A1567" s="177"/>
      <c r="B1567" s="220"/>
      <c r="J1567" s="24"/>
      <c r="M1567" s="179"/>
      <c r="O1567" s="165"/>
      <c r="P1567" s="156"/>
      <c r="U1567" s="1"/>
      <c r="V1567" s="1"/>
      <c r="Y1567" s="24"/>
      <c r="AC1567" s="155"/>
    </row>
    <row r="1568" spans="1:29" x14ac:dyDescent="0.25">
      <c r="A1568" s="177"/>
      <c r="B1568" s="155"/>
      <c r="J1568" s="24"/>
      <c r="M1568" s="179"/>
      <c r="O1568" s="165"/>
      <c r="P1568" s="156"/>
      <c r="U1568" s="1"/>
      <c r="V1568" s="1"/>
      <c r="Y1568" s="24"/>
      <c r="AC1568" s="155"/>
    </row>
    <row r="1569" spans="1:28" s="155" customFormat="1" x14ac:dyDescent="0.25">
      <c r="A1569" s="177"/>
      <c r="B1569" s="220"/>
      <c r="E1569" s="177"/>
      <c r="F1569" s="177"/>
      <c r="G1569" s="1"/>
      <c r="I1569" s="156"/>
      <c r="J1569" s="177"/>
      <c r="L1569" s="178"/>
      <c r="M1569" s="179"/>
      <c r="N1569" s="178"/>
      <c r="O1569" s="165"/>
      <c r="P1569" s="156"/>
      <c r="Q1569" s="1"/>
      <c r="R1569" s="1"/>
      <c r="S1569" s="1"/>
      <c r="T1569" s="1"/>
      <c r="U1569" s="1"/>
      <c r="V1569" s="1"/>
      <c r="W1569" s="1"/>
      <c r="X1569" s="15"/>
      <c r="Y1569" s="24"/>
      <c r="Z1569" s="15"/>
      <c r="AA1569" s="1"/>
      <c r="AB1569" s="1"/>
    </row>
    <row r="1570" spans="1:28" s="155" customFormat="1" x14ac:dyDescent="0.25">
      <c r="A1570" s="177"/>
      <c r="E1570" s="177"/>
      <c r="F1570" s="177"/>
      <c r="G1570" s="1"/>
      <c r="I1570" s="156"/>
      <c r="J1570" s="177"/>
      <c r="L1570" s="178"/>
      <c r="M1570" s="179"/>
      <c r="N1570" s="178"/>
      <c r="O1570" s="165"/>
      <c r="P1570" s="156"/>
      <c r="Q1570" s="1"/>
      <c r="R1570" s="1"/>
      <c r="S1570" s="1"/>
      <c r="T1570" s="1"/>
      <c r="U1570" s="1"/>
      <c r="V1570" s="1"/>
      <c r="W1570" s="1"/>
      <c r="X1570" s="15"/>
      <c r="Y1570" s="24"/>
      <c r="Z1570" s="15"/>
      <c r="AA1570" s="1"/>
      <c r="AB1570" s="1"/>
    </row>
    <row r="1571" spans="1:28" s="155" customFormat="1" x14ac:dyDescent="0.25">
      <c r="A1571" s="177"/>
      <c r="B1571" s="220"/>
      <c r="E1571" s="177"/>
      <c r="F1571" s="177"/>
      <c r="G1571" s="1"/>
      <c r="I1571" s="156"/>
      <c r="J1571" s="177"/>
      <c r="L1571" s="178"/>
      <c r="M1571" s="179"/>
      <c r="N1571" s="178"/>
      <c r="O1571" s="165"/>
      <c r="P1571" s="156"/>
      <c r="Q1571" s="1"/>
      <c r="R1571" s="1"/>
      <c r="S1571" s="1"/>
      <c r="T1571" s="1"/>
      <c r="U1571" s="1"/>
      <c r="V1571" s="1"/>
      <c r="W1571" s="1"/>
      <c r="X1571" s="15"/>
      <c r="Y1571" s="24"/>
      <c r="Z1571" s="15"/>
      <c r="AA1571" s="1"/>
      <c r="AB1571" s="1"/>
    </row>
    <row r="1572" spans="1:28" s="155" customFormat="1" x14ac:dyDescent="0.25">
      <c r="A1572" s="177"/>
      <c r="E1572" s="177"/>
      <c r="F1572" s="177"/>
      <c r="G1572" s="1"/>
      <c r="I1572" s="156"/>
      <c r="J1572" s="177"/>
      <c r="L1572" s="178"/>
      <c r="M1572" s="179"/>
      <c r="N1572" s="178"/>
      <c r="O1572" s="165"/>
      <c r="P1572" s="156"/>
      <c r="Q1572" s="1"/>
      <c r="R1572" s="1"/>
      <c r="S1572" s="1"/>
      <c r="T1572" s="1"/>
      <c r="U1572" s="1"/>
      <c r="V1572" s="1"/>
      <c r="W1572" s="1"/>
      <c r="X1572" s="15"/>
      <c r="Y1572" s="24"/>
      <c r="Z1572" s="15"/>
      <c r="AA1572" s="1"/>
      <c r="AB1572" s="1"/>
    </row>
    <row r="1573" spans="1:28" s="155" customFormat="1" x14ac:dyDescent="0.25">
      <c r="A1573" s="177"/>
      <c r="B1573" s="220"/>
      <c r="E1573" s="177"/>
      <c r="F1573" s="177"/>
      <c r="G1573" s="1"/>
      <c r="I1573" s="156"/>
      <c r="J1573" s="177"/>
      <c r="L1573" s="178"/>
      <c r="M1573" s="179"/>
      <c r="N1573" s="178"/>
      <c r="O1573" s="165"/>
      <c r="P1573" s="156"/>
      <c r="Q1573" s="1"/>
      <c r="R1573" s="1"/>
      <c r="S1573" s="1"/>
      <c r="T1573" s="1"/>
      <c r="U1573" s="1"/>
      <c r="V1573" s="1"/>
      <c r="W1573" s="1"/>
      <c r="X1573" s="15"/>
      <c r="Y1573" s="24"/>
      <c r="Z1573" s="15"/>
      <c r="AA1573" s="1"/>
      <c r="AB1573" s="1"/>
    </row>
    <row r="1574" spans="1:28" s="155" customFormat="1" x14ac:dyDescent="0.25">
      <c r="A1574" s="177"/>
      <c r="E1574" s="177"/>
      <c r="F1574" s="177"/>
      <c r="G1574" s="1"/>
      <c r="I1574" s="156"/>
      <c r="J1574" s="177"/>
      <c r="L1574" s="178"/>
      <c r="M1574" s="179"/>
      <c r="N1574" s="178"/>
      <c r="O1574" s="165"/>
      <c r="P1574" s="156"/>
      <c r="Q1574" s="1"/>
      <c r="R1574" s="1"/>
      <c r="S1574" s="1"/>
      <c r="T1574" s="1"/>
      <c r="U1574" s="1"/>
      <c r="V1574" s="1"/>
      <c r="W1574" s="1"/>
      <c r="X1574" s="15"/>
      <c r="Y1574" s="24"/>
      <c r="Z1574" s="15"/>
      <c r="AA1574" s="1"/>
      <c r="AB1574" s="1"/>
    </row>
    <row r="1575" spans="1:28" s="155" customFormat="1" x14ac:dyDescent="0.25">
      <c r="A1575" s="177"/>
      <c r="B1575" s="220"/>
      <c r="E1575" s="177"/>
      <c r="F1575" s="177"/>
      <c r="G1575" s="1"/>
      <c r="I1575" s="156"/>
      <c r="J1575" s="177"/>
      <c r="L1575" s="178"/>
      <c r="M1575" s="179"/>
      <c r="N1575" s="178"/>
      <c r="O1575" s="165"/>
      <c r="P1575" s="156"/>
      <c r="Q1575" s="1"/>
      <c r="R1575" s="1"/>
      <c r="S1575" s="1"/>
      <c r="T1575" s="1"/>
      <c r="U1575" s="1"/>
      <c r="V1575" s="1"/>
      <c r="W1575" s="1"/>
      <c r="X1575" s="15"/>
      <c r="Y1575" s="24"/>
      <c r="Z1575" s="15"/>
      <c r="AA1575" s="1"/>
      <c r="AB1575" s="1"/>
    </row>
    <row r="1576" spans="1:28" s="155" customFormat="1" x14ac:dyDescent="0.25">
      <c r="A1576" s="177"/>
      <c r="E1576" s="177"/>
      <c r="F1576" s="177"/>
      <c r="G1576" s="1"/>
      <c r="I1576" s="156"/>
      <c r="J1576" s="177"/>
      <c r="L1576" s="178"/>
      <c r="M1576" s="179"/>
      <c r="N1576" s="178"/>
      <c r="O1576" s="165"/>
      <c r="P1576" s="156"/>
      <c r="Q1576" s="1"/>
      <c r="R1576" s="1"/>
      <c r="S1576" s="1"/>
      <c r="T1576" s="1"/>
      <c r="U1576" s="1"/>
      <c r="V1576" s="1"/>
      <c r="W1576" s="1"/>
      <c r="X1576" s="15"/>
      <c r="Y1576" s="24"/>
      <c r="Z1576" s="15"/>
      <c r="AA1576" s="1"/>
      <c r="AB1576" s="1"/>
    </row>
    <row r="1577" spans="1:28" s="155" customFormat="1" x14ac:dyDescent="0.25">
      <c r="A1577" s="177"/>
      <c r="B1577" s="220"/>
      <c r="E1577" s="177"/>
      <c r="F1577" s="177"/>
      <c r="G1577" s="1"/>
      <c r="I1577" s="156"/>
      <c r="J1577" s="177"/>
      <c r="L1577" s="178"/>
      <c r="M1577" s="179"/>
      <c r="N1577" s="178"/>
      <c r="O1577" s="165"/>
      <c r="P1577" s="156"/>
      <c r="Q1577" s="1"/>
      <c r="R1577" s="1"/>
      <c r="S1577" s="1"/>
      <c r="T1577" s="1"/>
      <c r="U1577" s="1"/>
      <c r="V1577" s="1"/>
      <c r="W1577" s="1"/>
      <c r="X1577" s="15"/>
      <c r="Y1577" s="24"/>
      <c r="Z1577" s="15"/>
      <c r="AA1577" s="1"/>
      <c r="AB1577" s="1"/>
    </row>
    <row r="1578" spans="1:28" s="155" customFormat="1" x14ac:dyDescent="0.25">
      <c r="A1578" s="177"/>
      <c r="E1578" s="177"/>
      <c r="F1578" s="177"/>
      <c r="G1578" s="1"/>
      <c r="I1578" s="156"/>
      <c r="J1578" s="177"/>
      <c r="L1578" s="178"/>
      <c r="M1578" s="179"/>
      <c r="N1578" s="178"/>
      <c r="O1578" s="165"/>
      <c r="P1578" s="156"/>
      <c r="Q1578" s="1"/>
      <c r="R1578" s="1"/>
      <c r="S1578" s="1"/>
      <c r="T1578" s="1"/>
      <c r="U1578" s="1"/>
      <c r="V1578" s="1"/>
      <c r="W1578" s="1"/>
      <c r="X1578" s="15"/>
      <c r="Y1578" s="24"/>
      <c r="Z1578" s="15"/>
      <c r="AA1578" s="1"/>
      <c r="AB1578" s="1"/>
    </row>
    <row r="1579" spans="1:28" s="155" customFormat="1" x14ac:dyDescent="0.25">
      <c r="A1579" s="177"/>
      <c r="B1579" s="220"/>
      <c r="E1579" s="177"/>
      <c r="F1579" s="177"/>
      <c r="G1579" s="1"/>
      <c r="I1579" s="156"/>
      <c r="J1579" s="177"/>
      <c r="L1579" s="178"/>
      <c r="M1579" s="179"/>
      <c r="N1579" s="178"/>
      <c r="O1579" s="165"/>
      <c r="P1579" s="156"/>
      <c r="Q1579" s="1"/>
      <c r="R1579" s="1"/>
      <c r="S1579" s="1"/>
      <c r="T1579" s="1"/>
      <c r="U1579" s="1"/>
      <c r="V1579" s="1"/>
      <c r="W1579" s="1"/>
      <c r="X1579" s="15"/>
      <c r="Y1579" s="24"/>
      <c r="Z1579" s="15"/>
      <c r="AA1579" s="1"/>
      <c r="AB1579" s="1"/>
    </row>
    <row r="1580" spans="1:28" s="155" customFormat="1" x14ac:dyDescent="0.25">
      <c r="A1580" s="177"/>
      <c r="E1580" s="177"/>
      <c r="F1580" s="177"/>
      <c r="G1580" s="1"/>
      <c r="I1580" s="156"/>
      <c r="J1580" s="177"/>
      <c r="L1580" s="178"/>
      <c r="M1580" s="179"/>
      <c r="N1580" s="178"/>
      <c r="O1580" s="165"/>
      <c r="P1580" s="156"/>
      <c r="Q1580" s="1"/>
      <c r="R1580" s="1"/>
      <c r="S1580" s="1"/>
      <c r="T1580" s="1"/>
      <c r="U1580" s="1"/>
      <c r="V1580" s="1"/>
      <c r="W1580" s="1"/>
      <c r="X1580" s="15"/>
      <c r="Y1580" s="24"/>
      <c r="Z1580" s="15"/>
      <c r="AA1580" s="1"/>
      <c r="AB1580" s="1"/>
    </row>
    <row r="1581" spans="1:28" s="155" customFormat="1" x14ac:dyDescent="0.25">
      <c r="A1581" s="177"/>
      <c r="B1581" s="220"/>
      <c r="E1581" s="177"/>
      <c r="F1581" s="177"/>
      <c r="G1581" s="1"/>
      <c r="I1581" s="156"/>
      <c r="J1581" s="177"/>
      <c r="L1581" s="178"/>
      <c r="M1581" s="179"/>
      <c r="N1581" s="178"/>
      <c r="O1581" s="165"/>
      <c r="P1581" s="156"/>
      <c r="Q1581" s="1"/>
      <c r="R1581" s="1"/>
      <c r="S1581" s="1"/>
      <c r="T1581" s="1"/>
      <c r="U1581" s="1"/>
      <c r="V1581" s="1"/>
      <c r="W1581" s="1"/>
      <c r="X1581" s="15"/>
      <c r="Y1581" s="24"/>
      <c r="Z1581" s="15"/>
      <c r="AA1581" s="1"/>
      <c r="AB1581" s="1"/>
    </row>
    <row r="1582" spans="1:28" s="155" customFormat="1" x14ac:dyDescent="0.25">
      <c r="A1582" s="177"/>
      <c r="E1582" s="177"/>
      <c r="F1582" s="177"/>
      <c r="G1582" s="1"/>
      <c r="I1582" s="156"/>
      <c r="J1582" s="177"/>
      <c r="L1582" s="178"/>
      <c r="M1582" s="179"/>
      <c r="N1582" s="178"/>
      <c r="O1582" s="165"/>
      <c r="P1582" s="156"/>
      <c r="Q1582" s="1"/>
      <c r="R1582" s="1"/>
      <c r="S1582" s="1"/>
      <c r="T1582" s="1"/>
      <c r="U1582" s="1"/>
      <c r="V1582" s="1"/>
      <c r="W1582" s="1"/>
      <c r="X1582" s="15"/>
      <c r="Y1582" s="24"/>
      <c r="Z1582" s="15"/>
      <c r="AA1582" s="1"/>
      <c r="AB1582" s="1"/>
    </row>
    <row r="1583" spans="1:28" s="155" customFormat="1" x14ac:dyDescent="0.25">
      <c r="A1583" s="177"/>
      <c r="B1583" s="220"/>
      <c r="E1583" s="177"/>
      <c r="F1583" s="177"/>
      <c r="G1583" s="1"/>
      <c r="I1583" s="156"/>
      <c r="J1583" s="177"/>
      <c r="L1583" s="178"/>
      <c r="M1583" s="179"/>
      <c r="N1583" s="178"/>
      <c r="O1583" s="165"/>
      <c r="P1583" s="156"/>
      <c r="Q1583" s="1"/>
      <c r="R1583" s="1"/>
      <c r="S1583" s="1"/>
      <c r="T1583" s="1"/>
      <c r="U1583" s="1"/>
      <c r="V1583" s="1"/>
      <c r="W1583" s="1"/>
      <c r="X1583" s="15"/>
      <c r="Y1583" s="24"/>
      <c r="Z1583" s="15"/>
      <c r="AA1583" s="1"/>
      <c r="AB1583" s="1"/>
    </row>
    <row r="1584" spans="1:28" s="155" customFormat="1" x14ac:dyDescent="0.25">
      <c r="A1584" s="177"/>
      <c r="E1584" s="177"/>
      <c r="F1584" s="177"/>
      <c r="G1584" s="1"/>
      <c r="I1584" s="156"/>
      <c r="J1584" s="177"/>
      <c r="L1584" s="178"/>
      <c r="M1584" s="179"/>
      <c r="N1584" s="178"/>
      <c r="O1584" s="165"/>
      <c r="P1584" s="156"/>
      <c r="Q1584" s="1"/>
      <c r="R1584" s="1"/>
      <c r="S1584" s="1"/>
      <c r="T1584" s="1"/>
      <c r="U1584" s="1"/>
      <c r="V1584" s="1"/>
      <c r="W1584" s="1"/>
      <c r="X1584" s="15"/>
      <c r="Y1584" s="24"/>
      <c r="Z1584" s="15"/>
      <c r="AA1584" s="1"/>
      <c r="AB1584" s="1"/>
    </row>
    <row r="1585" spans="1:29" s="155" customFormat="1" x14ac:dyDescent="0.25">
      <c r="A1585" s="177"/>
      <c r="B1585" s="220"/>
      <c r="E1585" s="177"/>
      <c r="F1585" s="177"/>
      <c r="G1585" s="1"/>
      <c r="I1585" s="156"/>
      <c r="J1585" s="177"/>
      <c r="L1585" s="178"/>
      <c r="M1585" s="179"/>
      <c r="N1585" s="178"/>
      <c r="O1585" s="165"/>
      <c r="P1585" s="156"/>
      <c r="Q1585" s="1"/>
      <c r="R1585" s="1"/>
      <c r="S1585" s="1"/>
      <c r="T1585" s="1"/>
      <c r="U1585" s="1"/>
      <c r="V1585" s="1"/>
      <c r="W1585" s="1"/>
      <c r="X1585" s="15"/>
      <c r="Y1585" s="24"/>
      <c r="Z1585" s="15"/>
      <c r="AA1585" s="1"/>
      <c r="AB1585" s="1"/>
    </row>
    <row r="1586" spans="1:29" s="155" customFormat="1" x14ac:dyDescent="0.25">
      <c r="A1586" s="177"/>
      <c r="E1586" s="177"/>
      <c r="F1586" s="177"/>
      <c r="G1586" s="1"/>
      <c r="I1586" s="156"/>
      <c r="J1586" s="177"/>
      <c r="L1586" s="178"/>
      <c r="M1586" s="179"/>
      <c r="N1586" s="178"/>
      <c r="O1586" s="165"/>
      <c r="P1586" s="156"/>
      <c r="Q1586" s="1"/>
      <c r="R1586" s="1"/>
      <c r="S1586" s="1"/>
      <c r="T1586" s="1"/>
      <c r="U1586" s="1"/>
      <c r="V1586" s="1"/>
      <c r="W1586" s="1"/>
      <c r="X1586" s="15"/>
      <c r="Y1586" s="24"/>
      <c r="Z1586" s="15"/>
      <c r="AA1586" s="1"/>
      <c r="AB1586" s="1"/>
    </row>
    <row r="1587" spans="1:29" s="155" customFormat="1" x14ac:dyDescent="0.25">
      <c r="A1587" s="177"/>
      <c r="B1587" s="220"/>
      <c r="E1587" s="177"/>
      <c r="F1587" s="177"/>
      <c r="G1587" s="1"/>
      <c r="H1587" s="177"/>
      <c r="I1587" s="156"/>
      <c r="J1587" s="177"/>
      <c r="L1587" s="178"/>
      <c r="M1587" s="179"/>
      <c r="N1587" s="178"/>
      <c r="O1587" s="165"/>
      <c r="P1587" s="156"/>
      <c r="Q1587" s="1"/>
      <c r="R1587" s="1"/>
      <c r="S1587" s="1"/>
      <c r="T1587" s="1"/>
      <c r="U1587" s="1"/>
      <c r="V1587" s="1"/>
      <c r="W1587" s="1"/>
      <c r="X1587" s="15"/>
      <c r="Y1587" s="24"/>
      <c r="Z1587" s="15"/>
      <c r="AA1587" s="1"/>
      <c r="AB1587" s="1"/>
    </row>
    <row r="1588" spans="1:29" x14ac:dyDescent="0.25">
      <c r="A1588" s="177"/>
      <c r="B1588" s="155"/>
      <c r="C1588" s="155"/>
      <c r="D1588" s="155"/>
      <c r="E1588" s="177"/>
      <c r="F1588" s="177"/>
      <c r="H1588" s="24"/>
      <c r="J1588" s="24"/>
      <c r="M1588" s="179"/>
      <c r="O1588" s="165"/>
      <c r="P1588" s="156"/>
      <c r="U1588" s="1"/>
      <c r="V1588" s="1"/>
      <c r="Y1588" s="24"/>
      <c r="AC1588" s="155"/>
    </row>
    <row r="1589" spans="1:29" x14ac:dyDescent="0.25">
      <c r="A1589" s="177"/>
      <c r="B1589" s="220"/>
      <c r="C1589" s="155"/>
      <c r="D1589" s="155"/>
      <c r="E1589" s="177"/>
      <c r="F1589" s="177"/>
      <c r="H1589" s="24"/>
      <c r="J1589" s="24"/>
      <c r="M1589" s="179"/>
      <c r="O1589" s="165"/>
      <c r="P1589" s="156"/>
      <c r="U1589" s="1"/>
      <c r="V1589" s="1"/>
      <c r="Y1589" s="24"/>
      <c r="AC1589" s="155"/>
    </row>
    <row r="1590" spans="1:29" x14ac:dyDescent="0.25">
      <c r="A1590" s="177"/>
      <c r="B1590" s="155"/>
      <c r="C1590" s="155"/>
      <c r="D1590" s="155"/>
      <c r="E1590" s="177"/>
      <c r="F1590" s="177"/>
      <c r="H1590" s="24"/>
      <c r="J1590" s="24"/>
      <c r="M1590" s="179"/>
      <c r="O1590" s="165"/>
      <c r="P1590" s="156"/>
      <c r="U1590" s="1"/>
      <c r="V1590" s="1"/>
      <c r="Y1590" s="24"/>
      <c r="AC1590" s="155"/>
    </row>
    <row r="1591" spans="1:29" x14ac:dyDescent="0.25">
      <c r="A1591" s="177"/>
      <c r="B1591" s="220"/>
      <c r="C1591" s="155"/>
      <c r="D1591" s="155"/>
      <c r="E1591" s="177"/>
      <c r="F1591" s="177"/>
      <c r="H1591" s="24"/>
      <c r="J1591" s="24"/>
      <c r="M1591" s="179"/>
      <c r="O1591" s="165"/>
      <c r="P1591" s="156"/>
      <c r="U1591" s="1"/>
      <c r="V1591" s="1"/>
      <c r="Y1591" s="24"/>
      <c r="AC1591" s="155"/>
    </row>
    <row r="1592" spans="1:29" x14ac:dyDescent="0.25">
      <c r="A1592" s="177"/>
      <c r="B1592" s="155"/>
      <c r="C1592" s="155"/>
      <c r="D1592" s="155"/>
      <c r="E1592" s="177"/>
      <c r="F1592" s="177"/>
      <c r="H1592" s="24"/>
      <c r="J1592" s="24"/>
      <c r="M1592" s="179"/>
      <c r="O1592" s="165"/>
      <c r="P1592" s="156"/>
      <c r="U1592" s="1"/>
      <c r="V1592" s="1"/>
      <c r="Y1592" s="24"/>
      <c r="AC1592" s="155"/>
    </row>
    <row r="1593" spans="1:29" x14ac:dyDescent="0.25">
      <c r="A1593" s="177"/>
      <c r="B1593" s="220"/>
      <c r="C1593" s="155"/>
      <c r="D1593" s="155"/>
      <c r="E1593" s="177"/>
      <c r="F1593" s="177"/>
      <c r="H1593" s="24"/>
      <c r="J1593" s="24"/>
      <c r="M1593" s="179"/>
      <c r="O1593" s="165"/>
      <c r="P1593" s="156"/>
      <c r="U1593" s="1"/>
      <c r="V1593" s="1"/>
      <c r="Y1593" s="24"/>
      <c r="AC1593" s="155"/>
    </row>
    <row r="1594" spans="1:29" s="155" customFormat="1" x14ac:dyDescent="0.25">
      <c r="A1594" s="177"/>
      <c r="E1594" s="177"/>
      <c r="F1594" s="177"/>
      <c r="G1594" s="1"/>
      <c r="I1594" s="156"/>
      <c r="J1594" s="177"/>
      <c r="L1594" s="178"/>
      <c r="M1594" s="179"/>
      <c r="N1594" s="178"/>
      <c r="O1594" s="165"/>
      <c r="P1594" s="156"/>
      <c r="Q1594" s="1"/>
      <c r="R1594" s="1"/>
      <c r="S1594" s="1"/>
      <c r="T1594" s="1"/>
      <c r="U1594" s="1"/>
      <c r="V1594" s="1"/>
      <c r="W1594" s="1"/>
      <c r="X1594" s="15"/>
      <c r="Y1594" s="24"/>
      <c r="Z1594" s="15"/>
      <c r="AA1594" s="1"/>
      <c r="AB1594" s="1"/>
    </row>
    <row r="1595" spans="1:29" s="155" customFormat="1" x14ac:dyDescent="0.25">
      <c r="A1595" s="177"/>
      <c r="B1595" s="220"/>
      <c r="E1595" s="177"/>
      <c r="F1595" s="177"/>
      <c r="G1595" s="1"/>
      <c r="I1595" s="156"/>
      <c r="J1595" s="177"/>
      <c r="L1595" s="178"/>
      <c r="M1595" s="179"/>
      <c r="N1595" s="178"/>
      <c r="O1595" s="165"/>
      <c r="P1595" s="156"/>
      <c r="Q1595" s="1"/>
      <c r="R1595" s="1"/>
      <c r="S1595" s="1"/>
      <c r="T1595" s="1"/>
      <c r="U1595" s="1"/>
      <c r="V1595" s="1"/>
      <c r="W1595" s="1"/>
      <c r="X1595" s="15"/>
      <c r="Y1595" s="24"/>
      <c r="Z1595" s="15"/>
      <c r="AA1595" s="1"/>
      <c r="AB1595" s="1"/>
    </row>
    <row r="1596" spans="1:29" s="155" customFormat="1" x14ac:dyDescent="0.25">
      <c r="A1596" s="177"/>
      <c r="E1596" s="177"/>
      <c r="F1596" s="177"/>
      <c r="G1596" s="1"/>
      <c r="I1596" s="156"/>
      <c r="J1596" s="177"/>
      <c r="L1596" s="178"/>
      <c r="M1596" s="179"/>
      <c r="N1596" s="178"/>
      <c r="O1596" s="165"/>
      <c r="P1596" s="156"/>
      <c r="Q1596" s="1"/>
      <c r="R1596" s="1"/>
      <c r="S1596" s="1"/>
      <c r="T1596" s="1"/>
      <c r="U1596" s="1"/>
      <c r="V1596" s="1"/>
      <c r="W1596" s="1"/>
      <c r="X1596" s="15"/>
      <c r="Y1596" s="24"/>
      <c r="Z1596" s="15"/>
      <c r="AA1596" s="1"/>
      <c r="AB1596" s="1"/>
    </row>
    <row r="1597" spans="1:29" s="155" customFormat="1" x14ac:dyDescent="0.25">
      <c r="A1597" s="177"/>
      <c r="B1597" s="220"/>
      <c r="E1597" s="177"/>
      <c r="F1597" s="177"/>
      <c r="G1597" s="1"/>
      <c r="I1597" s="156"/>
      <c r="J1597" s="177"/>
      <c r="L1597" s="178"/>
      <c r="M1597" s="179"/>
      <c r="N1597" s="178"/>
      <c r="O1597" s="165"/>
      <c r="P1597" s="156"/>
      <c r="Q1597" s="1"/>
      <c r="R1597" s="1"/>
      <c r="S1597" s="1"/>
      <c r="T1597" s="1"/>
      <c r="U1597" s="1"/>
      <c r="V1597" s="1"/>
      <c r="W1597" s="1"/>
      <c r="X1597" s="15"/>
      <c r="Y1597" s="24"/>
      <c r="Z1597" s="15"/>
      <c r="AA1597" s="1"/>
      <c r="AB1597" s="1"/>
    </row>
    <row r="1598" spans="1:29" s="155" customFormat="1" x14ac:dyDescent="0.25">
      <c r="A1598" s="177"/>
      <c r="E1598" s="177"/>
      <c r="F1598" s="177"/>
      <c r="G1598" s="1"/>
      <c r="I1598" s="156"/>
      <c r="J1598" s="177"/>
      <c r="L1598" s="178"/>
      <c r="M1598" s="179"/>
      <c r="N1598" s="178"/>
      <c r="O1598" s="165"/>
      <c r="P1598" s="156"/>
      <c r="Q1598" s="1"/>
      <c r="R1598" s="1"/>
      <c r="S1598" s="1"/>
      <c r="T1598" s="1"/>
      <c r="U1598" s="1"/>
      <c r="V1598" s="1"/>
      <c r="W1598" s="1"/>
      <c r="X1598" s="15"/>
      <c r="Y1598" s="24"/>
      <c r="Z1598" s="15"/>
      <c r="AA1598" s="1"/>
      <c r="AB1598" s="1"/>
    </row>
    <row r="1599" spans="1:29" s="155" customFormat="1" x14ac:dyDescent="0.25">
      <c r="A1599" s="177"/>
      <c r="B1599" s="220"/>
      <c r="E1599" s="177"/>
      <c r="F1599" s="177"/>
      <c r="G1599" s="1"/>
      <c r="I1599" s="156"/>
      <c r="J1599" s="177"/>
      <c r="L1599" s="178"/>
      <c r="M1599" s="179"/>
      <c r="N1599" s="178"/>
      <c r="O1599" s="165"/>
      <c r="P1599" s="156"/>
      <c r="Q1599" s="1"/>
      <c r="R1599" s="1"/>
      <c r="S1599" s="1"/>
      <c r="T1599" s="1"/>
      <c r="U1599" s="1"/>
      <c r="V1599" s="1"/>
      <c r="W1599" s="1"/>
      <c r="X1599" s="15"/>
      <c r="Y1599" s="24"/>
      <c r="Z1599" s="15"/>
      <c r="AA1599" s="1"/>
      <c r="AB1599" s="1"/>
    </row>
    <row r="1600" spans="1:29" s="155" customFormat="1" x14ac:dyDescent="0.25">
      <c r="A1600" s="177"/>
      <c r="E1600" s="177"/>
      <c r="F1600" s="177"/>
      <c r="G1600" s="1"/>
      <c r="I1600" s="156"/>
      <c r="J1600" s="177"/>
      <c r="L1600" s="178"/>
      <c r="M1600" s="179"/>
      <c r="N1600" s="178"/>
      <c r="O1600" s="165"/>
      <c r="P1600" s="156"/>
      <c r="Q1600" s="1"/>
      <c r="R1600" s="1"/>
      <c r="S1600" s="1"/>
      <c r="T1600" s="1"/>
      <c r="U1600" s="1"/>
      <c r="V1600" s="1"/>
      <c r="W1600" s="1"/>
      <c r="X1600" s="15"/>
      <c r="Y1600" s="24"/>
      <c r="Z1600" s="15"/>
      <c r="AA1600" s="1"/>
      <c r="AB1600" s="1"/>
    </row>
    <row r="1601" spans="1:28" s="155" customFormat="1" x14ac:dyDescent="0.25">
      <c r="A1601" s="177"/>
      <c r="B1601" s="220"/>
      <c r="E1601" s="177"/>
      <c r="F1601" s="177"/>
      <c r="G1601" s="1"/>
      <c r="I1601" s="156"/>
      <c r="J1601" s="177"/>
      <c r="L1601" s="178"/>
      <c r="M1601" s="179"/>
      <c r="N1601" s="178"/>
      <c r="O1601" s="165"/>
      <c r="P1601" s="156"/>
      <c r="Q1601" s="1"/>
      <c r="R1601" s="1"/>
      <c r="S1601" s="1"/>
      <c r="T1601" s="1"/>
      <c r="U1601" s="1"/>
      <c r="V1601" s="1"/>
      <c r="W1601" s="1"/>
      <c r="X1601" s="15"/>
      <c r="Y1601" s="24"/>
      <c r="Z1601" s="15"/>
      <c r="AA1601" s="1"/>
      <c r="AB1601" s="1"/>
    </row>
    <row r="1602" spans="1:28" s="155" customFormat="1" x14ac:dyDescent="0.25">
      <c r="A1602" s="177"/>
      <c r="E1602" s="177"/>
      <c r="F1602" s="177"/>
      <c r="G1602" s="1"/>
      <c r="I1602" s="156"/>
      <c r="J1602" s="177"/>
      <c r="L1602" s="178"/>
      <c r="M1602" s="179"/>
      <c r="N1602" s="178"/>
      <c r="O1602" s="165"/>
      <c r="P1602" s="156"/>
      <c r="Q1602" s="1"/>
      <c r="R1602" s="1"/>
      <c r="S1602" s="1"/>
      <c r="T1602" s="1"/>
      <c r="U1602" s="1"/>
      <c r="V1602" s="1"/>
      <c r="W1602" s="1"/>
      <c r="X1602" s="15"/>
      <c r="Y1602" s="24"/>
      <c r="Z1602" s="15"/>
      <c r="AA1602" s="1"/>
      <c r="AB1602" s="1"/>
    </row>
    <row r="1603" spans="1:28" s="155" customFormat="1" x14ac:dyDescent="0.25">
      <c r="A1603" s="177"/>
      <c r="B1603" s="220"/>
      <c r="E1603" s="177"/>
      <c r="F1603" s="177"/>
      <c r="G1603" s="1"/>
      <c r="I1603" s="156"/>
      <c r="J1603" s="177"/>
      <c r="L1603" s="178"/>
      <c r="M1603" s="179"/>
      <c r="N1603" s="178"/>
      <c r="O1603" s="165"/>
      <c r="P1603" s="156"/>
      <c r="Q1603" s="1"/>
      <c r="R1603" s="1"/>
      <c r="S1603" s="1"/>
      <c r="T1603" s="1"/>
      <c r="U1603" s="1"/>
      <c r="V1603" s="1"/>
      <c r="W1603" s="1"/>
      <c r="X1603" s="15"/>
      <c r="Y1603" s="24"/>
      <c r="Z1603" s="15"/>
      <c r="AA1603" s="1"/>
      <c r="AB1603" s="1"/>
    </row>
    <row r="1604" spans="1:28" s="155" customFormat="1" x14ac:dyDescent="0.25">
      <c r="A1604" s="177"/>
      <c r="E1604" s="177"/>
      <c r="F1604" s="177"/>
      <c r="G1604" s="1"/>
      <c r="I1604" s="156"/>
      <c r="J1604" s="177"/>
      <c r="L1604" s="178"/>
      <c r="M1604" s="179"/>
      <c r="N1604" s="178"/>
      <c r="O1604" s="165"/>
      <c r="P1604" s="156"/>
      <c r="Q1604" s="1"/>
      <c r="R1604" s="1"/>
      <c r="S1604" s="1"/>
      <c r="T1604" s="1"/>
      <c r="U1604" s="1"/>
      <c r="V1604" s="1"/>
      <c r="W1604" s="1"/>
      <c r="X1604" s="15"/>
      <c r="Y1604" s="24"/>
      <c r="Z1604" s="15"/>
      <c r="AA1604" s="1"/>
      <c r="AB1604" s="1"/>
    </row>
    <row r="1605" spans="1:28" s="155" customFormat="1" x14ac:dyDescent="0.25">
      <c r="A1605" s="177"/>
      <c r="B1605" s="220"/>
      <c r="E1605" s="177"/>
      <c r="F1605" s="177"/>
      <c r="G1605" s="1"/>
      <c r="I1605" s="156"/>
      <c r="J1605" s="177"/>
      <c r="L1605" s="178"/>
      <c r="M1605" s="179"/>
      <c r="N1605" s="178"/>
      <c r="O1605" s="165"/>
      <c r="P1605" s="156"/>
      <c r="Q1605" s="1"/>
      <c r="R1605" s="1"/>
      <c r="S1605" s="1"/>
      <c r="W1605" s="1"/>
      <c r="X1605" s="15"/>
      <c r="Y1605" s="24"/>
      <c r="Z1605" s="181"/>
    </row>
    <row r="1606" spans="1:28" s="31" customFormat="1" x14ac:dyDescent="0.25">
      <c r="A1606" s="84"/>
      <c r="E1606" s="84"/>
      <c r="F1606" s="84"/>
      <c r="I1606" s="77"/>
      <c r="J1606" s="84"/>
      <c r="L1606" s="78"/>
      <c r="M1606" s="79"/>
      <c r="N1606" s="78"/>
      <c r="O1606" s="80"/>
      <c r="P1606" s="77"/>
      <c r="U1606" s="81"/>
      <c r="V1606" s="83"/>
      <c r="X1606" s="83"/>
      <c r="Y1606" s="84"/>
      <c r="Z1606" s="83"/>
    </row>
    <row r="1607" spans="1:28" s="31" customFormat="1" x14ac:dyDescent="0.25">
      <c r="A1607" s="84"/>
      <c r="B1607" s="154"/>
      <c r="E1607" s="84"/>
      <c r="F1607" s="84"/>
      <c r="I1607" s="77"/>
      <c r="J1607" s="84"/>
      <c r="L1607" s="78"/>
      <c r="M1607" s="79"/>
      <c r="N1607" s="78"/>
      <c r="O1607" s="80"/>
      <c r="P1607" s="77"/>
      <c r="U1607" s="81"/>
      <c r="V1607" s="83"/>
      <c r="X1607" s="83"/>
      <c r="Y1607" s="84"/>
      <c r="Z1607" s="83"/>
    </row>
    <row r="1608" spans="1:28" s="31" customFormat="1" x14ac:dyDescent="0.25">
      <c r="A1608" s="84"/>
      <c r="E1608" s="84"/>
      <c r="F1608" s="84"/>
      <c r="I1608" s="77"/>
      <c r="J1608" s="84"/>
      <c r="L1608" s="78"/>
      <c r="M1608" s="79"/>
      <c r="N1608" s="78"/>
      <c r="O1608" s="80"/>
      <c r="P1608" s="77"/>
      <c r="U1608" s="81"/>
      <c r="V1608" s="83"/>
      <c r="X1608" s="83"/>
      <c r="Y1608" s="84"/>
      <c r="Z1608" s="83"/>
    </row>
    <row r="1609" spans="1:28" s="31" customFormat="1" x14ac:dyDescent="0.25">
      <c r="A1609" s="84"/>
      <c r="B1609" s="154"/>
      <c r="E1609" s="84"/>
      <c r="F1609" s="84"/>
      <c r="I1609" s="77"/>
      <c r="J1609" s="84"/>
      <c r="L1609" s="78"/>
      <c r="M1609" s="79"/>
      <c r="N1609" s="78"/>
      <c r="O1609" s="80"/>
      <c r="P1609" s="77"/>
      <c r="U1609" s="81"/>
      <c r="V1609" s="83"/>
      <c r="X1609" s="83"/>
      <c r="Y1609" s="84"/>
      <c r="Z1609" s="83"/>
    </row>
    <row r="1610" spans="1:28" s="31" customFormat="1" x14ac:dyDescent="0.25">
      <c r="A1610" s="84"/>
      <c r="E1610" s="84"/>
      <c r="F1610" s="84"/>
      <c r="I1610" s="77"/>
      <c r="J1610" s="84"/>
      <c r="L1610" s="78"/>
      <c r="M1610" s="79"/>
      <c r="N1610" s="78"/>
      <c r="O1610" s="80"/>
      <c r="P1610" s="77"/>
      <c r="U1610" s="81"/>
      <c r="V1610" s="83"/>
      <c r="X1610" s="83"/>
      <c r="Y1610" s="84"/>
      <c r="Z1610" s="83"/>
    </row>
    <row r="1611" spans="1:28" s="31" customFormat="1" x14ac:dyDescent="0.25">
      <c r="A1611" s="84"/>
      <c r="B1611" s="154"/>
      <c r="E1611" s="84"/>
      <c r="F1611" s="84"/>
      <c r="I1611" s="408"/>
      <c r="J1611" s="84"/>
      <c r="L1611" s="78"/>
      <c r="M1611" s="79"/>
      <c r="N1611" s="78"/>
      <c r="O1611" s="80"/>
      <c r="P1611" s="77"/>
      <c r="U1611" s="81"/>
      <c r="V1611" s="83"/>
      <c r="X1611" s="83"/>
      <c r="Y1611" s="84"/>
      <c r="Z1611" s="83"/>
    </row>
    <row r="1612" spans="1:28" s="31" customFormat="1" x14ac:dyDescent="0.25">
      <c r="A1612" s="84"/>
      <c r="E1612" s="84"/>
      <c r="F1612" s="84"/>
      <c r="I1612" s="77"/>
      <c r="J1612" s="84"/>
      <c r="L1612" s="78"/>
      <c r="M1612" s="79"/>
      <c r="N1612" s="78"/>
      <c r="O1612" s="80"/>
      <c r="P1612" s="77"/>
      <c r="U1612" s="81"/>
      <c r="V1612" s="83"/>
      <c r="X1612" s="83"/>
      <c r="Y1612" s="84"/>
      <c r="Z1612" s="83"/>
    </row>
    <row r="1613" spans="1:28" s="31" customFormat="1" x14ac:dyDescent="0.25">
      <c r="A1613" s="84"/>
      <c r="B1613" s="154"/>
      <c r="E1613" s="84"/>
      <c r="F1613" s="84"/>
      <c r="I1613" s="77"/>
      <c r="J1613" s="84"/>
      <c r="L1613" s="78"/>
      <c r="M1613" s="79"/>
      <c r="N1613" s="78"/>
      <c r="O1613" s="80"/>
      <c r="P1613" s="77"/>
      <c r="U1613" s="81"/>
      <c r="V1613" s="83"/>
      <c r="X1613" s="83"/>
      <c r="Y1613" s="84"/>
      <c r="Z1613" s="83"/>
    </row>
    <row r="1614" spans="1:28" s="31" customFormat="1" x14ac:dyDescent="0.25">
      <c r="A1614" s="84"/>
      <c r="E1614" s="84"/>
      <c r="F1614" s="84"/>
      <c r="I1614" s="77"/>
      <c r="J1614" s="84"/>
      <c r="L1614" s="78"/>
      <c r="M1614" s="79"/>
      <c r="N1614" s="78"/>
      <c r="O1614" s="80"/>
      <c r="P1614" s="77"/>
      <c r="U1614" s="81"/>
      <c r="V1614" s="83"/>
      <c r="X1614" s="83"/>
      <c r="Y1614" s="84"/>
      <c r="Z1614" s="83"/>
    </row>
    <row r="1615" spans="1:28" s="31" customFormat="1" x14ac:dyDescent="0.25">
      <c r="A1615" s="84"/>
      <c r="B1615" s="154"/>
      <c r="E1615" s="84"/>
      <c r="F1615" s="84"/>
      <c r="I1615" s="77"/>
      <c r="J1615" s="84"/>
      <c r="L1615" s="78"/>
      <c r="M1615" s="79"/>
      <c r="N1615" s="78"/>
      <c r="O1615" s="80"/>
      <c r="P1615" s="77"/>
      <c r="U1615" s="81"/>
      <c r="V1615" s="83"/>
      <c r="X1615" s="83"/>
      <c r="Y1615" s="84"/>
      <c r="Z1615" s="83"/>
    </row>
    <row r="1616" spans="1:28" s="31" customFormat="1" x14ac:dyDescent="0.25">
      <c r="A1616" s="84"/>
      <c r="E1616" s="84"/>
      <c r="F1616" s="84"/>
      <c r="I1616" s="77"/>
      <c r="J1616" s="84"/>
      <c r="L1616" s="78"/>
      <c r="M1616" s="79"/>
      <c r="N1616" s="78"/>
      <c r="O1616" s="80"/>
      <c r="P1616" s="77"/>
      <c r="U1616" s="81"/>
      <c r="V1616" s="83"/>
      <c r="X1616" s="83"/>
      <c r="Y1616" s="84"/>
      <c r="Z1616" s="83"/>
    </row>
    <row r="1617" spans="1:29" s="31" customFormat="1" x14ac:dyDescent="0.25">
      <c r="A1617" s="84"/>
      <c r="B1617" s="154"/>
      <c r="E1617" s="84"/>
      <c r="F1617" s="84"/>
      <c r="I1617" s="77"/>
      <c r="J1617" s="84"/>
      <c r="L1617" s="78"/>
      <c r="M1617" s="79"/>
      <c r="N1617" s="78"/>
      <c r="O1617" s="80"/>
      <c r="P1617" s="77"/>
      <c r="U1617" s="81"/>
      <c r="V1617" s="83"/>
      <c r="X1617" s="83"/>
      <c r="Y1617" s="84"/>
      <c r="Z1617" s="83"/>
    </row>
    <row r="1618" spans="1:29" s="31" customFormat="1" x14ac:dyDescent="0.25">
      <c r="A1618" s="84"/>
      <c r="E1618" s="84"/>
      <c r="F1618" s="84"/>
      <c r="I1618" s="77"/>
      <c r="J1618" s="84"/>
      <c r="L1618" s="78"/>
      <c r="M1618" s="79"/>
      <c r="N1618" s="78"/>
      <c r="O1618" s="80"/>
      <c r="P1618" s="77"/>
      <c r="U1618" s="81"/>
      <c r="V1618" s="83"/>
      <c r="X1618" s="83"/>
      <c r="Y1618" s="84"/>
      <c r="Z1618" s="83"/>
    </row>
    <row r="1619" spans="1:29" s="31" customFormat="1" x14ac:dyDescent="0.25">
      <c r="A1619" s="84"/>
      <c r="B1619" s="154"/>
      <c r="E1619" s="84"/>
      <c r="F1619" s="84"/>
      <c r="I1619" s="77"/>
      <c r="J1619" s="84"/>
      <c r="L1619" s="78"/>
      <c r="M1619" s="79"/>
      <c r="N1619" s="78"/>
      <c r="O1619" s="80"/>
      <c r="P1619" s="77"/>
      <c r="U1619" s="81"/>
      <c r="V1619" s="83"/>
      <c r="X1619" s="83"/>
      <c r="Y1619" s="84"/>
      <c r="Z1619" s="83"/>
    </row>
    <row r="1620" spans="1:29" s="31" customFormat="1" x14ac:dyDescent="0.25">
      <c r="A1620" s="84"/>
      <c r="E1620" s="84"/>
      <c r="F1620" s="84"/>
      <c r="I1620" s="77"/>
      <c r="J1620" s="84"/>
      <c r="L1620" s="78"/>
      <c r="M1620" s="79"/>
      <c r="N1620" s="78"/>
      <c r="O1620" s="80"/>
      <c r="P1620" s="77"/>
      <c r="U1620" s="81"/>
      <c r="V1620" s="83"/>
      <c r="X1620" s="83"/>
      <c r="Y1620" s="84"/>
      <c r="Z1620" s="83"/>
    </row>
    <row r="1621" spans="1:29" s="31" customFormat="1" x14ac:dyDescent="0.25">
      <c r="A1621" s="84"/>
      <c r="B1621" s="154"/>
      <c r="E1621" s="84"/>
      <c r="F1621" s="84"/>
      <c r="I1621" s="77"/>
      <c r="J1621" s="84"/>
      <c r="L1621" s="78"/>
      <c r="M1621" s="79"/>
      <c r="N1621" s="78"/>
      <c r="O1621" s="80"/>
      <c r="P1621" s="77"/>
      <c r="U1621" s="81"/>
      <c r="V1621" s="83"/>
      <c r="X1621" s="83"/>
      <c r="Y1621" s="84"/>
      <c r="Z1621" s="83"/>
    </row>
    <row r="1622" spans="1:29" s="31" customFormat="1" x14ac:dyDescent="0.25">
      <c r="A1622" s="84"/>
      <c r="E1622" s="84"/>
      <c r="F1622" s="84"/>
      <c r="H1622" s="84"/>
      <c r="I1622" s="77"/>
      <c r="J1622" s="84"/>
      <c r="L1622" s="78"/>
      <c r="M1622" s="79"/>
      <c r="N1622" s="78"/>
      <c r="O1622" s="80"/>
      <c r="U1622" s="81"/>
      <c r="V1622" s="83"/>
      <c r="X1622" s="83"/>
      <c r="Y1622" s="84"/>
      <c r="Z1622" s="83"/>
    </row>
    <row r="1623" spans="1:29" s="31" customFormat="1" x14ac:dyDescent="0.25">
      <c r="A1623" s="84"/>
      <c r="B1623" s="154"/>
      <c r="E1623" s="84"/>
      <c r="F1623" s="84"/>
      <c r="I1623" s="77"/>
      <c r="J1623" s="84"/>
      <c r="L1623" s="78"/>
      <c r="M1623" s="79"/>
      <c r="N1623" s="78"/>
      <c r="O1623" s="80"/>
      <c r="U1623" s="81"/>
      <c r="V1623" s="83"/>
      <c r="X1623" s="83"/>
      <c r="Y1623" s="84"/>
      <c r="Z1623" s="83"/>
    </row>
    <row r="1624" spans="1:29" s="31" customFormat="1" x14ac:dyDescent="0.25">
      <c r="A1624" s="84"/>
      <c r="E1624" s="84"/>
      <c r="F1624" s="84"/>
      <c r="I1624" s="77"/>
      <c r="J1624" s="84"/>
      <c r="L1624" s="78"/>
      <c r="M1624" s="79"/>
      <c r="N1624" s="78"/>
      <c r="O1624" s="80"/>
      <c r="U1624" s="81"/>
      <c r="V1624" s="83"/>
      <c r="X1624" s="83"/>
      <c r="Y1624" s="84"/>
      <c r="Z1624" s="83"/>
    </row>
    <row r="1625" spans="1:29" s="31" customFormat="1" x14ac:dyDescent="0.25">
      <c r="A1625" s="84"/>
      <c r="B1625" s="154"/>
      <c r="E1625" s="84"/>
      <c r="F1625" s="84"/>
      <c r="I1625" s="77"/>
      <c r="J1625" s="84"/>
      <c r="L1625" s="78"/>
      <c r="M1625" s="79"/>
      <c r="N1625" s="78"/>
      <c r="O1625" s="80"/>
      <c r="U1625" s="81"/>
      <c r="V1625" s="83"/>
      <c r="X1625" s="83"/>
      <c r="Y1625" s="84"/>
      <c r="Z1625" s="83"/>
    </row>
    <row r="1626" spans="1:29" s="31" customFormat="1" x14ac:dyDescent="0.25">
      <c r="A1626" s="84"/>
      <c r="E1626" s="84"/>
      <c r="F1626" s="84"/>
      <c r="I1626" s="77"/>
      <c r="J1626" s="84"/>
      <c r="L1626" s="78"/>
      <c r="M1626" s="79"/>
      <c r="N1626" s="78"/>
      <c r="O1626" s="80"/>
      <c r="U1626" s="81"/>
      <c r="V1626" s="83"/>
      <c r="X1626" s="83"/>
      <c r="Y1626" s="84"/>
      <c r="Z1626" s="83"/>
    </row>
    <row r="1627" spans="1:29" s="31" customFormat="1" x14ac:dyDescent="0.25">
      <c r="A1627" s="84"/>
      <c r="B1627" s="154"/>
      <c r="E1627" s="84"/>
      <c r="F1627" s="84"/>
      <c r="I1627" s="77"/>
      <c r="J1627" s="84"/>
      <c r="L1627" s="78"/>
      <c r="M1627" s="79"/>
      <c r="N1627" s="78"/>
      <c r="O1627" s="80"/>
      <c r="U1627" s="81"/>
      <c r="V1627" s="83"/>
      <c r="X1627" s="83"/>
      <c r="Y1627" s="84"/>
      <c r="Z1627" s="83"/>
    </row>
    <row r="1628" spans="1:29" s="31" customFormat="1" x14ac:dyDescent="0.25">
      <c r="A1628" s="84"/>
      <c r="E1628" s="84"/>
      <c r="F1628" s="84"/>
      <c r="I1628" s="77"/>
      <c r="J1628" s="84"/>
      <c r="L1628" s="78"/>
      <c r="M1628" s="79"/>
      <c r="N1628" s="78"/>
      <c r="O1628" s="80"/>
      <c r="U1628" s="81"/>
      <c r="V1628" s="83"/>
      <c r="X1628" s="83"/>
      <c r="Y1628" s="84"/>
      <c r="Z1628" s="83"/>
    </row>
    <row r="1629" spans="1:29" s="31" customFormat="1" x14ac:dyDescent="0.25">
      <c r="A1629" s="84"/>
      <c r="B1629" s="154"/>
      <c r="E1629" s="84"/>
      <c r="F1629" s="84"/>
      <c r="H1629" s="84"/>
      <c r="I1629" s="77"/>
      <c r="J1629" s="84"/>
      <c r="L1629" s="78"/>
      <c r="M1629" s="79"/>
      <c r="N1629" s="78"/>
      <c r="O1629" s="80"/>
      <c r="U1629" s="81"/>
      <c r="V1629" s="83"/>
      <c r="X1629" s="83"/>
      <c r="Y1629" s="84"/>
      <c r="Z1629" s="83"/>
    </row>
    <row r="1630" spans="1:29" x14ac:dyDescent="0.25">
      <c r="A1630" s="177"/>
      <c r="B1630" s="155"/>
      <c r="H1630" s="24"/>
      <c r="J1630" s="24"/>
      <c r="M1630" s="179"/>
      <c r="O1630" s="165"/>
      <c r="Y1630" s="24"/>
    </row>
    <row r="1631" spans="1:29" s="155" customFormat="1" x14ac:dyDescent="0.25">
      <c r="A1631" s="177"/>
      <c r="B1631" s="220"/>
      <c r="C1631" s="1"/>
      <c r="E1631" s="177"/>
      <c r="F1631" s="177"/>
      <c r="I1631" s="156"/>
      <c r="J1631" s="177"/>
      <c r="L1631" s="178"/>
      <c r="M1631" s="179"/>
      <c r="N1631" s="178"/>
      <c r="O1631" s="165"/>
      <c r="T1631" s="1"/>
      <c r="U1631" s="16"/>
      <c r="V1631" s="15"/>
      <c r="W1631" s="1"/>
      <c r="X1631" s="15"/>
      <c r="Y1631" s="177"/>
      <c r="Z1631" s="15"/>
      <c r="AA1631" s="1"/>
      <c r="AB1631" s="1"/>
      <c r="AC1631" s="1"/>
    </row>
    <row r="1632" spans="1:29" s="155" customFormat="1" x14ac:dyDescent="0.25">
      <c r="A1632" s="177"/>
      <c r="C1632" s="1"/>
      <c r="D1632" s="1"/>
      <c r="E1632" s="177"/>
      <c r="F1632" s="177"/>
      <c r="I1632" s="156"/>
      <c r="J1632" s="177"/>
      <c r="L1632" s="178"/>
      <c r="M1632" s="179"/>
      <c r="N1632" s="178"/>
      <c r="O1632" s="165"/>
      <c r="P1632" s="156"/>
      <c r="Q1632" s="1"/>
      <c r="R1632" s="1"/>
      <c r="S1632" s="1"/>
      <c r="U1632" s="180"/>
      <c r="V1632" s="181"/>
      <c r="X1632" s="181"/>
      <c r="Y1632" s="24"/>
      <c r="Z1632" s="181"/>
    </row>
    <row r="1633" spans="1:26" s="155" customFormat="1" x14ac:dyDescent="0.25">
      <c r="A1633" s="177"/>
      <c r="B1633" s="220"/>
      <c r="C1633" s="1"/>
      <c r="E1633" s="177"/>
      <c r="F1633" s="177"/>
      <c r="I1633" s="156"/>
      <c r="J1633" s="177"/>
      <c r="L1633" s="178"/>
      <c r="M1633" s="179"/>
      <c r="N1633" s="178"/>
      <c r="O1633" s="165"/>
      <c r="P1633" s="156"/>
      <c r="U1633" s="180"/>
      <c r="V1633" s="181"/>
      <c r="X1633" s="181"/>
      <c r="Y1633" s="177"/>
      <c r="Z1633" s="181"/>
    </row>
    <row r="1634" spans="1:26" s="31" customFormat="1" x14ac:dyDescent="0.25">
      <c r="A1634" s="84"/>
      <c r="E1634" s="84"/>
      <c r="F1634" s="84"/>
      <c r="I1634" s="77"/>
      <c r="J1634" s="84"/>
      <c r="L1634" s="78"/>
      <c r="M1634" s="79"/>
      <c r="N1634" s="78"/>
      <c r="O1634" s="80"/>
      <c r="P1634" s="77"/>
      <c r="U1634" s="81"/>
      <c r="V1634" s="83"/>
      <c r="X1634" s="83"/>
      <c r="Y1634" s="84"/>
      <c r="Z1634" s="83"/>
    </row>
    <row r="1635" spans="1:26" s="31" customFormat="1" x14ac:dyDescent="0.25">
      <c r="A1635" s="84"/>
      <c r="B1635" s="154"/>
      <c r="E1635" s="84"/>
      <c r="F1635" s="84"/>
      <c r="I1635" s="77"/>
      <c r="J1635" s="84"/>
      <c r="L1635" s="78"/>
      <c r="M1635" s="79"/>
      <c r="N1635" s="78"/>
      <c r="O1635" s="80"/>
      <c r="P1635" s="77"/>
      <c r="U1635" s="81"/>
      <c r="V1635" s="83"/>
      <c r="X1635" s="83"/>
      <c r="Y1635" s="84"/>
      <c r="Z1635" s="83"/>
    </row>
    <row r="1636" spans="1:26" s="155" customFormat="1" x14ac:dyDescent="0.25">
      <c r="A1636" s="177"/>
      <c r="C1636" s="1"/>
      <c r="D1636" s="1"/>
      <c r="E1636" s="177"/>
      <c r="F1636" s="177"/>
      <c r="I1636" s="156"/>
      <c r="J1636" s="177"/>
      <c r="L1636" s="178"/>
      <c r="M1636" s="179"/>
      <c r="N1636" s="178"/>
      <c r="O1636" s="165"/>
      <c r="P1636" s="156"/>
      <c r="Q1636" s="1"/>
      <c r="R1636" s="1"/>
      <c r="S1636" s="1"/>
      <c r="U1636" s="180"/>
      <c r="V1636" s="181"/>
      <c r="X1636" s="181"/>
      <c r="Y1636" s="24"/>
      <c r="Z1636" s="181"/>
    </row>
    <row r="1637" spans="1:26" s="155" customFormat="1" x14ac:dyDescent="0.25">
      <c r="A1637" s="177"/>
      <c r="B1637" s="220"/>
      <c r="C1637" s="1"/>
      <c r="E1637" s="177"/>
      <c r="F1637" s="177"/>
      <c r="I1637" s="156"/>
      <c r="J1637" s="177"/>
      <c r="L1637" s="178"/>
      <c r="M1637" s="179"/>
      <c r="N1637" s="178"/>
      <c r="O1637" s="165"/>
      <c r="P1637" s="156"/>
      <c r="U1637" s="180"/>
      <c r="V1637" s="181"/>
      <c r="X1637" s="181"/>
      <c r="Y1637" s="177"/>
      <c r="Z1637" s="181"/>
    </row>
    <row r="1638" spans="1:26" s="155" customFormat="1" x14ac:dyDescent="0.25">
      <c r="A1638" s="177"/>
      <c r="C1638" s="1"/>
      <c r="E1638" s="177"/>
      <c r="F1638" s="177"/>
      <c r="I1638" s="156"/>
      <c r="J1638" s="177"/>
      <c r="L1638" s="178"/>
      <c r="M1638" s="179"/>
      <c r="N1638" s="178"/>
      <c r="O1638" s="165"/>
      <c r="P1638" s="156"/>
      <c r="U1638" s="180"/>
      <c r="V1638" s="181"/>
      <c r="X1638" s="181"/>
      <c r="Y1638" s="177"/>
      <c r="Z1638" s="181"/>
    </row>
    <row r="1639" spans="1:26" s="155" customFormat="1" x14ac:dyDescent="0.25">
      <c r="A1639" s="177"/>
      <c r="B1639" s="220"/>
      <c r="C1639" s="1"/>
      <c r="E1639" s="177"/>
      <c r="F1639" s="177"/>
      <c r="I1639" s="156"/>
      <c r="J1639" s="177"/>
      <c r="L1639" s="178"/>
      <c r="M1639" s="179"/>
      <c r="N1639" s="178"/>
      <c r="O1639" s="165"/>
      <c r="P1639" s="156"/>
      <c r="U1639" s="180"/>
      <c r="V1639" s="181"/>
      <c r="X1639" s="181"/>
      <c r="Y1639" s="177"/>
      <c r="Z1639" s="181"/>
    </row>
    <row r="1640" spans="1:26" s="155" customFormat="1" x14ac:dyDescent="0.25">
      <c r="A1640" s="177"/>
      <c r="C1640" s="1"/>
      <c r="E1640" s="177"/>
      <c r="F1640" s="177"/>
      <c r="I1640" s="156"/>
      <c r="J1640" s="177"/>
      <c r="L1640" s="178"/>
      <c r="M1640" s="179"/>
      <c r="N1640" s="178"/>
      <c r="O1640" s="165"/>
      <c r="P1640" s="156"/>
      <c r="U1640" s="180"/>
      <c r="V1640" s="181"/>
      <c r="X1640" s="181"/>
      <c r="Y1640" s="177"/>
      <c r="Z1640" s="181"/>
    </row>
    <row r="1641" spans="1:26" s="155" customFormat="1" x14ac:dyDescent="0.25">
      <c r="A1641" s="177"/>
      <c r="B1641" s="220"/>
      <c r="C1641" s="1"/>
      <c r="E1641" s="177"/>
      <c r="F1641" s="177"/>
      <c r="I1641" s="156"/>
      <c r="J1641" s="177"/>
      <c r="L1641" s="178"/>
      <c r="M1641" s="179"/>
      <c r="N1641" s="178"/>
      <c r="O1641" s="165"/>
      <c r="P1641" s="156"/>
      <c r="U1641" s="180"/>
      <c r="V1641" s="181"/>
      <c r="X1641" s="181"/>
      <c r="Y1641" s="177"/>
      <c r="Z1641" s="181"/>
    </row>
    <row r="1642" spans="1:26" s="155" customFormat="1" x14ac:dyDescent="0.25">
      <c r="A1642" s="177"/>
      <c r="C1642" s="1"/>
      <c r="E1642" s="177"/>
      <c r="F1642" s="177"/>
      <c r="I1642" s="156"/>
      <c r="J1642" s="177"/>
      <c r="L1642" s="178"/>
      <c r="M1642" s="179"/>
      <c r="N1642" s="178"/>
      <c r="O1642" s="165"/>
      <c r="P1642" s="156"/>
      <c r="U1642" s="180"/>
      <c r="V1642" s="181"/>
      <c r="X1642" s="181"/>
      <c r="Y1642" s="177"/>
      <c r="Z1642" s="181"/>
    </row>
    <row r="1643" spans="1:26" s="155" customFormat="1" x14ac:dyDescent="0.25">
      <c r="A1643" s="177"/>
      <c r="B1643" s="220"/>
      <c r="C1643" s="1"/>
      <c r="E1643" s="177"/>
      <c r="F1643" s="177"/>
      <c r="I1643" s="156"/>
      <c r="J1643" s="177"/>
      <c r="L1643" s="178"/>
      <c r="M1643" s="179"/>
      <c r="N1643" s="178"/>
      <c r="O1643" s="165"/>
      <c r="P1643" s="156"/>
      <c r="U1643" s="180"/>
      <c r="V1643" s="181"/>
      <c r="X1643" s="181"/>
      <c r="Y1643" s="177"/>
      <c r="Z1643" s="181"/>
    </row>
    <row r="1644" spans="1:26" s="155" customFormat="1" x14ac:dyDescent="0.25">
      <c r="A1644" s="177"/>
      <c r="C1644" s="1"/>
      <c r="E1644" s="177"/>
      <c r="F1644" s="177"/>
      <c r="I1644" s="156"/>
      <c r="J1644" s="177"/>
      <c r="L1644" s="178"/>
      <c r="M1644" s="179"/>
      <c r="N1644" s="178"/>
      <c r="O1644" s="165"/>
      <c r="P1644" s="156"/>
      <c r="U1644" s="180"/>
      <c r="V1644" s="181"/>
      <c r="X1644" s="181"/>
      <c r="Y1644" s="177"/>
      <c r="Z1644" s="181"/>
    </row>
    <row r="1645" spans="1:26" s="31" customFormat="1" x14ac:dyDescent="0.25">
      <c r="A1645" s="84"/>
      <c r="B1645" s="154"/>
      <c r="E1645" s="84"/>
      <c r="F1645" s="84"/>
      <c r="I1645" s="77"/>
      <c r="J1645" s="84"/>
      <c r="L1645" s="78"/>
      <c r="M1645" s="79"/>
      <c r="N1645" s="78"/>
      <c r="O1645" s="80"/>
      <c r="P1645" s="77"/>
      <c r="U1645" s="81"/>
      <c r="V1645" s="83"/>
      <c r="X1645" s="83"/>
      <c r="Y1645" s="84"/>
      <c r="Z1645" s="83"/>
    </row>
    <row r="1646" spans="1:26" s="31" customFormat="1" x14ac:dyDescent="0.25">
      <c r="A1646" s="84"/>
      <c r="E1646" s="84"/>
      <c r="F1646" s="84"/>
      <c r="I1646" s="77"/>
      <c r="J1646" s="84"/>
      <c r="L1646" s="78"/>
      <c r="M1646" s="79"/>
      <c r="N1646" s="78"/>
      <c r="O1646" s="80"/>
      <c r="P1646" s="77"/>
      <c r="U1646" s="81"/>
      <c r="V1646" s="83"/>
      <c r="X1646" s="83"/>
      <c r="Y1646" s="84"/>
      <c r="Z1646" s="83"/>
    </row>
    <row r="1647" spans="1:26" s="31" customFormat="1" x14ac:dyDescent="0.25">
      <c r="A1647" s="84"/>
      <c r="B1647" s="154"/>
      <c r="E1647" s="84"/>
      <c r="F1647" s="84"/>
      <c r="I1647" s="77"/>
      <c r="J1647" s="84"/>
      <c r="L1647" s="78"/>
      <c r="M1647" s="79"/>
      <c r="N1647" s="78"/>
      <c r="O1647" s="80"/>
      <c r="P1647" s="77"/>
      <c r="U1647" s="81"/>
      <c r="V1647" s="83"/>
      <c r="X1647" s="83"/>
      <c r="Y1647" s="84"/>
      <c r="Z1647" s="83"/>
    </row>
    <row r="1648" spans="1:26" s="31" customFormat="1" x14ac:dyDescent="0.25">
      <c r="A1648" s="84"/>
      <c r="E1648" s="84"/>
      <c r="F1648" s="84"/>
      <c r="I1648" s="77"/>
      <c r="J1648" s="84"/>
      <c r="L1648" s="78"/>
      <c r="M1648" s="79"/>
      <c r="N1648" s="78"/>
      <c r="O1648" s="80"/>
      <c r="P1648" s="77"/>
      <c r="U1648" s="81"/>
      <c r="V1648" s="83"/>
      <c r="X1648" s="83"/>
      <c r="Y1648" s="84"/>
      <c r="Z1648" s="83"/>
    </row>
    <row r="1649" spans="1:26" s="31" customFormat="1" x14ac:dyDescent="0.25">
      <c r="A1649" s="84"/>
      <c r="B1649" s="154"/>
      <c r="E1649" s="84"/>
      <c r="F1649" s="84"/>
      <c r="I1649" s="77"/>
      <c r="J1649" s="84"/>
      <c r="L1649" s="78"/>
      <c r="M1649" s="79"/>
      <c r="N1649" s="78"/>
      <c r="O1649" s="80"/>
      <c r="P1649" s="77"/>
      <c r="U1649" s="81"/>
      <c r="V1649" s="83"/>
      <c r="X1649" s="83"/>
      <c r="Y1649" s="84"/>
      <c r="Z1649" s="83"/>
    </row>
    <row r="1650" spans="1:26" s="31" customFormat="1" x14ac:dyDescent="0.25">
      <c r="A1650" s="84"/>
      <c r="E1650" s="84"/>
      <c r="F1650" s="84"/>
      <c r="I1650" s="77"/>
      <c r="J1650" s="84"/>
      <c r="L1650" s="78"/>
      <c r="M1650" s="79"/>
      <c r="N1650" s="78"/>
      <c r="O1650" s="80"/>
      <c r="P1650" s="77"/>
      <c r="U1650" s="81"/>
      <c r="V1650" s="83"/>
      <c r="X1650" s="83"/>
      <c r="Y1650" s="84"/>
      <c r="Z1650" s="83"/>
    </row>
    <row r="1651" spans="1:26" s="31" customFormat="1" x14ac:dyDescent="0.25">
      <c r="A1651" s="84"/>
      <c r="B1651" s="154"/>
      <c r="E1651" s="84"/>
      <c r="F1651" s="84"/>
      <c r="I1651" s="77"/>
      <c r="J1651" s="84"/>
      <c r="L1651" s="78"/>
      <c r="M1651" s="79"/>
      <c r="N1651" s="78"/>
      <c r="O1651" s="80"/>
      <c r="P1651" s="77"/>
      <c r="U1651" s="81"/>
      <c r="V1651" s="83"/>
      <c r="X1651" s="83"/>
      <c r="Y1651" s="84"/>
      <c r="Z1651" s="83"/>
    </row>
    <row r="1652" spans="1:26" s="31" customFormat="1" x14ac:dyDescent="0.25">
      <c r="A1652" s="84"/>
      <c r="E1652" s="84"/>
      <c r="F1652" s="84"/>
      <c r="I1652" s="77"/>
      <c r="J1652" s="84"/>
      <c r="L1652" s="78"/>
      <c r="M1652" s="79"/>
      <c r="N1652" s="78"/>
      <c r="O1652" s="80"/>
      <c r="P1652" s="77"/>
      <c r="U1652" s="81"/>
      <c r="V1652" s="83"/>
      <c r="X1652" s="83"/>
      <c r="Y1652" s="84"/>
      <c r="Z1652" s="83"/>
    </row>
    <row r="1653" spans="1:26" s="31" customFormat="1" x14ac:dyDescent="0.25">
      <c r="A1653" s="84"/>
      <c r="B1653" s="154"/>
      <c r="E1653" s="84"/>
      <c r="F1653" s="84"/>
      <c r="I1653" s="77"/>
      <c r="J1653" s="84"/>
      <c r="L1653" s="78"/>
      <c r="M1653" s="79"/>
      <c r="N1653" s="78"/>
      <c r="O1653" s="80"/>
      <c r="P1653" s="77"/>
      <c r="U1653" s="81"/>
      <c r="V1653" s="83"/>
      <c r="X1653" s="83"/>
      <c r="Y1653" s="84"/>
      <c r="Z1653" s="83"/>
    </row>
    <row r="1654" spans="1:26" s="31" customFormat="1" x14ac:dyDescent="0.25">
      <c r="A1654" s="84"/>
      <c r="E1654" s="84"/>
      <c r="F1654" s="84"/>
      <c r="I1654" s="77"/>
      <c r="J1654" s="84"/>
      <c r="L1654" s="78"/>
      <c r="M1654" s="79"/>
      <c r="N1654" s="78"/>
      <c r="O1654" s="80"/>
      <c r="P1654" s="77"/>
      <c r="U1654" s="81"/>
      <c r="V1654" s="83"/>
      <c r="X1654" s="83"/>
      <c r="Y1654" s="84"/>
      <c r="Z1654" s="83"/>
    </row>
    <row r="1655" spans="1:26" s="31" customFormat="1" x14ac:dyDescent="0.25">
      <c r="A1655" s="84"/>
      <c r="B1655" s="154"/>
      <c r="E1655" s="84"/>
      <c r="F1655" s="84"/>
      <c r="I1655" s="77"/>
      <c r="J1655" s="84"/>
      <c r="L1655" s="78"/>
      <c r="M1655" s="79"/>
      <c r="N1655" s="78"/>
      <c r="O1655" s="80"/>
      <c r="P1655" s="77"/>
      <c r="U1655" s="81"/>
      <c r="V1655" s="83"/>
      <c r="X1655" s="83"/>
      <c r="Y1655" s="84"/>
      <c r="Z1655" s="83"/>
    </row>
    <row r="1656" spans="1:26" s="31" customFormat="1" x14ac:dyDescent="0.25">
      <c r="A1656" s="84"/>
      <c r="E1656" s="84"/>
      <c r="F1656" s="84"/>
      <c r="I1656" s="77"/>
      <c r="J1656" s="84"/>
      <c r="L1656" s="78"/>
      <c r="M1656" s="79"/>
      <c r="N1656" s="78"/>
      <c r="O1656" s="80"/>
      <c r="P1656" s="77"/>
      <c r="U1656" s="81"/>
      <c r="V1656" s="83"/>
      <c r="X1656" s="83"/>
      <c r="Y1656" s="84"/>
      <c r="Z1656" s="83"/>
    </row>
    <row r="1657" spans="1:26" s="31" customFormat="1" x14ac:dyDescent="0.25">
      <c r="A1657" s="84"/>
      <c r="B1657" s="154"/>
      <c r="E1657" s="84"/>
      <c r="F1657" s="84"/>
      <c r="I1657" s="77"/>
      <c r="J1657" s="84"/>
      <c r="L1657" s="78"/>
      <c r="M1657" s="79"/>
      <c r="N1657" s="78"/>
      <c r="O1657" s="80"/>
      <c r="P1657" s="77"/>
      <c r="U1657" s="81"/>
      <c r="V1657" s="83"/>
      <c r="X1657" s="83"/>
      <c r="Y1657" s="84"/>
      <c r="Z1657" s="83"/>
    </row>
    <row r="1658" spans="1:26" s="31" customFormat="1" x14ac:dyDescent="0.25">
      <c r="A1658" s="84"/>
      <c r="E1658" s="84"/>
      <c r="F1658" s="84"/>
      <c r="I1658" s="77"/>
      <c r="J1658" s="84"/>
      <c r="L1658" s="78"/>
      <c r="M1658" s="79"/>
      <c r="N1658" s="78"/>
      <c r="O1658" s="80"/>
      <c r="P1658" s="77"/>
      <c r="U1658" s="81"/>
      <c r="V1658" s="83"/>
      <c r="X1658" s="83"/>
      <c r="Y1658" s="84"/>
      <c r="Z1658" s="83"/>
    </row>
    <row r="1659" spans="1:26" s="31" customFormat="1" x14ac:dyDescent="0.25">
      <c r="A1659" s="84"/>
      <c r="B1659" s="154"/>
      <c r="E1659" s="84"/>
      <c r="F1659" s="84"/>
      <c r="I1659" s="77"/>
      <c r="J1659" s="84"/>
      <c r="L1659" s="78"/>
      <c r="M1659" s="79"/>
      <c r="N1659" s="78"/>
      <c r="O1659" s="80"/>
      <c r="P1659" s="77"/>
      <c r="U1659" s="81"/>
      <c r="V1659" s="83"/>
      <c r="X1659" s="83"/>
      <c r="Y1659" s="84"/>
      <c r="Z1659" s="83"/>
    </row>
    <row r="1660" spans="1:26" s="31" customFormat="1" x14ac:dyDescent="0.25">
      <c r="A1660" s="84"/>
      <c r="E1660" s="84"/>
      <c r="F1660" s="84"/>
      <c r="I1660" s="77"/>
      <c r="J1660" s="84"/>
      <c r="L1660" s="78"/>
      <c r="M1660" s="79"/>
      <c r="N1660" s="78"/>
      <c r="O1660" s="80"/>
      <c r="P1660" s="77"/>
      <c r="U1660" s="81"/>
      <c r="V1660" s="83"/>
      <c r="X1660" s="83"/>
      <c r="Y1660" s="84"/>
      <c r="Z1660" s="83"/>
    </row>
    <row r="1661" spans="1:26" s="31" customFormat="1" x14ac:dyDescent="0.25">
      <c r="A1661" s="84"/>
      <c r="B1661" s="154"/>
      <c r="E1661" s="84"/>
      <c r="F1661" s="84"/>
      <c r="I1661" s="77"/>
      <c r="J1661" s="84"/>
      <c r="L1661" s="78"/>
      <c r="M1661" s="79"/>
      <c r="N1661" s="78"/>
      <c r="O1661" s="80"/>
      <c r="P1661" s="77"/>
      <c r="U1661" s="81"/>
      <c r="V1661" s="83"/>
      <c r="X1661" s="83"/>
      <c r="Y1661" s="84"/>
      <c r="Z1661" s="83"/>
    </row>
    <row r="1662" spans="1:26" s="31" customFormat="1" x14ac:dyDescent="0.25">
      <c r="A1662" s="84"/>
      <c r="E1662" s="84"/>
      <c r="F1662" s="84"/>
      <c r="I1662" s="77"/>
      <c r="J1662" s="84"/>
      <c r="L1662" s="78"/>
      <c r="M1662" s="79"/>
      <c r="N1662" s="78"/>
      <c r="O1662" s="80"/>
      <c r="P1662" s="77"/>
      <c r="U1662" s="81"/>
      <c r="V1662" s="83"/>
      <c r="X1662" s="83"/>
      <c r="Y1662" s="84"/>
      <c r="Z1662" s="83"/>
    </row>
    <row r="1663" spans="1:26" s="31" customFormat="1" x14ac:dyDescent="0.25">
      <c r="A1663" s="84"/>
      <c r="B1663" s="154"/>
      <c r="E1663" s="84"/>
      <c r="F1663" s="84"/>
      <c r="I1663" s="77"/>
      <c r="J1663" s="84"/>
      <c r="L1663" s="78"/>
      <c r="M1663" s="79"/>
      <c r="N1663" s="78"/>
      <c r="O1663" s="80"/>
      <c r="P1663" s="77"/>
      <c r="U1663" s="81"/>
      <c r="V1663" s="83"/>
      <c r="X1663" s="83"/>
      <c r="Y1663" s="84"/>
      <c r="Z1663" s="83"/>
    </row>
    <row r="1664" spans="1:26" s="31" customFormat="1" x14ac:dyDescent="0.25">
      <c r="A1664" s="84"/>
      <c r="E1664" s="84"/>
      <c r="F1664" s="84"/>
      <c r="I1664" s="77"/>
      <c r="J1664" s="84"/>
      <c r="L1664" s="78"/>
      <c r="M1664" s="79"/>
      <c r="N1664" s="78"/>
      <c r="O1664" s="80"/>
      <c r="P1664" s="77"/>
      <c r="U1664" s="81"/>
      <c r="V1664" s="83"/>
      <c r="X1664" s="83"/>
      <c r="Y1664" s="84"/>
      <c r="Z1664" s="83"/>
    </row>
    <row r="1665" spans="1:26" s="155" customFormat="1" x14ac:dyDescent="0.25">
      <c r="A1665" s="177"/>
      <c r="B1665" s="220"/>
      <c r="E1665" s="406"/>
      <c r="F1665" s="177"/>
      <c r="I1665" s="405"/>
      <c r="J1665" s="177"/>
      <c r="L1665" s="178"/>
      <c r="M1665" s="179"/>
      <c r="N1665" s="178"/>
      <c r="O1665" s="165"/>
      <c r="P1665" s="156"/>
      <c r="U1665" s="180"/>
      <c r="V1665" s="181"/>
      <c r="X1665" s="181"/>
      <c r="Y1665" s="177"/>
      <c r="Z1665" s="181"/>
    </row>
    <row r="1666" spans="1:26" s="155" customFormat="1" x14ac:dyDescent="0.25">
      <c r="A1666" s="177"/>
      <c r="E1666" s="177"/>
      <c r="F1666" s="177"/>
      <c r="I1666" s="156"/>
      <c r="J1666" s="177"/>
      <c r="L1666" s="178"/>
      <c r="M1666" s="179"/>
      <c r="N1666" s="178"/>
      <c r="O1666" s="165"/>
      <c r="P1666" s="156"/>
      <c r="U1666" s="180"/>
      <c r="V1666" s="181"/>
      <c r="X1666" s="181"/>
      <c r="Y1666" s="177"/>
      <c r="Z1666" s="181"/>
    </row>
    <row r="1667" spans="1:26" s="155" customFormat="1" x14ac:dyDescent="0.25">
      <c r="A1667" s="177"/>
      <c r="B1667" s="220"/>
      <c r="E1667" s="177"/>
      <c r="F1667" s="177"/>
      <c r="I1667" s="156"/>
      <c r="J1667" s="177"/>
      <c r="L1667" s="178"/>
      <c r="M1667" s="179"/>
      <c r="N1667" s="178"/>
      <c r="O1667" s="165"/>
      <c r="P1667" s="156"/>
      <c r="U1667" s="180"/>
      <c r="V1667" s="181"/>
      <c r="X1667" s="181"/>
      <c r="Y1667" s="177"/>
      <c r="Z1667" s="181"/>
    </row>
    <row r="1668" spans="1:26" s="155" customFormat="1" x14ac:dyDescent="0.25">
      <c r="A1668" s="177"/>
      <c r="E1668" s="177"/>
      <c r="F1668" s="177"/>
      <c r="I1668" s="156"/>
      <c r="J1668" s="177"/>
      <c r="L1668" s="178"/>
      <c r="M1668" s="179"/>
      <c r="N1668" s="178"/>
      <c r="O1668" s="165"/>
      <c r="P1668" s="156"/>
      <c r="U1668" s="180"/>
      <c r="V1668" s="181"/>
      <c r="X1668" s="181"/>
      <c r="Y1668" s="177"/>
      <c r="Z1668" s="181"/>
    </row>
    <row r="1669" spans="1:26" s="155" customFormat="1" x14ac:dyDescent="0.25">
      <c r="A1669" s="177"/>
      <c r="B1669" s="220"/>
      <c r="E1669" s="177"/>
      <c r="F1669" s="177"/>
      <c r="I1669" s="405"/>
      <c r="J1669" s="177"/>
      <c r="L1669" s="178"/>
      <c r="M1669" s="179"/>
      <c r="N1669" s="178"/>
      <c r="O1669" s="165"/>
      <c r="P1669" s="156"/>
      <c r="U1669" s="180"/>
      <c r="V1669" s="181"/>
      <c r="X1669" s="181"/>
      <c r="Y1669" s="177"/>
      <c r="Z1669" s="181"/>
    </row>
    <row r="1670" spans="1:26" s="155" customFormat="1" x14ac:dyDescent="0.25">
      <c r="A1670" s="177"/>
      <c r="E1670" s="177"/>
      <c r="F1670" s="177"/>
      <c r="H1670" s="177"/>
      <c r="I1670" s="156"/>
      <c r="J1670" s="177"/>
      <c r="L1670" s="178"/>
      <c r="M1670" s="179"/>
      <c r="N1670" s="178"/>
      <c r="O1670" s="165"/>
      <c r="P1670" s="156"/>
      <c r="U1670" s="180"/>
      <c r="V1670" s="181"/>
      <c r="X1670" s="181"/>
      <c r="Y1670" s="177"/>
      <c r="Z1670" s="181"/>
    </row>
    <row r="1671" spans="1:26" s="155" customFormat="1" x14ac:dyDescent="0.25">
      <c r="A1671" s="177"/>
      <c r="B1671" s="220"/>
      <c r="E1671" s="177"/>
      <c r="F1671" s="177"/>
      <c r="H1671" s="177"/>
      <c r="I1671" s="156"/>
      <c r="J1671" s="177"/>
      <c r="L1671" s="178"/>
      <c r="M1671" s="179"/>
      <c r="N1671" s="178"/>
      <c r="O1671" s="165"/>
      <c r="P1671" s="156"/>
      <c r="U1671" s="180"/>
      <c r="V1671" s="181"/>
      <c r="X1671" s="181"/>
      <c r="Y1671" s="177"/>
      <c r="Z1671" s="181"/>
    </row>
    <row r="1672" spans="1:26" s="155" customFormat="1" x14ac:dyDescent="0.25">
      <c r="A1672" s="177"/>
      <c r="E1672" s="177"/>
      <c r="F1672" s="177"/>
      <c r="H1672" s="177"/>
      <c r="I1672" s="405"/>
      <c r="J1672" s="177"/>
      <c r="L1672" s="178"/>
      <c r="M1672" s="179"/>
      <c r="N1672" s="178"/>
      <c r="O1672" s="165"/>
      <c r="P1672" s="156"/>
      <c r="U1672" s="180"/>
      <c r="V1672" s="181"/>
      <c r="X1672" s="181"/>
      <c r="Y1672" s="177"/>
      <c r="Z1672" s="181"/>
    </row>
    <row r="1673" spans="1:26" s="155" customFormat="1" x14ac:dyDescent="0.25">
      <c r="A1673" s="177"/>
      <c r="B1673" s="220"/>
      <c r="E1673" s="177"/>
      <c r="F1673" s="177"/>
      <c r="H1673" s="177"/>
      <c r="I1673" s="156"/>
      <c r="J1673" s="177"/>
      <c r="L1673" s="178"/>
      <c r="M1673" s="179"/>
      <c r="N1673" s="178"/>
      <c r="O1673" s="165"/>
      <c r="P1673" s="156"/>
      <c r="U1673" s="180"/>
      <c r="V1673" s="181"/>
      <c r="X1673" s="181"/>
      <c r="Y1673" s="177"/>
      <c r="Z1673" s="181"/>
    </row>
    <row r="1674" spans="1:26" s="155" customFormat="1" x14ac:dyDescent="0.25">
      <c r="A1674" s="177"/>
      <c r="E1674" s="177"/>
      <c r="F1674" s="177"/>
      <c r="I1674" s="156"/>
      <c r="J1674" s="177"/>
      <c r="L1674" s="178"/>
      <c r="M1674" s="179"/>
      <c r="N1674" s="178"/>
      <c r="O1674" s="165"/>
      <c r="P1674" s="156"/>
      <c r="U1674" s="180"/>
      <c r="V1674" s="181"/>
      <c r="X1674" s="181"/>
      <c r="Y1674" s="177"/>
      <c r="Z1674" s="181"/>
    </row>
    <row r="1675" spans="1:26" s="155" customFormat="1" x14ac:dyDescent="0.25">
      <c r="A1675" s="177"/>
      <c r="B1675" s="220"/>
      <c r="E1675" s="177"/>
      <c r="F1675" s="177"/>
      <c r="I1675" s="156"/>
      <c r="J1675" s="177"/>
      <c r="L1675" s="178"/>
      <c r="M1675" s="179"/>
      <c r="N1675" s="178"/>
      <c r="O1675" s="165"/>
      <c r="P1675" s="156"/>
      <c r="T1675" s="156"/>
      <c r="U1675" s="180"/>
      <c r="V1675" s="181"/>
      <c r="W1675" s="156"/>
      <c r="X1675" s="181"/>
      <c r="Y1675" s="177"/>
      <c r="Z1675" s="181"/>
    </row>
    <row r="1676" spans="1:26" s="155" customFormat="1" x14ac:dyDescent="0.25">
      <c r="A1676" s="177"/>
      <c r="E1676" s="177"/>
      <c r="F1676" s="177"/>
      <c r="I1676" s="156"/>
      <c r="J1676" s="177"/>
      <c r="L1676" s="178"/>
      <c r="M1676" s="179"/>
      <c r="N1676" s="178"/>
      <c r="O1676" s="165"/>
      <c r="P1676" s="156"/>
      <c r="U1676" s="180"/>
      <c r="V1676" s="181"/>
      <c r="X1676" s="181"/>
      <c r="Y1676" s="177"/>
      <c r="Z1676" s="181"/>
    </row>
    <row r="1677" spans="1:26" s="155" customFormat="1" x14ac:dyDescent="0.25">
      <c r="A1677" s="177"/>
      <c r="B1677" s="220"/>
      <c r="E1677" s="177"/>
      <c r="F1677" s="177"/>
      <c r="I1677" s="156"/>
      <c r="J1677" s="177"/>
      <c r="L1677" s="178"/>
      <c r="M1677" s="179"/>
      <c r="N1677" s="178"/>
      <c r="O1677" s="165"/>
      <c r="P1677" s="156"/>
      <c r="U1677" s="180"/>
      <c r="V1677" s="180"/>
      <c r="X1677" s="180"/>
      <c r="Y1677" s="177"/>
      <c r="Z1677" s="181"/>
    </row>
    <row r="1678" spans="1:26" s="155" customFormat="1" x14ac:dyDescent="0.25">
      <c r="A1678" s="177"/>
      <c r="E1678" s="177"/>
      <c r="F1678" s="177"/>
      <c r="I1678" s="156"/>
      <c r="J1678" s="177"/>
      <c r="L1678" s="178"/>
      <c r="M1678" s="179"/>
      <c r="N1678" s="178"/>
      <c r="O1678" s="165"/>
      <c r="P1678" s="156"/>
      <c r="U1678" s="180"/>
      <c r="V1678" s="180"/>
      <c r="X1678" s="180"/>
      <c r="Y1678" s="177"/>
      <c r="Z1678" s="181"/>
    </row>
    <row r="1679" spans="1:26" s="155" customFormat="1" x14ac:dyDescent="0.25">
      <c r="A1679" s="177"/>
      <c r="B1679" s="220"/>
      <c r="E1679" s="177"/>
      <c r="F1679" s="177"/>
      <c r="I1679" s="156"/>
      <c r="J1679" s="177"/>
      <c r="L1679" s="178"/>
      <c r="M1679" s="179"/>
      <c r="N1679" s="178"/>
      <c r="O1679" s="165"/>
      <c r="P1679" s="156"/>
      <c r="U1679" s="180"/>
      <c r="V1679" s="180"/>
      <c r="X1679" s="180"/>
      <c r="Y1679" s="177"/>
      <c r="Z1679" s="181"/>
    </row>
    <row r="1680" spans="1:26" s="155" customFormat="1" x14ac:dyDescent="0.25">
      <c r="A1680" s="177"/>
      <c r="E1680" s="177"/>
      <c r="F1680" s="177"/>
      <c r="I1680" s="156"/>
      <c r="J1680" s="177"/>
      <c r="L1680" s="178"/>
      <c r="M1680" s="179"/>
      <c r="N1680" s="178"/>
      <c r="O1680" s="165"/>
      <c r="P1680" s="156"/>
      <c r="U1680" s="180"/>
      <c r="V1680" s="180"/>
      <c r="X1680" s="180"/>
      <c r="Y1680" s="177"/>
      <c r="Z1680" s="181"/>
    </row>
    <row r="1681" spans="1:26" s="31" customFormat="1" x14ac:dyDescent="0.25">
      <c r="A1681" s="84"/>
      <c r="B1681" s="154"/>
      <c r="E1681" s="84"/>
      <c r="F1681" s="84"/>
      <c r="I1681" s="77"/>
      <c r="J1681" s="84"/>
      <c r="L1681" s="78"/>
      <c r="M1681" s="79"/>
      <c r="N1681" s="78"/>
      <c r="O1681" s="80"/>
      <c r="P1681" s="77"/>
      <c r="U1681" s="81"/>
      <c r="V1681" s="83"/>
      <c r="X1681" s="83"/>
      <c r="Y1681" s="84"/>
      <c r="Z1681" s="83"/>
    </row>
    <row r="1682" spans="1:26" s="31" customFormat="1" x14ac:dyDescent="0.25">
      <c r="A1682" s="84"/>
      <c r="E1682" s="84"/>
      <c r="F1682" s="84"/>
      <c r="I1682" s="77"/>
      <c r="J1682" s="84"/>
      <c r="L1682" s="78"/>
      <c r="M1682" s="79"/>
      <c r="N1682" s="78"/>
      <c r="O1682" s="80"/>
      <c r="P1682" s="77"/>
      <c r="U1682" s="81"/>
      <c r="V1682" s="83"/>
      <c r="X1682" s="83"/>
      <c r="Y1682" s="84"/>
      <c r="Z1682" s="83"/>
    </row>
    <row r="1683" spans="1:26" s="31" customFormat="1" x14ac:dyDescent="0.25">
      <c r="A1683" s="84"/>
      <c r="B1683" s="154"/>
      <c r="E1683" s="84"/>
      <c r="F1683" s="84"/>
      <c r="I1683" s="77"/>
      <c r="J1683" s="84"/>
      <c r="L1683" s="78"/>
      <c r="M1683" s="79"/>
      <c r="N1683" s="78"/>
      <c r="O1683" s="80"/>
      <c r="P1683" s="77"/>
      <c r="U1683" s="81"/>
      <c r="V1683" s="83"/>
      <c r="X1683" s="83"/>
      <c r="Y1683" s="84"/>
      <c r="Z1683" s="83"/>
    </row>
    <row r="1684" spans="1:26" s="31" customFormat="1" x14ac:dyDescent="0.25">
      <c r="A1684" s="84"/>
      <c r="E1684" s="84"/>
      <c r="F1684" s="84"/>
      <c r="I1684" s="77"/>
      <c r="J1684" s="84"/>
      <c r="L1684" s="78"/>
      <c r="M1684" s="79"/>
      <c r="N1684" s="78"/>
      <c r="O1684" s="80"/>
      <c r="P1684" s="77"/>
      <c r="U1684" s="81"/>
      <c r="V1684" s="83"/>
      <c r="X1684" s="83"/>
      <c r="Y1684" s="84"/>
      <c r="Z1684" s="83"/>
    </row>
    <row r="1685" spans="1:26" s="31" customFormat="1" x14ac:dyDescent="0.25">
      <c r="A1685" s="84"/>
      <c r="B1685" s="154"/>
      <c r="E1685" s="84"/>
      <c r="F1685" s="84"/>
      <c r="I1685" s="77"/>
      <c r="J1685" s="84"/>
      <c r="L1685" s="78"/>
      <c r="M1685" s="79"/>
      <c r="N1685" s="78"/>
      <c r="O1685" s="80"/>
      <c r="P1685" s="77"/>
      <c r="U1685" s="81"/>
      <c r="V1685" s="83"/>
      <c r="X1685" s="83"/>
      <c r="Y1685" s="84"/>
      <c r="Z1685" s="83"/>
    </row>
    <row r="1686" spans="1:26" s="31" customFormat="1" x14ac:dyDescent="0.25">
      <c r="A1686" s="84"/>
      <c r="E1686" s="84"/>
      <c r="F1686" s="84"/>
      <c r="I1686" s="77"/>
      <c r="J1686" s="84"/>
      <c r="L1686" s="78"/>
      <c r="M1686" s="79"/>
      <c r="N1686" s="78"/>
      <c r="O1686" s="80"/>
      <c r="P1686" s="77"/>
      <c r="U1686" s="81"/>
      <c r="V1686" s="83"/>
      <c r="X1686" s="83"/>
      <c r="Y1686" s="84"/>
      <c r="Z1686" s="83"/>
    </row>
    <row r="1687" spans="1:26" s="31" customFormat="1" x14ac:dyDescent="0.25">
      <c r="A1687" s="84"/>
      <c r="B1687" s="154"/>
      <c r="E1687" s="84"/>
      <c r="F1687" s="84"/>
      <c r="I1687" s="77"/>
      <c r="J1687" s="84"/>
      <c r="L1687" s="78"/>
      <c r="M1687" s="79"/>
      <c r="N1687" s="78"/>
      <c r="O1687" s="80"/>
      <c r="P1687" s="77"/>
      <c r="U1687" s="81"/>
      <c r="V1687" s="83"/>
      <c r="X1687" s="83"/>
      <c r="Y1687" s="84"/>
      <c r="Z1687" s="83"/>
    </row>
    <row r="1688" spans="1:26" s="31" customFormat="1" x14ac:dyDescent="0.25">
      <c r="A1688" s="84"/>
      <c r="E1688" s="84"/>
      <c r="F1688" s="84"/>
      <c r="I1688" s="77"/>
      <c r="J1688" s="84"/>
      <c r="L1688" s="78"/>
      <c r="M1688" s="79"/>
      <c r="N1688" s="78"/>
      <c r="O1688" s="80"/>
      <c r="P1688" s="77"/>
      <c r="U1688" s="81"/>
      <c r="V1688" s="83"/>
      <c r="X1688" s="83"/>
      <c r="Y1688" s="84"/>
      <c r="Z1688" s="83"/>
    </row>
    <row r="1689" spans="1:26" s="31" customFormat="1" x14ac:dyDescent="0.25">
      <c r="A1689" s="84"/>
      <c r="B1689" s="154"/>
      <c r="E1689" s="84"/>
      <c r="F1689" s="84"/>
      <c r="I1689" s="77"/>
      <c r="J1689" s="84"/>
      <c r="L1689" s="78"/>
      <c r="M1689" s="79"/>
      <c r="N1689" s="78"/>
      <c r="O1689" s="80"/>
      <c r="P1689" s="77"/>
      <c r="U1689" s="81"/>
      <c r="V1689" s="83"/>
      <c r="X1689" s="83"/>
      <c r="Y1689" s="84"/>
      <c r="Z1689" s="83"/>
    </row>
    <row r="1690" spans="1:26" s="31" customFormat="1" ht="15" customHeight="1" x14ac:dyDescent="0.25">
      <c r="A1690" s="84"/>
      <c r="E1690" s="84"/>
      <c r="F1690" s="84"/>
      <c r="I1690" s="77"/>
      <c r="J1690" s="84"/>
      <c r="L1690" s="78"/>
      <c r="M1690" s="79"/>
      <c r="N1690" s="78"/>
      <c r="O1690" s="80"/>
      <c r="P1690" s="77"/>
      <c r="U1690" s="81"/>
      <c r="V1690" s="83"/>
      <c r="X1690" s="83"/>
      <c r="Y1690" s="84"/>
      <c r="Z1690" s="83"/>
    </row>
    <row r="1691" spans="1:26" s="31" customFormat="1" x14ac:dyDescent="0.25">
      <c r="A1691" s="84"/>
      <c r="B1691" s="154"/>
      <c r="E1691" s="84"/>
      <c r="F1691" s="84"/>
      <c r="I1691" s="77"/>
      <c r="J1691" s="84"/>
      <c r="L1691" s="78"/>
      <c r="M1691" s="79"/>
      <c r="N1691" s="78"/>
      <c r="O1691" s="80"/>
      <c r="P1691" s="77"/>
      <c r="U1691" s="81"/>
      <c r="V1691" s="83"/>
      <c r="X1691" s="83"/>
      <c r="Y1691" s="84"/>
      <c r="Z1691" s="83"/>
    </row>
    <row r="1692" spans="1:26" s="31" customFormat="1" x14ac:dyDescent="0.25">
      <c r="A1692" s="84"/>
      <c r="E1692" s="84"/>
      <c r="F1692" s="84"/>
      <c r="I1692" s="77"/>
      <c r="J1692" s="84"/>
      <c r="L1692" s="78"/>
      <c r="M1692" s="79"/>
      <c r="N1692" s="78"/>
      <c r="O1692" s="80"/>
      <c r="P1692" s="77"/>
      <c r="U1692" s="81"/>
      <c r="V1692" s="83"/>
      <c r="X1692" s="83"/>
      <c r="Y1692" s="84"/>
      <c r="Z1692" s="83"/>
    </row>
    <row r="1693" spans="1:26" s="31" customFormat="1" x14ac:dyDescent="0.25">
      <c r="A1693" s="84"/>
      <c r="B1693" s="154"/>
      <c r="E1693" s="84"/>
      <c r="F1693" s="84"/>
      <c r="I1693" s="77"/>
      <c r="J1693" s="84"/>
      <c r="L1693" s="78"/>
      <c r="M1693" s="79"/>
      <c r="N1693" s="78"/>
      <c r="O1693" s="80"/>
      <c r="P1693" s="77"/>
      <c r="U1693" s="81"/>
      <c r="V1693" s="83"/>
      <c r="X1693" s="83"/>
      <c r="Y1693" s="84"/>
      <c r="Z1693" s="83"/>
    </row>
    <row r="1694" spans="1:26" s="31" customFormat="1" x14ac:dyDescent="0.25">
      <c r="A1694" s="84"/>
      <c r="E1694" s="84"/>
      <c r="F1694" s="84"/>
      <c r="I1694" s="77"/>
      <c r="J1694" s="84"/>
      <c r="L1694" s="78"/>
      <c r="M1694" s="79"/>
      <c r="N1694" s="78"/>
      <c r="O1694" s="80"/>
      <c r="P1694" s="77"/>
      <c r="U1694" s="81"/>
      <c r="V1694" s="83"/>
      <c r="X1694" s="83"/>
      <c r="Y1694" s="84"/>
      <c r="Z1694" s="83"/>
    </row>
    <row r="1695" spans="1:26" s="31" customFormat="1" x14ac:dyDescent="0.25">
      <c r="A1695" s="84"/>
      <c r="B1695" s="154"/>
      <c r="E1695" s="84"/>
      <c r="F1695" s="84"/>
      <c r="I1695" s="77"/>
      <c r="J1695" s="84"/>
      <c r="L1695" s="78"/>
      <c r="M1695" s="79"/>
      <c r="N1695" s="78"/>
      <c r="O1695" s="80"/>
      <c r="P1695" s="77"/>
      <c r="U1695" s="81"/>
      <c r="V1695" s="83"/>
      <c r="X1695" s="83"/>
      <c r="Y1695" s="84"/>
      <c r="Z1695" s="83"/>
    </row>
    <row r="1696" spans="1:26" s="155" customFormat="1" x14ac:dyDescent="0.25">
      <c r="A1696" s="177"/>
      <c r="E1696" s="177"/>
      <c r="F1696" s="177"/>
      <c r="I1696" s="156"/>
      <c r="J1696" s="177"/>
      <c r="L1696" s="178"/>
      <c r="M1696" s="179"/>
      <c r="N1696" s="178"/>
      <c r="O1696" s="165"/>
      <c r="P1696" s="156"/>
      <c r="X1696" s="181"/>
      <c r="Y1696" s="177"/>
      <c r="Z1696" s="181"/>
    </row>
    <row r="1697" spans="1:29" s="155" customFormat="1" x14ac:dyDescent="0.25">
      <c r="A1697" s="177"/>
      <c r="B1697" s="220"/>
      <c r="E1697" s="177"/>
      <c r="F1697" s="177"/>
      <c r="I1697" s="156"/>
      <c r="J1697" s="177"/>
      <c r="L1697" s="178"/>
      <c r="M1697" s="179"/>
      <c r="N1697" s="178"/>
      <c r="O1697" s="165"/>
      <c r="P1697" s="156"/>
      <c r="U1697" s="180"/>
      <c r="V1697" s="181"/>
      <c r="X1697" s="181"/>
      <c r="Y1697" s="177"/>
      <c r="Z1697" s="181"/>
    </row>
    <row r="1698" spans="1:29" s="155" customFormat="1" x14ac:dyDescent="0.25">
      <c r="A1698" s="177"/>
      <c r="E1698" s="177"/>
      <c r="F1698" s="177"/>
      <c r="I1698" s="156"/>
      <c r="J1698" s="177"/>
      <c r="L1698" s="178"/>
      <c r="M1698" s="179"/>
      <c r="N1698" s="178"/>
      <c r="O1698" s="165"/>
      <c r="P1698" s="156"/>
      <c r="Y1698" s="177"/>
      <c r="Z1698" s="181"/>
    </row>
    <row r="1699" spans="1:29" s="155" customFormat="1" x14ac:dyDescent="0.25">
      <c r="A1699" s="177"/>
      <c r="B1699" s="220"/>
      <c r="E1699" s="177"/>
      <c r="F1699" s="177"/>
      <c r="I1699" s="156"/>
      <c r="J1699" s="177"/>
      <c r="L1699" s="178"/>
      <c r="M1699" s="179"/>
      <c r="N1699" s="178"/>
      <c r="O1699" s="165"/>
      <c r="P1699" s="156"/>
      <c r="V1699" s="181"/>
      <c r="X1699" s="181"/>
      <c r="Y1699" s="177"/>
      <c r="Z1699" s="181"/>
    </row>
    <row r="1700" spans="1:29" s="155" customFormat="1" x14ac:dyDescent="0.25">
      <c r="A1700" s="177"/>
      <c r="E1700" s="177"/>
      <c r="F1700" s="407"/>
      <c r="I1700" s="156"/>
      <c r="J1700" s="177"/>
      <c r="L1700" s="178"/>
      <c r="M1700" s="179"/>
      <c r="N1700" s="178"/>
      <c r="O1700" s="165"/>
      <c r="P1700" s="156"/>
      <c r="V1700" s="181"/>
      <c r="X1700" s="181"/>
      <c r="Y1700" s="177"/>
      <c r="Z1700" s="181"/>
    </row>
    <row r="1701" spans="1:29" s="155" customFormat="1" x14ac:dyDescent="0.25">
      <c r="A1701" s="177"/>
      <c r="B1701" s="220"/>
      <c r="E1701" s="177"/>
      <c r="F1701" s="177"/>
      <c r="I1701" s="156"/>
      <c r="J1701" s="177"/>
      <c r="L1701" s="178"/>
      <c r="M1701" s="179"/>
      <c r="N1701" s="178"/>
      <c r="O1701" s="165"/>
      <c r="P1701" s="156"/>
      <c r="Y1701" s="177"/>
      <c r="Z1701" s="181"/>
    </row>
    <row r="1702" spans="1:29" s="155" customFormat="1" x14ac:dyDescent="0.25">
      <c r="A1702" s="177"/>
      <c r="E1702" s="177"/>
      <c r="F1702" s="177"/>
      <c r="I1702" s="156"/>
      <c r="J1702" s="177"/>
      <c r="L1702" s="178"/>
      <c r="M1702" s="179"/>
      <c r="N1702" s="178"/>
      <c r="O1702" s="165"/>
      <c r="P1702" s="156"/>
      <c r="Y1702" s="177"/>
      <c r="Z1702" s="181"/>
    </row>
    <row r="1703" spans="1:29" s="155" customFormat="1" x14ac:dyDescent="0.25">
      <c r="A1703" s="177"/>
      <c r="B1703" s="220"/>
      <c r="E1703" s="177"/>
      <c r="F1703" s="177"/>
      <c r="I1703" s="156"/>
      <c r="J1703" s="177"/>
      <c r="L1703" s="178"/>
      <c r="M1703" s="179"/>
      <c r="N1703" s="178"/>
      <c r="O1703" s="165"/>
      <c r="P1703" s="156"/>
      <c r="Y1703" s="177"/>
      <c r="Z1703" s="181"/>
    </row>
    <row r="1704" spans="1:29" s="155" customFormat="1" x14ac:dyDescent="0.25">
      <c r="A1704" s="177"/>
      <c r="E1704" s="177"/>
      <c r="F1704" s="177"/>
      <c r="I1704" s="156"/>
      <c r="J1704" s="177"/>
      <c r="L1704" s="178"/>
      <c r="M1704" s="179"/>
      <c r="N1704" s="178"/>
      <c r="O1704" s="165"/>
      <c r="P1704" s="156"/>
      <c r="Y1704" s="177"/>
      <c r="Z1704" s="181"/>
    </row>
    <row r="1705" spans="1:29" x14ac:dyDescent="0.25">
      <c r="A1705" s="177"/>
      <c r="B1705" s="220"/>
      <c r="C1705" s="155"/>
      <c r="D1705" s="155"/>
      <c r="E1705" s="177"/>
      <c r="G1705" s="155"/>
      <c r="J1705" s="24"/>
      <c r="M1705" s="179"/>
      <c r="O1705" s="165"/>
      <c r="P1705" s="156"/>
      <c r="Q1705" s="155"/>
      <c r="R1705" s="155"/>
      <c r="S1705" s="155"/>
      <c r="T1705" s="155"/>
      <c r="U1705" s="155"/>
      <c r="V1705" s="155"/>
      <c r="W1705" s="155"/>
      <c r="X1705" s="155"/>
      <c r="Y1705" s="177"/>
      <c r="Z1705" s="181"/>
      <c r="AA1705" s="155"/>
      <c r="AB1705" s="155"/>
      <c r="AC1705" s="155"/>
    </row>
    <row r="1706" spans="1:29" x14ac:dyDescent="0.25">
      <c r="A1706" s="177"/>
      <c r="B1706" s="155"/>
      <c r="C1706" s="155"/>
      <c r="D1706" s="155"/>
      <c r="E1706" s="177"/>
      <c r="G1706" s="155"/>
      <c r="J1706" s="24"/>
      <c r="M1706" s="179"/>
      <c r="O1706" s="165"/>
      <c r="P1706" s="156"/>
      <c r="Q1706" s="155"/>
      <c r="R1706" s="155"/>
      <c r="S1706" s="155"/>
      <c r="T1706" s="155"/>
      <c r="U1706" s="155"/>
      <c r="V1706" s="155"/>
      <c r="W1706" s="155"/>
      <c r="X1706" s="155"/>
      <c r="Y1706" s="177"/>
      <c r="Z1706" s="181"/>
      <c r="AA1706" s="155"/>
      <c r="AB1706" s="155"/>
      <c r="AC1706" s="155"/>
    </row>
    <row r="1707" spans="1:29" x14ac:dyDescent="0.25">
      <c r="A1707" s="177"/>
      <c r="B1707" s="220"/>
      <c r="C1707" s="155"/>
      <c r="D1707" s="155"/>
      <c r="E1707" s="177"/>
      <c r="G1707" s="155"/>
      <c r="J1707" s="24"/>
      <c r="M1707" s="179"/>
      <c r="O1707" s="165"/>
      <c r="P1707" s="156"/>
      <c r="Q1707" s="155"/>
      <c r="R1707" s="155"/>
      <c r="S1707" s="155"/>
      <c r="T1707" s="155"/>
      <c r="U1707" s="155"/>
      <c r="V1707" s="155"/>
      <c r="W1707" s="155"/>
      <c r="X1707" s="155"/>
      <c r="Y1707" s="177"/>
      <c r="Z1707" s="181"/>
      <c r="AA1707" s="155"/>
      <c r="AB1707" s="155"/>
      <c r="AC1707" s="155"/>
    </row>
    <row r="1708" spans="1:29" x14ac:dyDescent="0.25">
      <c r="A1708" s="177"/>
      <c r="B1708" s="155"/>
      <c r="C1708" s="155"/>
      <c r="D1708" s="155"/>
      <c r="E1708" s="177"/>
      <c r="G1708" s="155"/>
      <c r="J1708" s="24"/>
      <c r="M1708" s="179"/>
      <c r="O1708" s="165"/>
      <c r="P1708" s="156"/>
      <c r="Q1708" s="155"/>
      <c r="R1708" s="155"/>
      <c r="S1708" s="155"/>
      <c r="T1708" s="155"/>
      <c r="U1708" s="155"/>
      <c r="V1708" s="155"/>
      <c r="W1708" s="155"/>
      <c r="X1708" s="155"/>
      <c r="Y1708" s="177"/>
      <c r="Z1708" s="181"/>
      <c r="AA1708" s="155"/>
      <c r="AB1708" s="155"/>
      <c r="AC1708" s="155"/>
    </row>
    <row r="1709" spans="1:29" x14ac:dyDescent="0.25">
      <c r="A1709" s="177"/>
      <c r="B1709" s="220"/>
      <c r="C1709" s="155"/>
      <c r="D1709" s="155"/>
      <c r="E1709" s="177"/>
      <c r="G1709" s="155"/>
      <c r="H1709" s="24"/>
      <c r="J1709" s="24"/>
      <c r="M1709" s="179"/>
      <c r="O1709" s="165"/>
      <c r="P1709" s="156"/>
      <c r="Q1709" s="155"/>
      <c r="R1709" s="155"/>
      <c r="S1709" s="155"/>
      <c r="T1709" s="155"/>
      <c r="U1709" s="155"/>
      <c r="V1709" s="155"/>
      <c r="W1709" s="155"/>
      <c r="X1709" s="155"/>
      <c r="Y1709" s="177"/>
      <c r="Z1709" s="181"/>
      <c r="AA1709" s="155"/>
      <c r="AB1709" s="155"/>
      <c r="AC1709" s="155"/>
    </row>
    <row r="1710" spans="1:29" x14ac:dyDescent="0.25">
      <c r="A1710" s="177"/>
      <c r="B1710" s="155"/>
      <c r="C1710" s="155"/>
      <c r="D1710" s="155"/>
      <c r="E1710" s="177"/>
      <c r="G1710" s="155"/>
      <c r="H1710" s="24"/>
      <c r="J1710" s="24"/>
      <c r="M1710" s="179"/>
      <c r="O1710" s="165"/>
      <c r="P1710" s="156"/>
      <c r="Q1710" s="155"/>
      <c r="R1710" s="155"/>
      <c r="S1710" s="155"/>
      <c r="T1710" s="155"/>
      <c r="U1710" s="155"/>
      <c r="V1710" s="155"/>
      <c r="W1710" s="155"/>
      <c r="X1710" s="155"/>
      <c r="Y1710" s="177"/>
      <c r="Z1710" s="181"/>
      <c r="AA1710" s="155"/>
      <c r="AB1710" s="155"/>
      <c r="AC1710" s="155"/>
    </row>
    <row r="1711" spans="1:29" x14ac:dyDescent="0.25">
      <c r="A1711" s="177"/>
      <c r="B1711" s="220"/>
      <c r="C1711" s="155"/>
      <c r="D1711" s="155"/>
      <c r="E1711" s="177"/>
      <c r="G1711" s="155"/>
      <c r="H1711" s="24"/>
      <c r="J1711" s="24"/>
      <c r="M1711" s="179"/>
      <c r="O1711" s="165"/>
      <c r="P1711" s="156"/>
      <c r="Q1711" s="155"/>
      <c r="R1711" s="155"/>
      <c r="S1711" s="155"/>
      <c r="T1711" s="155"/>
      <c r="U1711" s="155"/>
      <c r="V1711" s="155"/>
      <c r="W1711" s="155"/>
      <c r="X1711" s="155"/>
      <c r="Y1711" s="177"/>
      <c r="Z1711" s="181"/>
      <c r="AA1711" s="155"/>
      <c r="AB1711" s="155"/>
      <c r="AC1711" s="155"/>
    </row>
    <row r="1712" spans="1:29" x14ac:dyDescent="0.25">
      <c r="A1712" s="177"/>
      <c r="B1712" s="155"/>
      <c r="C1712" s="155"/>
      <c r="D1712" s="155"/>
      <c r="E1712" s="177"/>
      <c r="G1712" s="155"/>
      <c r="H1712" s="24"/>
      <c r="J1712" s="24"/>
      <c r="M1712" s="179"/>
      <c r="O1712" s="165"/>
      <c r="P1712" s="156"/>
      <c r="Q1712" s="155"/>
      <c r="R1712" s="155"/>
      <c r="S1712" s="155"/>
      <c r="T1712" s="155"/>
      <c r="U1712" s="155"/>
      <c r="V1712" s="155"/>
      <c r="W1712" s="155"/>
      <c r="X1712" s="155"/>
      <c r="Y1712" s="177"/>
    </row>
    <row r="1713" spans="1:26" x14ac:dyDescent="0.25">
      <c r="A1713" s="177"/>
      <c r="B1713" s="220"/>
      <c r="C1713" s="155"/>
      <c r="D1713" s="155"/>
      <c r="J1713" s="24"/>
      <c r="M1713" s="179"/>
      <c r="O1713" s="165"/>
      <c r="P1713" s="8"/>
      <c r="Q1713" s="155"/>
      <c r="R1713" s="155"/>
      <c r="S1713" s="155"/>
      <c r="U1713" s="1"/>
      <c r="V1713" s="1"/>
      <c r="X1713" s="1"/>
      <c r="Y1713" s="177"/>
    </row>
    <row r="1714" spans="1:26" x14ac:dyDescent="0.25">
      <c r="A1714" s="177"/>
      <c r="B1714" s="155"/>
      <c r="C1714" s="155"/>
      <c r="D1714" s="155"/>
      <c r="H1714" s="24"/>
      <c r="J1714" s="24"/>
      <c r="M1714" s="179"/>
      <c r="O1714" s="165"/>
      <c r="P1714" s="8"/>
      <c r="U1714" s="1"/>
      <c r="V1714" s="1"/>
      <c r="X1714" s="1"/>
      <c r="Y1714" s="177"/>
    </row>
    <row r="1715" spans="1:26" x14ac:dyDescent="0.25">
      <c r="A1715" s="177"/>
      <c r="B1715" s="220"/>
      <c r="C1715" s="155"/>
      <c r="D1715" s="155"/>
      <c r="H1715" s="24"/>
      <c r="J1715" s="24"/>
      <c r="M1715" s="179"/>
      <c r="O1715" s="165"/>
      <c r="P1715" s="8"/>
      <c r="Y1715" s="177"/>
    </row>
    <row r="1716" spans="1:26" x14ac:dyDescent="0.25">
      <c r="A1716" s="177"/>
      <c r="B1716" s="155"/>
      <c r="C1716" s="155"/>
      <c r="D1716" s="155"/>
      <c r="J1716" s="24"/>
      <c r="M1716" s="179"/>
      <c r="O1716" s="165"/>
      <c r="P1716" s="8"/>
      <c r="Y1716" s="177"/>
    </row>
    <row r="1717" spans="1:26" x14ac:dyDescent="0.25">
      <c r="A1717" s="177"/>
      <c r="B1717" s="220"/>
      <c r="C1717" s="155"/>
      <c r="D1717" s="155"/>
      <c r="J1717" s="24"/>
      <c r="M1717" s="179"/>
      <c r="O1717" s="165"/>
      <c r="P1717" s="8"/>
      <c r="Y1717" s="177"/>
    </row>
    <row r="1718" spans="1:26" x14ac:dyDescent="0.25">
      <c r="A1718" s="177"/>
      <c r="B1718" s="155"/>
      <c r="C1718" s="155"/>
      <c r="D1718" s="155"/>
      <c r="J1718" s="24"/>
      <c r="M1718" s="179"/>
      <c r="O1718" s="165"/>
      <c r="P1718" s="8"/>
      <c r="W1718" s="8"/>
      <c r="Y1718" s="177"/>
    </row>
    <row r="1719" spans="1:26" s="31" customFormat="1" x14ac:dyDescent="0.25">
      <c r="A1719" s="84"/>
      <c r="E1719" s="84"/>
      <c r="F1719" s="84"/>
      <c r="I1719" s="77"/>
      <c r="J1719" s="84"/>
      <c r="L1719" s="78"/>
      <c r="M1719" s="79"/>
      <c r="N1719" s="78"/>
      <c r="O1719" s="80"/>
      <c r="P1719" s="77"/>
      <c r="U1719" s="81"/>
      <c r="V1719" s="83"/>
      <c r="X1719" s="83"/>
      <c r="Y1719" s="84"/>
      <c r="Z1719" s="83"/>
    </row>
    <row r="1720" spans="1:26" s="31" customFormat="1" x14ac:dyDescent="0.25">
      <c r="A1720" s="84"/>
      <c r="E1720" s="84"/>
      <c r="F1720" s="84"/>
      <c r="I1720" s="77"/>
      <c r="J1720" s="84"/>
      <c r="L1720" s="78"/>
      <c r="M1720" s="79"/>
      <c r="N1720" s="78"/>
      <c r="O1720" s="80"/>
      <c r="P1720" s="77"/>
      <c r="U1720" s="81"/>
      <c r="V1720" s="83"/>
      <c r="X1720" s="83"/>
      <c r="Y1720" s="84"/>
      <c r="Z1720" s="83"/>
    </row>
    <row r="1721" spans="1:26" s="31" customFormat="1" x14ac:dyDescent="0.25">
      <c r="A1721" s="84"/>
      <c r="B1721" s="154"/>
      <c r="E1721" s="84"/>
      <c r="F1721" s="84"/>
      <c r="I1721" s="77"/>
      <c r="J1721" s="84"/>
      <c r="L1721" s="78"/>
      <c r="M1721" s="79"/>
      <c r="N1721" s="78"/>
      <c r="O1721" s="80"/>
      <c r="P1721" s="77"/>
      <c r="U1721" s="81"/>
      <c r="V1721" s="83"/>
      <c r="X1721" s="83"/>
      <c r="Y1721" s="84"/>
      <c r="Z1721" s="83"/>
    </row>
    <row r="1722" spans="1:26" s="31" customFormat="1" x14ac:dyDescent="0.25">
      <c r="A1722" s="84"/>
      <c r="E1722" s="84"/>
      <c r="F1722" s="84"/>
      <c r="H1722" s="84"/>
      <c r="I1722" s="77"/>
      <c r="J1722" s="84"/>
      <c r="L1722" s="78"/>
      <c r="M1722" s="79"/>
      <c r="N1722" s="78"/>
      <c r="O1722" s="80"/>
      <c r="P1722" s="77"/>
      <c r="U1722" s="81"/>
      <c r="V1722" s="83"/>
      <c r="X1722" s="83"/>
      <c r="Y1722" s="84"/>
      <c r="Z1722" s="83"/>
    </row>
    <row r="1723" spans="1:26" s="31" customFormat="1" x14ac:dyDescent="0.25">
      <c r="A1723" s="84"/>
      <c r="B1723" s="154"/>
      <c r="E1723" s="84"/>
      <c r="F1723" s="84"/>
      <c r="H1723" s="84"/>
      <c r="I1723" s="77"/>
      <c r="J1723" s="84"/>
      <c r="L1723" s="78"/>
      <c r="M1723" s="79"/>
      <c r="N1723" s="78"/>
      <c r="O1723" s="80"/>
      <c r="P1723" s="77"/>
      <c r="U1723" s="81"/>
      <c r="V1723" s="83"/>
      <c r="X1723" s="83"/>
      <c r="Y1723" s="84"/>
      <c r="Z1723" s="83"/>
    </row>
    <row r="1724" spans="1:26" s="31" customFormat="1" x14ac:dyDescent="0.25">
      <c r="A1724" s="84"/>
      <c r="E1724" s="84"/>
      <c r="F1724" s="84"/>
      <c r="H1724" s="84"/>
      <c r="I1724" s="77"/>
      <c r="J1724" s="84"/>
      <c r="L1724" s="78"/>
      <c r="M1724" s="79"/>
      <c r="N1724" s="78"/>
      <c r="O1724" s="80"/>
      <c r="P1724" s="77"/>
      <c r="U1724" s="81"/>
      <c r="V1724" s="83"/>
      <c r="X1724" s="83"/>
      <c r="Y1724" s="84"/>
      <c r="Z1724" s="83"/>
    </row>
    <row r="1725" spans="1:26" s="31" customFormat="1" x14ac:dyDescent="0.25">
      <c r="A1725" s="84"/>
      <c r="B1725" s="154"/>
      <c r="E1725" s="84"/>
      <c r="F1725" s="84"/>
      <c r="H1725" s="84"/>
      <c r="I1725" s="77"/>
      <c r="J1725" s="84"/>
      <c r="L1725" s="78"/>
      <c r="M1725" s="79"/>
      <c r="N1725" s="78"/>
      <c r="O1725" s="80"/>
      <c r="P1725" s="77"/>
      <c r="U1725" s="81"/>
      <c r="V1725" s="83"/>
      <c r="X1725" s="83"/>
      <c r="Y1725" s="84"/>
      <c r="Z1725" s="83"/>
    </row>
    <row r="1726" spans="1:26" s="31" customFormat="1" x14ac:dyDescent="0.25">
      <c r="A1726" s="84"/>
      <c r="B1726" s="154"/>
      <c r="E1726" s="84"/>
      <c r="F1726" s="84"/>
      <c r="H1726" s="84"/>
      <c r="I1726" s="77"/>
      <c r="J1726" s="84"/>
      <c r="L1726" s="78"/>
      <c r="M1726" s="79"/>
      <c r="N1726" s="78"/>
      <c r="O1726" s="80"/>
      <c r="P1726" s="77"/>
      <c r="U1726" s="81"/>
      <c r="V1726" s="83"/>
      <c r="X1726" s="83"/>
      <c r="Y1726" s="84"/>
      <c r="Z1726" s="83"/>
    </row>
    <row r="1727" spans="1:26" s="31" customFormat="1" x14ac:dyDescent="0.25">
      <c r="A1727" s="84"/>
      <c r="B1727" s="154"/>
      <c r="E1727" s="84"/>
      <c r="F1727" s="84"/>
      <c r="H1727" s="84"/>
      <c r="I1727" s="77"/>
      <c r="J1727" s="30"/>
      <c r="L1727" s="78"/>
      <c r="M1727" s="79"/>
      <c r="N1727" s="78"/>
      <c r="O1727" s="80"/>
      <c r="P1727" s="77"/>
      <c r="U1727" s="81"/>
      <c r="V1727" s="83"/>
      <c r="X1727" s="83"/>
      <c r="Y1727" s="84"/>
      <c r="Z1727" s="83"/>
    </row>
    <row r="1728" spans="1:26" s="31" customFormat="1" x14ac:dyDescent="0.25">
      <c r="A1728" s="84"/>
      <c r="E1728" s="84"/>
      <c r="F1728" s="84"/>
      <c r="I1728" s="77"/>
      <c r="J1728" s="84"/>
      <c r="L1728" s="78"/>
      <c r="M1728" s="79"/>
      <c r="N1728" s="78"/>
      <c r="O1728" s="80"/>
      <c r="P1728" s="77"/>
      <c r="U1728" s="81"/>
      <c r="V1728" s="83"/>
      <c r="X1728" s="83"/>
      <c r="Y1728" s="84"/>
      <c r="Z1728" s="83"/>
    </row>
    <row r="1729" spans="1:29" s="31" customFormat="1" x14ac:dyDescent="0.25">
      <c r="A1729" s="84"/>
      <c r="B1729" s="154"/>
      <c r="E1729" s="84"/>
      <c r="F1729" s="84"/>
      <c r="I1729" s="77"/>
      <c r="J1729" s="30"/>
      <c r="L1729" s="78"/>
      <c r="M1729" s="79"/>
      <c r="N1729" s="78"/>
      <c r="O1729" s="80"/>
      <c r="P1729" s="77"/>
      <c r="U1729" s="81"/>
      <c r="V1729" s="83"/>
      <c r="X1729" s="83"/>
      <c r="Y1729" s="84"/>
      <c r="Z1729" s="83"/>
    </row>
    <row r="1730" spans="1:29" s="31" customFormat="1" x14ac:dyDescent="0.25">
      <c r="A1730" s="84"/>
      <c r="E1730" s="84"/>
      <c r="F1730" s="84"/>
      <c r="I1730" s="77"/>
      <c r="J1730" s="84"/>
      <c r="L1730" s="78"/>
      <c r="M1730" s="79"/>
      <c r="N1730" s="78"/>
      <c r="O1730" s="80"/>
      <c r="P1730" s="77"/>
      <c r="U1730" s="81"/>
      <c r="V1730" s="83"/>
      <c r="X1730" s="83"/>
      <c r="Y1730" s="84"/>
      <c r="Z1730" s="83"/>
    </row>
    <row r="1731" spans="1:29" x14ac:dyDescent="0.25">
      <c r="A1731" s="177"/>
      <c r="B1731" s="220"/>
      <c r="J1731" s="24"/>
      <c r="M1731" s="179"/>
      <c r="O1731" s="165"/>
      <c r="P1731" s="8"/>
      <c r="Y1731" s="177"/>
    </row>
    <row r="1732" spans="1:29" x14ac:dyDescent="0.25">
      <c r="A1732" s="177"/>
      <c r="B1732" s="155"/>
      <c r="J1732" s="24"/>
      <c r="M1732" s="179"/>
      <c r="O1732" s="165"/>
      <c r="P1732" s="8"/>
      <c r="Y1732" s="24"/>
    </row>
    <row r="1733" spans="1:29" s="129" customFormat="1" x14ac:dyDescent="0.25">
      <c r="A1733" s="136"/>
      <c r="B1733" s="175"/>
      <c r="E1733" s="136"/>
      <c r="F1733" s="136"/>
      <c r="I1733" s="130"/>
      <c r="J1733" s="136"/>
      <c r="L1733" s="131"/>
      <c r="M1733" s="132"/>
      <c r="N1733" s="131"/>
      <c r="O1733" s="133"/>
      <c r="P1733" s="130"/>
      <c r="U1733" s="134"/>
      <c r="V1733" s="135"/>
      <c r="X1733" s="135"/>
      <c r="Y1733" s="136"/>
      <c r="Z1733" s="135"/>
    </row>
    <row r="1734" spans="1:29" s="129" customFormat="1" x14ac:dyDescent="0.25">
      <c r="A1734" s="136"/>
      <c r="E1734" s="136"/>
      <c r="F1734" s="136"/>
      <c r="I1734" s="130"/>
      <c r="J1734" s="136"/>
      <c r="L1734" s="131"/>
      <c r="M1734" s="132"/>
      <c r="N1734" s="131"/>
      <c r="O1734" s="133"/>
      <c r="P1734" s="130"/>
      <c r="U1734" s="134"/>
      <c r="V1734" s="135"/>
      <c r="X1734" s="135"/>
      <c r="Y1734" s="136"/>
      <c r="Z1734" s="135"/>
    </row>
    <row r="1735" spans="1:29" s="129" customFormat="1" x14ac:dyDescent="0.25">
      <c r="A1735" s="136"/>
      <c r="B1735" s="175"/>
      <c r="E1735" s="136"/>
      <c r="F1735" s="136"/>
      <c r="I1735" s="130"/>
      <c r="J1735" s="136"/>
      <c r="L1735" s="131"/>
      <c r="M1735" s="132"/>
      <c r="N1735" s="131"/>
      <c r="O1735" s="133"/>
      <c r="P1735" s="130"/>
      <c r="U1735" s="134"/>
      <c r="V1735" s="135"/>
      <c r="X1735" s="135"/>
      <c r="Y1735" s="136"/>
      <c r="Z1735" s="135"/>
    </row>
    <row r="1736" spans="1:29" s="129" customFormat="1" x14ac:dyDescent="0.25">
      <c r="A1736" s="136"/>
      <c r="E1736" s="136"/>
      <c r="F1736" s="136"/>
      <c r="H1736" s="136"/>
      <c r="I1736" s="130"/>
      <c r="J1736" s="136"/>
      <c r="L1736" s="131"/>
      <c r="M1736" s="132"/>
      <c r="N1736" s="131"/>
      <c r="O1736" s="133"/>
      <c r="P1736" s="130"/>
      <c r="U1736" s="134"/>
      <c r="V1736" s="135"/>
      <c r="X1736" s="135"/>
      <c r="Y1736" s="136"/>
      <c r="Z1736" s="135"/>
    </row>
    <row r="1737" spans="1:29" s="129" customFormat="1" x14ac:dyDescent="0.25">
      <c r="A1737" s="136"/>
      <c r="B1737" s="175"/>
      <c r="E1737" s="136"/>
      <c r="F1737" s="136"/>
      <c r="H1737" s="136"/>
      <c r="I1737" s="130"/>
      <c r="J1737" s="136"/>
      <c r="L1737" s="131"/>
      <c r="M1737" s="132"/>
      <c r="N1737" s="131"/>
      <c r="O1737" s="133"/>
      <c r="P1737" s="130"/>
      <c r="U1737" s="134"/>
      <c r="V1737" s="135"/>
      <c r="X1737" s="135"/>
      <c r="Y1737" s="136"/>
      <c r="Z1737" s="135"/>
    </row>
    <row r="1738" spans="1:29" s="155" customFormat="1" ht="30" customHeight="1" x14ac:dyDescent="0.25">
      <c r="A1738" s="177"/>
      <c r="E1738" s="177"/>
      <c r="F1738" s="177"/>
      <c r="H1738" s="177"/>
      <c r="I1738" s="156"/>
      <c r="J1738" s="177"/>
      <c r="K1738" s="1"/>
      <c r="L1738" s="178"/>
      <c r="M1738" s="179"/>
      <c r="N1738" s="178"/>
      <c r="O1738" s="165"/>
      <c r="P1738" s="156"/>
      <c r="V1738" s="181"/>
      <c r="X1738" s="181"/>
      <c r="Y1738" s="177"/>
      <c r="Z1738" s="181"/>
    </row>
    <row r="1739" spans="1:29" s="155" customFormat="1" x14ac:dyDescent="0.25">
      <c r="A1739" s="177"/>
      <c r="B1739" s="220"/>
      <c r="E1739" s="177"/>
      <c r="F1739" s="177"/>
      <c r="H1739" s="177"/>
      <c r="I1739" s="156"/>
      <c r="J1739" s="177"/>
      <c r="K1739" s="1"/>
      <c r="L1739" s="178"/>
      <c r="M1739" s="179"/>
      <c r="N1739" s="178"/>
      <c r="O1739" s="165"/>
      <c r="P1739" s="156"/>
      <c r="V1739" s="181"/>
      <c r="X1739" s="181"/>
      <c r="Y1739" s="177"/>
      <c r="Z1739" s="181"/>
    </row>
    <row r="1740" spans="1:29" s="155" customFormat="1" x14ac:dyDescent="0.25">
      <c r="A1740" s="177"/>
      <c r="E1740" s="177"/>
      <c r="F1740" s="177"/>
      <c r="H1740" s="177"/>
      <c r="I1740" s="156"/>
      <c r="J1740" s="177"/>
      <c r="K1740" s="1"/>
      <c r="L1740" s="178"/>
      <c r="M1740" s="179"/>
      <c r="N1740" s="178"/>
      <c r="O1740" s="165"/>
      <c r="P1740" s="156"/>
      <c r="V1740" s="181"/>
      <c r="X1740" s="181"/>
      <c r="Y1740" s="177"/>
      <c r="Z1740" s="181"/>
    </row>
    <row r="1741" spans="1:29" s="155" customFormat="1" x14ac:dyDescent="0.25">
      <c r="A1741" s="177"/>
      <c r="B1741" s="220"/>
      <c r="E1741" s="177"/>
      <c r="F1741" s="177"/>
      <c r="H1741" s="177"/>
      <c r="I1741" s="156"/>
      <c r="J1741" s="177"/>
      <c r="K1741" s="1"/>
      <c r="L1741" s="178"/>
      <c r="M1741" s="179"/>
      <c r="N1741" s="178"/>
      <c r="O1741" s="165"/>
      <c r="P1741" s="156"/>
      <c r="V1741" s="181"/>
      <c r="X1741" s="181"/>
      <c r="Y1741" s="177"/>
      <c r="Z1741" s="181"/>
    </row>
    <row r="1742" spans="1:29" s="155" customFormat="1" x14ac:dyDescent="0.25">
      <c r="A1742" s="177"/>
      <c r="E1742" s="177"/>
      <c r="F1742" s="177"/>
      <c r="H1742" s="177"/>
      <c r="I1742" s="156"/>
      <c r="J1742" s="177"/>
      <c r="K1742" s="1"/>
      <c r="L1742" s="178"/>
      <c r="M1742" s="179"/>
      <c r="N1742" s="178"/>
      <c r="O1742" s="165"/>
      <c r="P1742" s="156"/>
      <c r="V1742" s="181"/>
      <c r="X1742" s="181"/>
      <c r="Y1742" s="177"/>
      <c r="Z1742" s="181"/>
    </row>
    <row r="1743" spans="1:29" x14ac:dyDescent="0.25">
      <c r="A1743" s="177"/>
      <c r="B1743" s="220"/>
      <c r="C1743" s="155"/>
      <c r="D1743" s="155"/>
      <c r="E1743" s="177"/>
      <c r="G1743" s="155"/>
      <c r="H1743" s="24"/>
      <c r="J1743" s="24"/>
      <c r="M1743" s="179"/>
      <c r="O1743" s="165"/>
      <c r="P1743" s="156"/>
      <c r="Q1743" s="155"/>
      <c r="R1743" s="155"/>
      <c r="S1743" s="155"/>
      <c r="T1743" s="155"/>
      <c r="U1743" s="155"/>
      <c r="V1743" s="181"/>
      <c r="W1743" s="155"/>
      <c r="X1743" s="181"/>
      <c r="Y1743" s="177"/>
      <c r="Z1743" s="181"/>
      <c r="AA1743" s="155"/>
      <c r="AB1743" s="155"/>
      <c r="AC1743" s="155"/>
    </row>
    <row r="1744" spans="1:29" x14ac:dyDescent="0.25">
      <c r="A1744" s="177"/>
      <c r="B1744" s="155"/>
      <c r="H1744" s="24"/>
      <c r="J1744" s="24"/>
      <c r="M1744" s="179"/>
      <c r="O1744" s="165"/>
      <c r="P1744" s="8"/>
      <c r="V1744" s="16"/>
      <c r="Y1744" s="24"/>
      <c r="AA1744" s="155"/>
      <c r="AB1744" s="155"/>
    </row>
    <row r="1745" spans="1:28" x14ac:dyDescent="0.25">
      <c r="A1745" s="177"/>
      <c r="B1745" s="220"/>
      <c r="H1745" s="24"/>
      <c r="J1745" s="24"/>
      <c r="M1745" s="179"/>
      <c r="O1745" s="165"/>
      <c r="P1745" s="8"/>
      <c r="V1745" s="16"/>
      <c r="W1745" s="155"/>
      <c r="Y1745" s="24"/>
      <c r="AA1745" s="155"/>
      <c r="AB1745" s="155"/>
    </row>
    <row r="1746" spans="1:28" x14ac:dyDescent="0.25">
      <c r="A1746" s="177"/>
      <c r="B1746" s="155"/>
      <c r="H1746" s="24"/>
      <c r="J1746" s="24"/>
      <c r="M1746" s="179"/>
      <c r="O1746" s="165"/>
      <c r="P1746" s="8"/>
      <c r="V1746" s="16"/>
      <c r="Y1746" s="24"/>
      <c r="AA1746" s="155"/>
      <c r="AB1746" s="155"/>
    </row>
    <row r="1747" spans="1:28" x14ac:dyDescent="0.25">
      <c r="A1747" s="177"/>
      <c r="B1747" s="220"/>
      <c r="H1747" s="24"/>
      <c r="J1747" s="24"/>
      <c r="M1747" s="179"/>
      <c r="O1747" s="165"/>
      <c r="P1747" s="8"/>
      <c r="V1747" s="16"/>
      <c r="W1747" s="155"/>
      <c r="Y1747" s="24"/>
      <c r="AA1747" s="155"/>
      <c r="AB1747" s="155"/>
    </row>
    <row r="1748" spans="1:28" x14ac:dyDescent="0.25">
      <c r="A1748" s="177"/>
      <c r="B1748" s="155"/>
      <c r="H1748" s="24"/>
      <c r="J1748" s="24"/>
      <c r="M1748" s="179"/>
      <c r="O1748" s="165"/>
      <c r="P1748" s="8"/>
      <c r="Y1748" s="24"/>
    </row>
    <row r="1749" spans="1:28" x14ac:dyDescent="0.25">
      <c r="A1749" s="177"/>
      <c r="B1749" s="220"/>
      <c r="H1749" s="24"/>
      <c r="J1749" s="24"/>
      <c r="M1749" s="179"/>
      <c r="O1749" s="165"/>
      <c r="P1749" s="8"/>
      <c r="Y1749" s="24"/>
    </row>
    <row r="1750" spans="1:28" x14ac:dyDescent="0.25">
      <c r="A1750" s="177"/>
      <c r="B1750" s="155"/>
      <c r="H1750" s="24"/>
      <c r="J1750" s="24"/>
      <c r="M1750" s="179"/>
      <c r="O1750" s="165"/>
      <c r="P1750" s="8"/>
      <c r="Y1750" s="24"/>
    </row>
    <row r="1751" spans="1:28" x14ac:dyDescent="0.25">
      <c r="A1751" s="177"/>
      <c r="B1751" s="220"/>
      <c r="H1751" s="24"/>
      <c r="J1751" s="24"/>
      <c r="M1751" s="179"/>
      <c r="O1751" s="165"/>
      <c r="P1751" s="8"/>
      <c r="Y1751" s="24"/>
    </row>
    <row r="1752" spans="1:28" x14ac:dyDescent="0.25">
      <c r="A1752" s="177"/>
      <c r="B1752" s="155"/>
      <c r="H1752" s="24"/>
      <c r="J1752" s="24"/>
      <c r="M1752" s="179"/>
      <c r="O1752" s="165"/>
      <c r="P1752" s="8"/>
      <c r="Y1752" s="24"/>
    </row>
    <row r="1753" spans="1:28" x14ac:dyDescent="0.25">
      <c r="A1753" s="177"/>
      <c r="B1753" s="220"/>
      <c r="H1753" s="24"/>
      <c r="J1753" s="24"/>
      <c r="M1753" s="179"/>
      <c r="O1753" s="165"/>
      <c r="P1753" s="8"/>
      <c r="Y1753" s="24"/>
    </row>
    <row r="1754" spans="1:28" x14ac:dyDescent="0.25">
      <c r="A1754" s="177"/>
      <c r="B1754" s="155"/>
      <c r="H1754" s="24"/>
      <c r="J1754" s="24"/>
      <c r="M1754" s="179"/>
      <c r="O1754" s="165"/>
      <c r="P1754" s="8"/>
      <c r="Y1754" s="24"/>
    </row>
    <row r="1755" spans="1:28" x14ac:dyDescent="0.25">
      <c r="A1755" s="177"/>
      <c r="B1755" s="220"/>
      <c r="H1755" s="24"/>
      <c r="J1755" s="24"/>
      <c r="M1755" s="179"/>
      <c r="O1755" s="165"/>
      <c r="P1755" s="8"/>
      <c r="Y1755" s="24"/>
    </row>
    <row r="1756" spans="1:28" x14ac:dyDescent="0.25">
      <c r="A1756" s="177"/>
      <c r="B1756" s="155"/>
      <c r="H1756" s="24"/>
      <c r="J1756" s="24"/>
      <c r="M1756" s="179"/>
      <c r="O1756" s="165"/>
      <c r="P1756" s="8"/>
      <c r="Y1756" s="24"/>
    </row>
    <row r="1757" spans="1:28" s="155" customFormat="1" x14ac:dyDescent="0.25">
      <c r="A1757" s="177"/>
      <c r="B1757" s="220"/>
      <c r="C1757" s="1"/>
      <c r="D1757" s="1"/>
      <c r="E1757" s="177"/>
      <c r="F1757" s="177"/>
      <c r="G1757" s="1"/>
      <c r="I1757" s="156"/>
      <c r="J1757" s="177"/>
      <c r="L1757" s="178"/>
      <c r="M1757" s="179"/>
      <c r="N1757" s="178"/>
      <c r="O1757" s="165"/>
      <c r="P1757" s="8"/>
      <c r="Q1757" s="1"/>
      <c r="R1757" s="1"/>
      <c r="S1757" s="1"/>
      <c r="T1757" s="1"/>
      <c r="U1757" s="16"/>
      <c r="V1757" s="181"/>
      <c r="W1757" s="1"/>
      <c r="X1757" s="181"/>
      <c r="Y1757" s="24"/>
      <c r="Z1757" s="181"/>
    </row>
    <row r="1758" spans="1:28" s="155" customFormat="1" x14ac:dyDescent="0.25">
      <c r="A1758" s="177"/>
      <c r="C1758" s="1"/>
      <c r="D1758" s="1"/>
      <c r="E1758" s="177"/>
      <c r="F1758" s="177"/>
      <c r="G1758" s="1"/>
      <c r="I1758" s="156"/>
      <c r="J1758" s="177"/>
      <c r="L1758" s="178"/>
      <c r="M1758" s="179"/>
      <c r="N1758" s="178"/>
      <c r="O1758" s="165"/>
      <c r="P1758" s="8"/>
      <c r="Q1758" s="1"/>
      <c r="R1758" s="1"/>
      <c r="S1758" s="1"/>
      <c r="T1758" s="1"/>
      <c r="U1758" s="16"/>
      <c r="V1758" s="181"/>
      <c r="W1758" s="1"/>
      <c r="X1758" s="181"/>
      <c r="Y1758" s="24"/>
      <c r="Z1758" s="181"/>
    </row>
    <row r="1759" spans="1:28" s="155" customFormat="1" x14ac:dyDescent="0.25">
      <c r="A1759" s="177"/>
      <c r="B1759" s="220"/>
      <c r="C1759" s="1"/>
      <c r="D1759" s="1"/>
      <c r="E1759" s="177"/>
      <c r="F1759" s="177"/>
      <c r="G1759" s="1"/>
      <c r="I1759" s="156"/>
      <c r="J1759" s="177"/>
      <c r="L1759" s="178"/>
      <c r="M1759" s="179"/>
      <c r="N1759" s="178"/>
      <c r="O1759" s="165"/>
      <c r="P1759" s="8"/>
      <c r="Q1759" s="1"/>
      <c r="R1759" s="1"/>
      <c r="S1759" s="1"/>
      <c r="T1759" s="1"/>
      <c r="U1759" s="16"/>
      <c r="V1759" s="181"/>
      <c r="W1759" s="1"/>
      <c r="X1759" s="181"/>
      <c r="Y1759" s="24"/>
      <c r="Z1759" s="181"/>
    </row>
    <row r="1760" spans="1:28" s="155" customFormat="1" x14ac:dyDescent="0.25">
      <c r="A1760" s="177"/>
      <c r="C1760" s="1"/>
      <c r="D1760" s="1"/>
      <c r="E1760" s="177"/>
      <c r="F1760" s="177"/>
      <c r="G1760" s="1"/>
      <c r="I1760" s="156"/>
      <c r="J1760" s="177"/>
      <c r="L1760" s="178"/>
      <c r="M1760" s="179"/>
      <c r="N1760" s="178"/>
      <c r="O1760" s="165"/>
      <c r="P1760" s="8"/>
      <c r="Q1760" s="1"/>
      <c r="R1760" s="1"/>
      <c r="S1760" s="1"/>
      <c r="T1760" s="1"/>
      <c r="U1760" s="16"/>
      <c r="V1760" s="181"/>
      <c r="W1760" s="1"/>
      <c r="X1760" s="181"/>
      <c r="Y1760" s="24"/>
      <c r="Z1760" s="181"/>
    </row>
    <row r="1761" spans="1:25" x14ac:dyDescent="0.25">
      <c r="A1761" s="177"/>
      <c r="B1761" s="220"/>
      <c r="J1761" s="24"/>
      <c r="M1761" s="179"/>
      <c r="O1761" s="165"/>
      <c r="P1761" s="8"/>
      <c r="Y1761" s="24"/>
    </row>
    <row r="1762" spans="1:25" x14ac:dyDescent="0.25">
      <c r="A1762" s="177"/>
      <c r="B1762" s="155"/>
      <c r="J1762" s="24"/>
      <c r="M1762" s="179"/>
      <c r="O1762" s="165"/>
      <c r="P1762" s="8"/>
      <c r="Y1762" s="24"/>
    </row>
    <row r="1763" spans="1:25" x14ac:dyDescent="0.25">
      <c r="A1763" s="177"/>
      <c r="B1763" s="220"/>
      <c r="J1763" s="24"/>
      <c r="M1763" s="179"/>
      <c r="O1763" s="165"/>
      <c r="P1763" s="8"/>
      <c r="Y1763" s="24"/>
    </row>
    <row r="1764" spans="1:25" x14ac:dyDescent="0.25">
      <c r="A1764" s="177"/>
      <c r="B1764" s="155"/>
      <c r="J1764" s="24"/>
      <c r="M1764" s="179"/>
      <c r="O1764" s="165"/>
      <c r="P1764" s="8"/>
      <c r="V1764" s="16"/>
      <c r="X1764" s="16"/>
      <c r="Y1764" s="24"/>
    </row>
    <row r="1765" spans="1:25" x14ac:dyDescent="0.25">
      <c r="A1765" s="177"/>
      <c r="B1765" s="220"/>
      <c r="J1765" s="24"/>
      <c r="M1765" s="179"/>
      <c r="O1765" s="165"/>
      <c r="P1765" s="8"/>
      <c r="V1765" s="16"/>
      <c r="X1765" s="16"/>
      <c r="Y1765" s="24"/>
    </row>
    <row r="1766" spans="1:25" ht="26.4" customHeight="1" x14ac:dyDescent="0.25">
      <c r="A1766" s="177"/>
      <c r="B1766" s="155"/>
      <c r="E1766" s="446"/>
      <c r="F1766" s="409"/>
      <c r="G1766" s="409"/>
      <c r="H1766" s="409"/>
      <c r="I1766" s="410"/>
      <c r="J1766" s="24"/>
      <c r="M1766" s="179"/>
      <c r="O1766" s="165"/>
      <c r="P1766" s="8"/>
      <c r="V1766" s="16"/>
      <c r="X1766" s="16"/>
      <c r="Y1766" s="24"/>
    </row>
    <row r="1767" spans="1:25" x14ac:dyDescent="0.25">
      <c r="A1767" s="177"/>
      <c r="B1767" s="220"/>
      <c r="F1767" s="409"/>
      <c r="G1767" s="409"/>
      <c r="J1767" s="24"/>
      <c r="M1767" s="179"/>
      <c r="O1767" s="165"/>
      <c r="P1767" s="8"/>
      <c r="V1767" s="16"/>
      <c r="X1767" s="16"/>
      <c r="Y1767" s="24"/>
    </row>
    <row r="1768" spans="1:25" x14ac:dyDescent="0.25">
      <c r="A1768" s="177"/>
      <c r="B1768" s="155"/>
      <c r="E1768" s="446"/>
      <c r="G1768" s="409"/>
      <c r="J1768" s="24"/>
      <c r="M1768" s="179"/>
      <c r="O1768" s="165"/>
      <c r="P1768" s="8"/>
      <c r="V1768" s="16"/>
      <c r="X1768" s="16"/>
      <c r="Y1768" s="24"/>
    </row>
    <row r="1769" spans="1:25" x14ac:dyDescent="0.25">
      <c r="A1769" s="177"/>
      <c r="B1769" s="220"/>
      <c r="G1769" s="409"/>
      <c r="J1769" s="24"/>
      <c r="M1769" s="179"/>
      <c r="O1769" s="165"/>
      <c r="P1769" s="8"/>
      <c r="V1769" s="16"/>
      <c r="X1769" s="16"/>
      <c r="Y1769" s="24"/>
    </row>
    <row r="1770" spans="1:25" x14ac:dyDescent="0.25">
      <c r="A1770" s="177"/>
      <c r="B1770" s="155"/>
      <c r="E1770" s="446"/>
      <c r="G1770" s="409"/>
      <c r="J1770" s="24"/>
      <c r="M1770" s="179"/>
      <c r="O1770" s="165"/>
      <c r="P1770" s="8"/>
      <c r="V1770" s="16"/>
      <c r="X1770" s="16"/>
      <c r="Y1770" s="24"/>
    </row>
    <row r="1771" spans="1:25" x14ac:dyDescent="0.25">
      <c r="A1771" s="177"/>
      <c r="B1771" s="220"/>
      <c r="J1771" s="24"/>
      <c r="M1771" s="179"/>
      <c r="O1771" s="165"/>
      <c r="P1771" s="8"/>
      <c r="U1771" s="1"/>
      <c r="V1771" s="1"/>
      <c r="X1771" s="1"/>
      <c r="Y1771" s="24"/>
    </row>
    <row r="1772" spans="1:25" x14ac:dyDescent="0.25">
      <c r="A1772" s="177"/>
      <c r="B1772" s="155"/>
      <c r="J1772" s="24"/>
      <c r="M1772" s="179"/>
      <c r="O1772" s="165"/>
      <c r="P1772" s="8"/>
      <c r="U1772" s="1"/>
      <c r="V1772" s="1"/>
      <c r="X1772" s="1"/>
      <c r="Y1772" s="24"/>
    </row>
    <row r="1773" spans="1:25" x14ac:dyDescent="0.25">
      <c r="A1773" s="177"/>
      <c r="B1773" s="220"/>
      <c r="J1773" s="24"/>
      <c r="M1773" s="179"/>
      <c r="O1773" s="165"/>
      <c r="P1773" s="8"/>
      <c r="U1773" s="1"/>
      <c r="V1773" s="1"/>
      <c r="X1773" s="1"/>
      <c r="Y1773" s="24"/>
    </row>
    <row r="1774" spans="1:25" x14ac:dyDescent="0.25">
      <c r="A1774" s="177"/>
      <c r="B1774" s="155"/>
      <c r="J1774" s="24"/>
      <c r="M1774" s="179"/>
      <c r="O1774" s="165"/>
      <c r="P1774" s="8"/>
      <c r="U1774" s="1"/>
      <c r="V1774" s="1"/>
      <c r="X1774" s="1"/>
      <c r="Y1774" s="24"/>
    </row>
    <row r="1775" spans="1:25" x14ac:dyDescent="0.25">
      <c r="A1775" s="177"/>
      <c r="B1775" s="220"/>
      <c r="J1775" s="24"/>
      <c r="M1775" s="179"/>
      <c r="O1775" s="165"/>
      <c r="P1775" s="8"/>
      <c r="U1775" s="1"/>
      <c r="V1775" s="1"/>
      <c r="X1775" s="1"/>
      <c r="Y1775" s="24"/>
    </row>
    <row r="1776" spans="1:25" x14ac:dyDescent="0.25">
      <c r="A1776" s="177"/>
      <c r="B1776" s="155"/>
      <c r="J1776" s="24"/>
      <c r="M1776" s="179"/>
      <c r="O1776" s="165"/>
      <c r="P1776" s="8"/>
      <c r="U1776" s="1"/>
      <c r="V1776" s="1"/>
      <c r="X1776" s="1"/>
      <c r="Y1776" s="24"/>
    </row>
    <row r="1777" spans="1:25" x14ac:dyDescent="0.25">
      <c r="A1777" s="177"/>
      <c r="B1777" s="220"/>
      <c r="J1777" s="24"/>
      <c r="M1777" s="179"/>
      <c r="O1777" s="165"/>
      <c r="P1777" s="8"/>
      <c r="U1777" s="1"/>
      <c r="V1777" s="1"/>
      <c r="X1777" s="1"/>
      <c r="Y1777" s="24"/>
    </row>
    <row r="1778" spans="1:25" x14ac:dyDescent="0.25">
      <c r="A1778" s="177"/>
      <c r="B1778" s="155"/>
      <c r="J1778" s="24"/>
      <c r="M1778" s="179"/>
      <c r="O1778" s="165"/>
      <c r="P1778" s="8"/>
      <c r="U1778" s="1"/>
      <c r="V1778" s="1"/>
      <c r="X1778" s="1"/>
      <c r="Y1778" s="24"/>
    </row>
    <row r="1779" spans="1:25" x14ac:dyDescent="0.25">
      <c r="A1779" s="177"/>
      <c r="B1779" s="220"/>
      <c r="J1779" s="24"/>
      <c r="M1779" s="179"/>
      <c r="O1779" s="165"/>
      <c r="P1779" s="8"/>
      <c r="U1779" s="1"/>
      <c r="V1779" s="1"/>
      <c r="X1779" s="1"/>
      <c r="Y1779" s="24"/>
    </row>
    <row r="1780" spans="1:25" x14ac:dyDescent="0.25">
      <c r="A1780" s="177"/>
      <c r="B1780" s="155"/>
      <c r="J1780" s="24"/>
      <c r="M1780" s="179"/>
      <c r="O1780" s="165"/>
      <c r="P1780" s="8"/>
      <c r="U1780" s="1"/>
      <c r="V1780" s="1"/>
      <c r="X1780" s="1"/>
      <c r="Y1780" s="24"/>
    </row>
    <row r="1781" spans="1:25" x14ac:dyDescent="0.25">
      <c r="A1781" s="177"/>
      <c r="B1781" s="220"/>
      <c r="J1781" s="24"/>
      <c r="M1781" s="179"/>
      <c r="O1781" s="165"/>
      <c r="P1781" s="8"/>
      <c r="U1781" s="1"/>
      <c r="V1781" s="1"/>
      <c r="X1781" s="1"/>
      <c r="Y1781" s="24"/>
    </row>
    <row r="1782" spans="1:25" x14ac:dyDescent="0.25">
      <c r="A1782" s="177"/>
      <c r="B1782" s="155"/>
      <c r="J1782" s="24"/>
      <c r="M1782" s="179"/>
      <c r="O1782" s="165"/>
      <c r="P1782" s="8"/>
      <c r="U1782" s="1"/>
      <c r="V1782" s="1"/>
      <c r="X1782" s="1"/>
      <c r="Y1782" s="24"/>
    </row>
    <row r="1783" spans="1:25" x14ac:dyDescent="0.25">
      <c r="A1783" s="177"/>
      <c r="B1783" s="220"/>
      <c r="J1783" s="24"/>
      <c r="M1783" s="179"/>
      <c r="O1783" s="165"/>
      <c r="P1783" s="8"/>
      <c r="U1783" s="1"/>
      <c r="V1783" s="1"/>
      <c r="X1783" s="1"/>
      <c r="Y1783" s="24"/>
    </row>
    <row r="1784" spans="1:25" x14ac:dyDescent="0.25">
      <c r="A1784" s="177"/>
      <c r="B1784" s="155"/>
      <c r="H1784" s="24"/>
      <c r="J1784" s="24"/>
      <c r="M1784" s="179"/>
      <c r="O1784" s="165"/>
      <c r="P1784" s="8"/>
      <c r="U1784" s="1"/>
      <c r="V1784" s="1"/>
      <c r="X1784" s="1"/>
      <c r="Y1784" s="24"/>
    </row>
    <row r="1785" spans="1:25" x14ac:dyDescent="0.25">
      <c r="A1785" s="177"/>
      <c r="B1785" s="220"/>
      <c r="H1785" s="24"/>
      <c r="J1785" s="24"/>
      <c r="M1785" s="179"/>
      <c r="O1785" s="165"/>
      <c r="P1785" s="8"/>
      <c r="U1785" s="1"/>
      <c r="V1785" s="1"/>
      <c r="X1785" s="1"/>
      <c r="Y1785" s="24"/>
    </row>
    <row r="1786" spans="1:25" x14ac:dyDescent="0.25">
      <c r="A1786" s="177"/>
      <c r="B1786" s="155"/>
      <c r="H1786" s="24"/>
      <c r="J1786" s="24"/>
      <c r="M1786" s="179"/>
      <c r="O1786" s="165"/>
      <c r="P1786" s="8"/>
      <c r="U1786" s="1"/>
      <c r="V1786" s="1"/>
      <c r="X1786" s="1"/>
      <c r="Y1786" s="24"/>
    </row>
    <row r="1787" spans="1:25" x14ac:dyDescent="0.25">
      <c r="A1787" s="177"/>
      <c r="B1787" s="220"/>
      <c r="H1787" s="24"/>
      <c r="J1787" s="24"/>
      <c r="M1787" s="179"/>
      <c r="O1787" s="165"/>
      <c r="P1787" s="8"/>
      <c r="U1787" s="1"/>
      <c r="V1787" s="1"/>
      <c r="X1787" s="1"/>
      <c r="Y1787" s="24"/>
    </row>
    <row r="1788" spans="1:25" x14ac:dyDescent="0.25">
      <c r="A1788" s="177"/>
      <c r="B1788" s="155"/>
      <c r="H1788" s="24"/>
      <c r="J1788" s="24"/>
      <c r="M1788" s="179"/>
      <c r="O1788" s="165"/>
      <c r="P1788" s="8"/>
      <c r="U1788" s="1"/>
      <c r="V1788" s="1"/>
      <c r="X1788" s="1"/>
      <c r="Y1788" s="24"/>
    </row>
    <row r="1789" spans="1:25" x14ac:dyDescent="0.25">
      <c r="A1789" s="177"/>
      <c r="B1789" s="220"/>
      <c r="H1789" s="24"/>
      <c r="J1789" s="24"/>
      <c r="M1789" s="179"/>
      <c r="O1789" s="165"/>
      <c r="P1789" s="8"/>
      <c r="U1789" s="1"/>
      <c r="V1789" s="1"/>
      <c r="X1789" s="1"/>
      <c r="Y1789" s="24"/>
    </row>
    <row r="1790" spans="1:25" x14ac:dyDescent="0.25">
      <c r="A1790" s="177"/>
      <c r="B1790" s="155"/>
      <c r="H1790" s="24"/>
      <c r="J1790" s="24"/>
      <c r="M1790" s="179"/>
      <c r="O1790" s="165"/>
      <c r="P1790" s="8"/>
      <c r="U1790" s="1"/>
      <c r="V1790" s="1"/>
      <c r="X1790" s="1"/>
      <c r="Y1790" s="24"/>
    </row>
    <row r="1791" spans="1:25" x14ac:dyDescent="0.25">
      <c r="A1791" s="177"/>
      <c r="B1791" s="220"/>
      <c r="H1791" s="24"/>
      <c r="J1791" s="24"/>
      <c r="M1791" s="179"/>
      <c r="O1791" s="165"/>
      <c r="P1791" s="8"/>
      <c r="U1791" s="1"/>
      <c r="V1791" s="1"/>
      <c r="X1791" s="1"/>
      <c r="Y1791" s="24"/>
    </row>
    <row r="1792" spans="1:25" x14ac:dyDescent="0.25">
      <c r="A1792" s="177"/>
      <c r="B1792" s="155"/>
      <c r="H1792" s="24"/>
      <c r="J1792" s="24"/>
      <c r="M1792" s="179"/>
      <c r="O1792" s="165"/>
      <c r="P1792" s="8"/>
      <c r="U1792" s="1"/>
      <c r="V1792" s="1"/>
      <c r="X1792" s="1"/>
      <c r="Y1792" s="24"/>
    </row>
    <row r="1793" spans="1:25" x14ac:dyDescent="0.25">
      <c r="A1793" s="177"/>
      <c r="B1793" s="220"/>
      <c r="H1793" s="24"/>
      <c r="J1793" s="24"/>
      <c r="M1793" s="179"/>
      <c r="O1793" s="165"/>
      <c r="P1793" s="8"/>
      <c r="U1793" s="1"/>
      <c r="V1793" s="1"/>
      <c r="X1793" s="1"/>
      <c r="Y1793" s="24"/>
    </row>
    <row r="1794" spans="1:25" x14ac:dyDescent="0.25">
      <c r="A1794" s="177"/>
      <c r="B1794" s="155"/>
      <c r="H1794" s="24"/>
      <c r="J1794" s="24"/>
      <c r="M1794" s="179"/>
      <c r="O1794" s="165"/>
      <c r="P1794" s="8"/>
      <c r="U1794" s="1"/>
      <c r="V1794" s="1"/>
      <c r="X1794" s="1"/>
      <c r="Y1794" s="24"/>
    </row>
    <row r="1795" spans="1:25" x14ac:dyDescent="0.25">
      <c r="A1795" s="177"/>
      <c r="B1795" s="220"/>
      <c r="H1795" s="24"/>
      <c r="J1795" s="24"/>
      <c r="M1795" s="179"/>
      <c r="O1795" s="165"/>
      <c r="P1795" s="8"/>
      <c r="U1795" s="1"/>
      <c r="V1795" s="1"/>
      <c r="X1795" s="1"/>
      <c r="Y1795" s="24"/>
    </row>
    <row r="1796" spans="1:25" x14ac:dyDescent="0.25">
      <c r="A1796" s="177"/>
      <c r="B1796" s="155"/>
      <c r="H1796" s="24"/>
      <c r="J1796" s="24"/>
      <c r="M1796" s="179"/>
      <c r="O1796" s="165"/>
      <c r="P1796" s="8"/>
      <c r="U1796" s="1"/>
      <c r="V1796" s="1"/>
      <c r="X1796" s="1"/>
      <c r="Y1796" s="24"/>
    </row>
    <row r="1797" spans="1:25" x14ac:dyDescent="0.25">
      <c r="A1797" s="177"/>
      <c r="B1797" s="220"/>
      <c r="H1797" s="24"/>
      <c r="J1797" s="24"/>
      <c r="M1797" s="179"/>
      <c r="O1797" s="165"/>
      <c r="P1797" s="8"/>
      <c r="U1797" s="1"/>
      <c r="V1797" s="1"/>
      <c r="X1797" s="1"/>
      <c r="Y1797" s="24"/>
    </row>
    <row r="1798" spans="1:25" x14ac:dyDescent="0.25">
      <c r="A1798" s="177"/>
      <c r="B1798" s="155"/>
      <c r="H1798" s="24"/>
      <c r="J1798" s="24"/>
      <c r="M1798" s="179"/>
      <c r="O1798" s="165"/>
      <c r="P1798" s="8"/>
      <c r="U1798" s="1"/>
      <c r="V1798" s="1"/>
      <c r="X1798" s="1"/>
      <c r="Y1798" s="24"/>
    </row>
    <row r="1799" spans="1:25" x14ac:dyDescent="0.25">
      <c r="A1799" s="177"/>
      <c r="B1799" s="220"/>
      <c r="H1799" s="24"/>
      <c r="J1799" s="24"/>
      <c r="M1799" s="179"/>
      <c r="O1799" s="165"/>
      <c r="P1799" s="8"/>
      <c r="U1799" s="1"/>
      <c r="V1799" s="1"/>
      <c r="X1799" s="1"/>
      <c r="Y1799" s="24"/>
    </row>
    <row r="1800" spans="1:25" x14ac:dyDescent="0.25">
      <c r="A1800" s="177"/>
      <c r="B1800" s="155"/>
      <c r="H1800" s="24"/>
      <c r="J1800" s="24"/>
      <c r="M1800" s="179"/>
      <c r="O1800" s="165"/>
      <c r="P1800" s="8"/>
      <c r="U1800" s="1"/>
      <c r="V1800" s="1"/>
      <c r="X1800" s="1"/>
      <c r="Y1800" s="24"/>
    </row>
    <row r="1801" spans="1:25" x14ac:dyDescent="0.25">
      <c r="A1801" s="177"/>
      <c r="B1801" s="220"/>
      <c r="H1801" s="24"/>
      <c r="J1801" s="24"/>
      <c r="M1801" s="179"/>
      <c r="O1801" s="165"/>
      <c r="P1801" s="8"/>
      <c r="U1801" s="1"/>
      <c r="V1801" s="1"/>
      <c r="X1801" s="1"/>
      <c r="Y1801" s="24"/>
    </row>
    <row r="1802" spans="1:25" x14ac:dyDescent="0.25">
      <c r="A1802" s="177"/>
      <c r="B1802" s="155"/>
      <c r="H1802" s="24"/>
      <c r="J1802" s="24"/>
      <c r="M1802" s="179"/>
      <c r="O1802" s="165"/>
      <c r="P1802" s="8"/>
      <c r="U1802" s="1"/>
      <c r="V1802" s="1"/>
      <c r="X1802" s="1"/>
      <c r="Y1802" s="24"/>
    </row>
    <row r="1803" spans="1:25" x14ac:dyDescent="0.25">
      <c r="A1803" s="177"/>
      <c r="B1803" s="220"/>
      <c r="H1803" s="24"/>
      <c r="J1803" s="24"/>
      <c r="M1803" s="179"/>
      <c r="O1803" s="165"/>
      <c r="P1803" s="8"/>
      <c r="U1803" s="1"/>
      <c r="V1803" s="1"/>
      <c r="X1803" s="1"/>
      <c r="Y1803" s="24"/>
    </row>
    <row r="1804" spans="1:25" x14ac:dyDescent="0.25">
      <c r="A1804" s="177"/>
      <c r="B1804" s="155"/>
      <c r="H1804" s="24"/>
      <c r="J1804" s="24"/>
      <c r="M1804" s="179"/>
      <c r="O1804" s="165"/>
      <c r="P1804" s="8"/>
      <c r="Y1804" s="24"/>
    </row>
    <row r="1805" spans="1:25" x14ac:dyDescent="0.25">
      <c r="A1805" s="177"/>
      <c r="B1805" s="220"/>
      <c r="H1805" s="24"/>
      <c r="J1805" s="24"/>
      <c r="M1805" s="179"/>
      <c r="O1805" s="165"/>
      <c r="P1805" s="8"/>
      <c r="Y1805" s="24"/>
    </row>
    <row r="1806" spans="1:25" x14ac:dyDescent="0.25">
      <c r="A1806" s="177"/>
      <c r="B1806" s="155"/>
      <c r="H1806" s="24"/>
      <c r="J1806" s="24"/>
      <c r="M1806" s="179"/>
      <c r="O1806" s="165"/>
      <c r="P1806" s="8"/>
      <c r="Y1806" s="24"/>
    </row>
    <row r="1807" spans="1:25" x14ac:dyDescent="0.25">
      <c r="A1807" s="177"/>
      <c r="B1807" s="220"/>
      <c r="H1807" s="24"/>
      <c r="J1807" s="24"/>
      <c r="M1807" s="179"/>
      <c r="O1807" s="165"/>
      <c r="P1807" s="8"/>
      <c r="Y1807" s="24"/>
    </row>
    <row r="1808" spans="1:25" x14ac:dyDescent="0.25">
      <c r="A1808" s="177"/>
      <c r="B1808" s="155"/>
      <c r="H1808" s="24"/>
      <c r="J1808" s="24"/>
      <c r="M1808" s="179"/>
      <c r="O1808" s="165"/>
      <c r="P1808" s="8"/>
      <c r="Y1808" s="24"/>
    </row>
    <row r="1809" spans="1:26" x14ac:dyDescent="0.25">
      <c r="A1809" s="177"/>
      <c r="B1809" s="220"/>
      <c r="H1809" s="24"/>
      <c r="J1809" s="24"/>
      <c r="M1809" s="179"/>
      <c r="O1809" s="165"/>
      <c r="P1809" s="8"/>
      <c r="Y1809" s="24"/>
    </row>
    <row r="1810" spans="1:26" x14ac:dyDescent="0.25">
      <c r="A1810" s="177"/>
      <c r="B1810" s="155"/>
      <c r="H1810" s="24"/>
      <c r="J1810" s="24"/>
      <c r="M1810" s="179"/>
      <c r="O1810" s="165"/>
      <c r="P1810" s="8"/>
      <c r="Y1810" s="24"/>
    </row>
    <row r="1811" spans="1:26" x14ac:dyDescent="0.25">
      <c r="A1811" s="177"/>
      <c r="B1811" s="220"/>
      <c r="H1811" s="24"/>
      <c r="J1811" s="24"/>
      <c r="M1811" s="179"/>
      <c r="O1811" s="165"/>
      <c r="P1811" s="8"/>
      <c r="Y1811" s="24"/>
    </row>
    <row r="1812" spans="1:26" x14ac:dyDescent="0.25">
      <c r="A1812" s="177"/>
      <c r="B1812" s="155"/>
      <c r="H1812" s="24"/>
      <c r="J1812" s="24"/>
      <c r="M1812" s="179"/>
      <c r="O1812" s="165"/>
      <c r="P1812" s="8"/>
      <c r="Y1812" s="24"/>
    </row>
    <row r="1813" spans="1:26" x14ac:dyDescent="0.25">
      <c r="A1813" s="177"/>
      <c r="B1813" s="220"/>
      <c r="H1813" s="24"/>
      <c r="J1813" s="24"/>
      <c r="M1813" s="179"/>
      <c r="O1813" s="165"/>
      <c r="P1813" s="8"/>
      <c r="Y1813" s="24"/>
    </row>
    <row r="1814" spans="1:26" x14ac:dyDescent="0.25">
      <c r="A1814" s="177"/>
      <c r="B1814" s="155"/>
      <c r="H1814" s="24"/>
      <c r="J1814" s="24"/>
      <c r="M1814" s="179"/>
      <c r="O1814" s="165"/>
      <c r="P1814" s="8"/>
      <c r="Y1814" s="24"/>
    </row>
    <row r="1815" spans="1:26" x14ac:dyDescent="0.25">
      <c r="A1815" s="177"/>
      <c r="B1815" s="220"/>
      <c r="H1815" s="24"/>
      <c r="J1815" s="24"/>
      <c r="M1815" s="179"/>
      <c r="O1815" s="165"/>
      <c r="P1815" s="8"/>
      <c r="Y1815" s="24"/>
    </row>
    <row r="1816" spans="1:26" x14ac:dyDescent="0.25">
      <c r="A1816" s="177"/>
      <c r="B1816" s="155"/>
      <c r="H1816" s="24"/>
      <c r="J1816" s="24"/>
      <c r="M1816" s="179"/>
      <c r="O1816" s="165"/>
      <c r="P1816" s="8"/>
      <c r="Y1816" s="24"/>
    </row>
    <row r="1817" spans="1:26" x14ac:dyDescent="0.25">
      <c r="A1817" s="177"/>
      <c r="B1817" s="220"/>
      <c r="H1817" s="24"/>
      <c r="J1817" s="24"/>
      <c r="M1817" s="179"/>
      <c r="O1817" s="165"/>
      <c r="P1817" s="8"/>
      <c r="Y1817" s="24"/>
    </row>
    <row r="1818" spans="1:26" x14ac:dyDescent="0.25">
      <c r="A1818" s="177"/>
      <c r="B1818" s="155"/>
      <c r="H1818" s="24"/>
      <c r="J1818" s="24"/>
      <c r="M1818" s="179"/>
      <c r="O1818" s="165"/>
      <c r="P1818" s="8"/>
      <c r="Y1818" s="24"/>
    </row>
    <row r="1819" spans="1:26" x14ac:dyDescent="0.25">
      <c r="A1819" s="177"/>
      <c r="B1819" s="220"/>
      <c r="H1819" s="24"/>
      <c r="J1819" s="24"/>
      <c r="M1819" s="179"/>
      <c r="O1819" s="165"/>
      <c r="P1819" s="8"/>
      <c r="Y1819" s="24"/>
    </row>
    <row r="1820" spans="1:26" x14ac:dyDescent="0.25">
      <c r="A1820" s="177"/>
      <c r="B1820" s="155"/>
      <c r="H1820" s="24"/>
      <c r="J1820" s="24"/>
      <c r="M1820" s="179"/>
      <c r="O1820" s="165"/>
      <c r="P1820" s="8"/>
      <c r="Y1820" s="24"/>
    </row>
    <row r="1821" spans="1:26" x14ac:dyDescent="0.25">
      <c r="A1821" s="177"/>
      <c r="B1821" s="220"/>
      <c r="H1821" s="24"/>
      <c r="J1821" s="24"/>
      <c r="M1821" s="179"/>
      <c r="O1821" s="165"/>
      <c r="P1821" s="8"/>
      <c r="Y1821" s="24"/>
    </row>
    <row r="1822" spans="1:26" s="31" customFormat="1" x14ac:dyDescent="0.25">
      <c r="A1822" s="84"/>
      <c r="E1822" s="84"/>
      <c r="F1822" s="84"/>
      <c r="H1822" s="84"/>
      <c r="I1822" s="77"/>
      <c r="J1822" s="84"/>
      <c r="L1822" s="78"/>
      <c r="M1822" s="79"/>
      <c r="N1822" s="78"/>
      <c r="O1822" s="80"/>
      <c r="P1822" s="77"/>
      <c r="U1822" s="81"/>
      <c r="V1822" s="83"/>
      <c r="X1822" s="83"/>
      <c r="Y1822" s="84"/>
      <c r="Z1822" s="83"/>
    </row>
    <row r="1823" spans="1:26" s="31" customFormat="1" x14ac:dyDescent="0.25">
      <c r="A1823" s="84"/>
      <c r="B1823" s="154"/>
      <c r="E1823" s="84"/>
      <c r="F1823" s="84"/>
      <c r="I1823" s="77"/>
      <c r="J1823" s="84"/>
      <c r="L1823" s="78"/>
      <c r="M1823" s="79"/>
      <c r="N1823" s="78"/>
      <c r="O1823" s="80"/>
      <c r="P1823" s="77"/>
      <c r="U1823" s="81"/>
      <c r="V1823" s="83"/>
      <c r="X1823" s="83"/>
      <c r="Y1823" s="84"/>
      <c r="Z1823" s="83"/>
    </row>
    <row r="1824" spans="1:26" s="31" customFormat="1" x14ac:dyDescent="0.25">
      <c r="A1824" s="84"/>
      <c r="E1824" s="84"/>
      <c r="F1824" s="84"/>
      <c r="I1824" s="77"/>
      <c r="J1824" s="84"/>
      <c r="L1824" s="78"/>
      <c r="M1824" s="79"/>
      <c r="N1824" s="78"/>
      <c r="O1824" s="80"/>
      <c r="P1824" s="77"/>
      <c r="U1824" s="81"/>
      <c r="V1824" s="83"/>
      <c r="X1824" s="83"/>
      <c r="Y1824" s="84"/>
      <c r="Z1824" s="83"/>
    </row>
    <row r="1825" spans="1:29" s="31" customFormat="1" x14ac:dyDescent="0.25">
      <c r="A1825" s="84"/>
      <c r="B1825" s="154"/>
      <c r="E1825" s="84"/>
      <c r="F1825" s="84"/>
      <c r="I1825" s="77"/>
      <c r="J1825" s="84"/>
      <c r="L1825" s="78"/>
      <c r="M1825" s="79"/>
      <c r="N1825" s="78"/>
      <c r="O1825" s="80"/>
      <c r="P1825" s="77"/>
      <c r="U1825" s="81"/>
      <c r="V1825" s="83"/>
      <c r="X1825" s="83"/>
      <c r="Y1825" s="84"/>
      <c r="Z1825" s="83"/>
    </row>
    <row r="1826" spans="1:29" s="31" customFormat="1" x14ac:dyDescent="0.25">
      <c r="A1826" s="84"/>
      <c r="E1826" s="84"/>
      <c r="F1826" s="84"/>
      <c r="I1826" s="77"/>
      <c r="J1826" s="84"/>
      <c r="L1826" s="78"/>
      <c r="M1826" s="79"/>
      <c r="N1826" s="78"/>
      <c r="O1826" s="80"/>
      <c r="P1826" s="77"/>
      <c r="V1826" s="83"/>
      <c r="X1826" s="83"/>
      <c r="Y1826" s="84"/>
      <c r="Z1826" s="83"/>
    </row>
    <row r="1827" spans="1:29" s="31" customFormat="1" x14ac:dyDescent="0.25">
      <c r="A1827" s="84"/>
      <c r="B1827" s="154"/>
      <c r="E1827" s="84"/>
      <c r="F1827" s="84"/>
      <c r="I1827" s="77"/>
      <c r="J1827" s="84"/>
      <c r="L1827" s="78"/>
      <c r="M1827" s="79"/>
      <c r="N1827" s="78"/>
      <c r="O1827" s="80"/>
      <c r="P1827" s="77"/>
      <c r="U1827" s="81"/>
      <c r="V1827" s="83"/>
      <c r="X1827" s="83"/>
      <c r="Y1827" s="84"/>
      <c r="Z1827" s="83"/>
    </row>
    <row r="1828" spans="1:29" s="31" customFormat="1" x14ac:dyDescent="0.25">
      <c r="A1828" s="84"/>
      <c r="E1828" s="84"/>
      <c r="F1828" s="84"/>
      <c r="I1828" s="77"/>
      <c r="J1828" s="84"/>
      <c r="L1828" s="78"/>
      <c r="M1828" s="79"/>
      <c r="N1828" s="78"/>
      <c r="O1828" s="80"/>
      <c r="P1828" s="77"/>
      <c r="U1828" s="81"/>
      <c r="V1828" s="83"/>
      <c r="X1828" s="83"/>
      <c r="Y1828" s="84"/>
      <c r="Z1828" s="83"/>
    </row>
    <row r="1829" spans="1:29" s="31" customFormat="1" x14ac:dyDescent="0.25">
      <c r="A1829" s="84"/>
      <c r="B1829" s="154"/>
      <c r="E1829" s="84"/>
      <c r="F1829" s="84"/>
      <c r="I1829" s="77"/>
      <c r="J1829" s="84"/>
      <c r="L1829" s="78"/>
      <c r="M1829" s="79"/>
      <c r="N1829" s="78"/>
      <c r="O1829" s="80"/>
      <c r="P1829" s="77"/>
      <c r="U1829" s="81"/>
      <c r="V1829" s="83"/>
      <c r="X1829" s="83"/>
      <c r="Y1829" s="84"/>
      <c r="Z1829" s="83"/>
    </row>
    <row r="1830" spans="1:29" x14ac:dyDescent="0.25">
      <c r="A1830" s="177"/>
      <c r="B1830" s="155"/>
      <c r="H1830" s="24"/>
      <c r="J1830" s="24"/>
      <c r="L1830" s="173"/>
      <c r="M1830" s="179"/>
      <c r="O1830" s="165"/>
      <c r="P1830" s="8"/>
      <c r="Y1830" s="24"/>
    </row>
    <row r="1831" spans="1:29" x14ac:dyDescent="0.25">
      <c r="A1831" s="177"/>
      <c r="B1831" s="220"/>
      <c r="H1831" s="24"/>
      <c r="J1831" s="24"/>
      <c r="L1831" s="173"/>
      <c r="M1831" s="179"/>
      <c r="O1831" s="165"/>
      <c r="P1831" s="8"/>
      <c r="Y1831" s="24"/>
    </row>
    <row r="1832" spans="1:29" s="155" customFormat="1" x14ac:dyDescent="0.25">
      <c r="A1832" s="177"/>
      <c r="C1832" s="1"/>
      <c r="E1832" s="177"/>
      <c r="F1832" s="177"/>
      <c r="I1832" s="156"/>
      <c r="J1832" s="177"/>
      <c r="L1832" s="178"/>
      <c r="M1832" s="179"/>
      <c r="N1832" s="178"/>
      <c r="O1832" s="165"/>
      <c r="P1832" s="8"/>
      <c r="Q1832" s="1"/>
      <c r="R1832" s="1"/>
      <c r="S1832" s="1"/>
      <c r="T1832" s="1"/>
      <c r="U1832" s="16"/>
      <c r="V1832" s="181"/>
      <c r="W1832" s="1"/>
      <c r="X1832" s="181"/>
      <c r="Y1832" s="24"/>
      <c r="Z1832" s="181"/>
      <c r="AC1832" s="1"/>
    </row>
    <row r="1833" spans="1:29" s="155" customFormat="1" x14ac:dyDescent="0.25">
      <c r="A1833" s="177"/>
      <c r="B1833" s="220"/>
      <c r="C1833" s="1"/>
      <c r="E1833" s="177"/>
      <c r="F1833" s="177"/>
      <c r="I1833" s="156"/>
      <c r="J1833" s="177"/>
      <c r="L1833" s="178"/>
      <c r="M1833" s="179"/>
      <c r="N1833" s="178"/>
      <c r="O1833" s="165"/>
      <c r="P1833" s="8"/>
      <c r="Q1833" s="1"/>
      <c r="R1833" s="1"/>
      <c r="S1833" s="1"/>
      <c r="T1833" s="1"/>
      <c r="U1833" s="16"/>
      <c r="V1833" s="181"/>
      <c r="W1833" s="1"/>
      <c r="X1833" s="181"/>
      <c r="Y1833" s="24"/>
      <c r="Z1833" s="181"/>
      <c r="AC1833" s="1"/>
    </row>
    <row r="1834" spans="1:29" s="155" customFormat="1" x14ac:dyDescent="0.25">
      <c r="A1834" s="177"/>
      <c r="C1834" s="1"/>
      <c r="E1834" s="177"/>
      <c r="F1834" s="177"/>
      <c r="I1834" s="156"/>
      <c r="J1834" s="177"/>
      <c r="L1834" s="178"/>
      <c r="M1834" s="179"/>
      <c r="N1834" s="178"/>
      <c r="O1834" s="165"/>
      <c r="P1834" s="8"/>
      <c r="Q1834" s="1"/>
      <c r="R1834" s="1"/>
      <c r="S1834" s="1"/>
      <c r="T1834" s="1"/>
      <c r="U1834" s="16"/>
      <c r="V1834" s="181"/>
      <c r="W1834" s="1"/>
      <c r="X1834" s="181"/>
      <c r="Y1834" s="24"/>
      <c r="Z1834" s="181"/>
      <c r="AC1834" s="1"/>
    </row>
    <row r="1835" spans="1:29" s="155" customFormat="1" x14ac:dyDescent="0.25">
      <c r="A1835" s="177"/>
      <c r="B1835" s="220"/>
      <c r="C1835" s="1"/>
      <c r="E1835" s="177"/>
      <c r="F1835" s="177"/>
      <c r="I1835" s="156"/>
      <c r="J1835" s="177"/>
      <c r="L1835" s="178"/>
      <c r="M1835" s="179"/>
      <c r="N1835" s="178"/>
      <c r="O1835" s="165"/>
      <c r="P1835" s="8"/>
      <c r="Q1835" s="1"/>
      <c r="R1835" s="1"/>
      <c r="S1835" s="1"/>
      <c r="T1835" s="1"/>
      <c r="U1835" s="16"/>
      <c r="V1835" s="181"/>
      <c r="W1835" s="1"/>
      <c r="X1835" s="181"/>
      <c r="Y1835" s="24"/>
      <c r="Z1835" s="181"/>
      <c r="AC1835" s="1"/>
    </row>
    <row r="1836" spans="1:29" s="155" customFormat="1" x14ac:dyDescent="0.25">
      <c r="A1836" s="177"/>
      <c r="C1836" s="1"/>
      <c r="E1836" s="177"/>
      <c r="F1836" s="177"/>
      <c r="I1836" s="156"/>
      <c r="J1836" s="177"/>
      <c r="L1836" s="178"/>
      <c r="M1836" s="179"/>
      <c r="N1836" s="178"/>
      <c r="O1836" s="165"/>
      <c r="P1836" s="8"/>
      <c r="Q1836" s="1"/>
      <c r="R1836" s="1"/>
      <c r="S1836" s="1"/>
      <c r="T1836" s="1"/>
      <c r="U1836" s="16"/>
      <c r="V1836" s="181"/>
      <c r="W1836" s="1"/>
      <c r="X1836" s="181"/>
      <c r="Y1836" s="24"/>
      <c r="Z1836" s="181"/>
      <c r="AC1836" s="1"/>
    </row>
    <row r="1837" spans="1:29" s="155" customFormat="1" x14ac:dyDescent="0.25">
      <c r="A1837" s="177"/>
      <c r="B1837" s="220"/>
      <c r="C1837" s="1"/>
      <c r="E1837" s="177"/>
      <c r="F1837" s="177"/>
      <c r="I1837" s="156"/>
      <c r="J1837" s="177"/>
      <c r="L1837" s="178"/>
      <c r="M1837" s="179"/>
      <c r="N1837" s="178"/>
      <c r="O1837" s="165"/>
      <c r="P1837" s="8"/>
      <c r="Q1837" s="1"/>
      <c r="R1837" s="1"/>
      <c r="S1837" s="1"/>
      <c r="T1837" s="1"/>
      <c r="U1837" s="16"/>
      <c r="V1837" s="181"/>
      <c r="W1837" s="1"/>
      <c r="X1837" s="181"/>
      <c r="Y1837" s="24"/>
      <c r="Z1837" s="181"/>
      <c r="AC1837" s="1"/>
    </row>
    <row r="1838" spans="1:29" s="155" customFormat="1" x14ac:dyDescent="0.25">
      <c r="A1838" s="177"/>
      <c r="C1838" s="1"/>
      <c r="E1838" s="177"/>
      <c r="F1838" s="177"/>
      <c r="I1838" s="156"/>
      <c r="J1838" s="177"/>
      <c r="L1838" s="178"/>
      <c r="M1838" s="179"/>
      <c r="N1838" s="178"/>
      <c r="O1838" s="165"/>
      <c r="P1838" s="8"/>
      <c r="Q1838" s="1"/>
      <c r="R1838" s="1"/>
      <c r="S1838" s="1"/>
      <c r="T1838" s="1"/>
      <c r="U1838" s="16"/>
      <c r="V1838" s="181"/>
      <c r="W1838" s="1"/>
      <c r="X1838" s="181"/>
      <c r="Y1838" s="24"/>
      <c r="Z1838" s="181"/>
      <c r="AC1838" s="1"/>
    </row>
    <row r="1839" spans="1:29" s="155" customFormat="1" x14ac:dyDescent="0.25">
      <c r="A1839" s="177"/>
      <c r="B1839" s="220"/>
      <c r="C1839" s="1"/>
      <c r="E1839" s="177"/>
      <c r="F1839" s="177"/>
      <c r="I1839" s="156"/>
      <c r="J1839" s="177"/>
      <c r="L1839" s="178"/>
      <c r="M1839" s="179"/>
      <c r="N1839" s="178"/>
      <c r="O1839" s="165"/>
      <c r="P1839" s="8"/>
      <c r="Q1839" s="1"/>
      <c r="R1839" s="1"/>
      <c r="S1839" s="1"/>
      <c r="T1839" s="1"/>
      <c r="U1839" s="16"/>
      <c r="V1839" s="181"/>
      <c r="W1839" s="1"/>
      <c r="X1839" s="181"/>
      <c r="Y1839" s="24"/>
      <c r="Z1839" s="181"/>
      <c r="AC1839" s="1"/>
    </row>
    <row r="1840" spans="1:29" s="155" customFormat="1" x14ac:dyDescent="0.25">
      <c r="A1840" s="177"/>
      <c r="C1840" s="1"/>
      <c r="E1840" s="177"/>
      <c r="F1840" s="177"/>
      <c r="I1840" s="156"/>
      <c r="J1840" s="177"/>
      <c r="L1840" s="178"/>
      <c r="M1840" s="179"/>
      <c r="N1840" s="178"/>
      <c r="O1840" s="165"/>
      <c r="P1840" s="8"/>
      <c r="Q1840" s="1"/>
      <c r="R1840" s="1"/>
      <c r="S1840" s="1"/>
      <c r="T1840" s="1"/>
      <c r="U1840" s="16"/>
      <c r="V1840" s="181"/>
      <c r="W1840" s="1"/>
      <c r="X1840" s="181"/>
      <c r="Y1840" s="24"/>
      <c r="Z1840" s="181"/>
      <c r="AC1840" s="1"/>
    </row>
    <row r="1841" spans="1:29" s="155" customFormat="1" x14ac:dyDescent="0.25">
      <c r="A1841" s="177"/>
      <c r="B1841" s="220"/>
      <c r="C1841" s="1"/>
      <c r="E1841" s="177"/>
      <c r="F1841" s="177"/>
      <c r="I1841" s="156"/>
      <c r="J1841" s="177"/>
      <c r="L1841" s="178"/>
      <c r="M1841" s="179"/>
      <c r="N1841" s="178"/>
      <c r="O1841" s="165"/>
      <c r="P1841" s="8"/>
      <c r="Q1841" s="1"/>
      <c r="R1841" s="1"/>
      <c r="S1841" s="1"/>
      <c r="T1841" s="1"/>
      <c r="U1841" s="16"/>
      <c r="V1841" s="181"/>
      <c r="W1841" s="1"/>
      <c r="X1841" s="181"/>
      <c r="Y1841" s="24"/>
      <c r="Z1841" s="181"/>
      <c r="AC1841" s="1"/>
    </row>
    <row r="1842" spans="1:29" s="155" customFormat="1" x14ac:dyDescent="0.25">
      <c r="A1842" s="177"/>
      <c r="C1842" s="1"/>
      <c r="E1842" s="177"/>
      <c r="F1842" s="177"/>
      <c r="I1842" s="156"/>
      <c r="J1842" s="177"/>
      <c r="L1842" s="178"/>
      <c r="M1842" s="179"/>
      <c r="N1842" s="178"/>
      <c r="O1842" s="165"/>
      <c r="P1842" s="8"/>
      <c r="Q1842" s="1"/>
      <c r="R1842" s="1"/>
      <c r="S1842" s="1"/>
      <c r="T1842" s="1"/>
      <c r="U1842" s="16"/>
      <c r="V1842" s="181"/>
      <c r="W1842" s="1"/>
      <c r="X1842" s="181"/>
      <c r="Y1842" s="24"/>
      <c r="Z1842" s="181"/>
      <c r="AC1842" s="1"/>
    </row>
    <row r="1843" spans="1:29" s="155" customFormat="1" x14ac:dyDescent="0.25">
      <c r="A1843" s="177"/>
      <c r="B1843" s="220"/>
      <c r="C1843" s="1"/>
      <c r="E1843" s="177"/>
      <c r="F1843" s="177"/>
      <c r="I1843" s="156"/>
      <c r="J1843" s="177"/>
      <c r="L1843" s="178"/>
      <c r="M1843" s="179"/>
      <c r="N1843" s="178"/>
      <c r="O1843" s="165"/>
      <c r="P1843" s="8"/>
      <c r="Q1843" s="1"/>
      <c r="R1843" s="1"/>
      <c r="S1843" s="1"/>
      <c r="T1843" s="1"/>
      <c r="U1843" s="16"/>
      <c r="V1843" s="181"/>
      <c r="W1843" s="1"/>
      <c r="X1843" s="181"/>
      <c r="Y1843" s="177"/>
      <c r="Z1843" s="181"/>
    </row>
    <row r="1844" spans="1:29" s="155" customFormat="1" x14ac:dyDescent="0.25">
      <c r="A1844" s="177"/>
      <c r="C1844" s="1"/>
      <c r="E1844" s="177"/>
      <c r="F1844" s="177"/>
      <c r="I1844" s="156"/>
      <c r="J1844" s="177"/>
      <c r="L1844" s="178"/>
      <c r="M1844" s="179"/>
      <c r="N1844" s="178"/>
      <c r="O1844" s="165"/>
      <c r="P1844" s="156"/>
      <c r="Q1844" s="1"/>
      <c r="R1844" s="1"/>
      <c r="S1844" s="1"/>
      <c r="U1844" s="180"/>
      <c r="V1844" s="181"/>
      <c r="X1844" s="181"/>
      <c r="Y1844" s="177"/>
      <c r="Z1844" s="181"/>
    </row>
    <row r="1845" spans="1:29" s="155" customFormat="1" x14ac:dyDescent="0.25">
      <c r="A1845" s="177"/>
      <c r="B1845" s="220"/>
      <c r="C1845" s="1"/>
      <c r="E1845" s="177"/>
      <c r="F1845" s="177"/>
      <c r="I1845" s="156"/>
      <c r="J1845" s="177"/>
      <c r="L1845" s="178"/>
      <c r="M1845" s="179"/>
      <c r="N1845" s="178"/>
      <c r="O1845" s="165"/>
      <c r="P1845" s="156"/>
      <c r="Q1845" s="1"/>
      <c r="R1845" s="1"/>
      <c r="S1845" s="1"/>
      <c r="U1845" s="180"/>
      <c r="V1845" s="181"/>
      <c r="X1845" s="181"/>
      <c r="Y1845" s="177"/>
      <c r="Z1845" s="181"/>
    </row>
    <row r="1846" spans="1:29" s="155" customFormat="1" x14ac:dyDescent="0.25">
      <c r="A1846" s="177"/>
      <c r="C1846" s="1"/>
      <c r="E1846" s="177"/>
      <c r="F1846" s="177"/>
      <c r="I1846" s="156"/>
      <c r="J1846" s="177"/>
      <c r="L1846" s="178"/>
      <c r="M1846" s="179"/>
      <c r="N1846" s="178"/>
      <c r="O1846" s="165"/>
      <c r="P1846" s="156"/>
      <c r="Q1846" s="1"/>
      <c r="R1846" s="1"/>
      <c r="S1846" s="1"/>
      <c r="U1846" s="180"/>
      <c r="V1846" s="181"/>
      <c r="X1846" s="181"/>
      <c r="Y1846" s="177"/>
      <c r="Z1846" s="181"/>
    </row>
    <row r="1847" spans="1:29" s="155" customFormat="1" x14ac:dyDescent="0.25">
      <c r="A1847" s="177"/>
      <c r="B1847" s="220"/>
      <c r="C1847" s="1"/>
      <c r="E1847" s="177"/>
      <c r="F1847" s="177"/>
      <c r="I1847" s="156"/>
      <c r="J1847" s="177"/>
      <c r="L1847" s="178"/>
      <c r="M1847" s="179"/>
      <c r="N1847" s="178"/>
      <c r="O1847" s="165"/>
      <c r="P1847" s="156"/>
      <c r="Q1847" s="1"/>
      <c r="R1847" s="1"/>
      <c r="S1847" s="1"/>
      <c r="U1847" s="180"/>
      <c r="V1847" s="181"/>
      <c r="X1847" s="181"/>
      <c r="Y1847" s="177"/>
      <c r="Z1847" s="181"/>
    </row>
    <row r="1848" spans="1:29" s="155" customFormat="1" x14ac:dyDescent="0.25">
      <c r="A1848" s="177"/>
      <c r="C1848" s="1"/>
      <c r="E1848" s="177"/>
      <c r="F1848" s="177"/>
      <c r="I1848" s="156"/>
      <c r="J1848" s="177"/>
      <c r="L1848" s="178"/>
      <c r="M1848" s="179"/>
      <c r="N1848" s="178"/>
      <c r="O1848" s="165"/>
      <c r="P1848" s="156"/>
      <c r="Q1848" s="1"/>
      <c r="R1848" s="1"/>
      <c r="S1848" s="1"/>
      <c r="U1848" s="180"/>
      <c r="V1848" s="181"/>
      <c r="X1848" s="181"/>
      <c r="Y1848" s="177"/>
      <c r="Z1848" s="181"/>
    </row>
    <row r="1849" spans="1:29" s="155" customFormat="1" x14ac:dyDescent="0.25">
      <c r="A1849" s="177"/>
      <c r="B1849" s="220"/>
      <c r="C1849" s="1"/>
      <c r="E1849" s="177"/>
      <c r="F1849" s="177"/>
      <c r="I1849" s="156"/>
      <c r="J1849" s="177"/>
      <c r="L1849" s="178"/>
      <c r="M1849" s="179"/>
      <c r="N1849" s="178"/>
      <c r="O1849" s="165"/>
      <c r="P1849" s="156"/>
      <c r="Q1849" s="1"/>
      <c r="R1849" s="1"/>
      <c r="S1849" s="1"/>
      <c r="U1849" s="180"/>
      <c r="V1849" s="181"/>
      <c r="X1849" s="181"/>
      <c r="Y1849" s="177"/>
      <c r="Z1849" s="181"/>
    </row>
    <row r="1850" spans="1:29" s="155" customFormat="1" x14ac:dyDescent="0.25">
      <c r="A1850" s="177"/>
      <c r="C1850" s="1"/>
      <c r="E1850" s="177"/>
      <c r="F1850" s="177"/>
      <c r="I1850" s="156"/>
      <c r="J1850" s="177"/>
      <c r="L1850" s="178"/>
      <c r="M1850" s="179"/>
      <c r="N1850" s="178"/>
      <c r="O1850" s="165"/>
      <c r="P1850" s="156"/>
      <c r="Q1850" s="1"/>
      <c r="R1850" s="1"/>
      <c r="S1850" s="1"/>
      <c r="U1850" s="180"/>
      <c r="V1850" s="181"/>
      <c r="X1850" s="181"/>
      <c r="Y1850" s="177"/>
      <c r="Z1850" s="181"/>
    </row>
    <row r="1851" spans="1:29" s="155" customFormat="1" x14ac:dyDescent="0.25">
      <c r="A1851" s="177"/>
      <c r="B1851" s="220"/>
      <c r="C1851" s="1"/>
      <c r="E1851" s="177"/>
      <c r="F1851" s="177"/>
      <c r="I1851" s="156"/>
      <c r="J1851" s="177"/>
      <c r="L1851" s="178"/>
      <c r="M1851" s="179"/>
      <c r="N1851" s="178"/>
      <c r="O1851" s="165"/>
      <c r="P1851" s="156"/>
      <c r="Q1851" s="1"/>
      <c r="R1851" s="1"/>
      <c r="S1851" s="1"/>
      <c r="U1851" s="180"/>
      <c r="V1851" s="181"/>
      <c r="X1851" s="181"/>
      <c r="Y1851" s="177"/>
      <c r="Z1851" s="181"/>
    </row>
    <row r="1852" spans="1:29" s="155" customFormat="1" x14ac:dyDescent="0.25">
      <c r="A1852" s="177"/>
      <c r="C1852" s="1"/>
      <c r="E1852" s="177"/>
      <c r="F1852" s="177"/>
      <c r="I1852" s="156"/>
      <c r="J1852" s="177"/>
      <c r="L1852" s="178"/>
      <c r="M1852" s="179"/>
      <c r="N1852" s="178"/>
      <c r="O1852" s="165"/>
      <c r="P1852" s="156"/>
      <c r="Q1852" s="1"/>
      <c r="R1852" s="1"/>
      <c r="S1852" s="1"/>
      <c r="U1852" s="180"/>
      <c r="V1852" s="181"/>
      <c r="X1852" s="181"/>
      <c r="Y1852" s="177"/>
      <c r="Z1852" s="181"/>
    </row>
    <row r="1853" spans="1:29" s="155" customFormat="1" x14ac:dyDescent="0.25">
      <c r="A1853" s="177"/>
      <c r="B1853" s="220"/>
      <c r="C1853" s="1"/>
      <c r="E1853" s="177"/>
      <c r="F1853" s="177"/>
      <c r="I1853" s="156"/>
      <c r="J1853" s="177"/>
      <c r="L1853" s="178"/>
      <c r="M1853" s="179"/>
      <c r="N1853" s="178"/>
      <c r="O1853" s="165"/>
      <c r="P1853" s="156"/>
      <c r="Q1853" s="1"/>
      <c r="R1853" s="1"/>
      <c r="S1853" s="1"/>
      <c r="U1853" s="180"/>
      <c r="V1853" s="181"/>
      <c r="X1853" s="181"/>
      <c r="Y1853" s="177"/>
      <c r="Z1853" s="181"/>
    </row>
    <row r="1854" spans="1:29" s="155" customFormat="1" x14ac:dyDescent="0.25">
      <c r="A1854" s="177"/>
      <c r="C1854" s="1"/>
      <c r="E1854" s="177"/>
      <c r="F1854" s="177"/>
      <c r="I1854" s="156"/>
      <c r="J1854" s="177"/>
      <c r="L1854" s="178"/>
      <c r="M1854" s="179"/>
      <c r="N1854" s="178"/>
      <c r="O1854" s="165"/>
      <c r="P1854" s="156"/>
      <c r="Q1854" s="1"/>
      <c r="R1854" s="1"/>
      <c r="S1854" s="1"/>
      <c r="U1854" s="180"/>
      <c r="V1854" s="181"/>
      <c r="X1854" s="181"/>
      <c r="Y1854" s="177"/>
      <c r="Z1854" s="181"/>
    </row>
    <row r="1855" spans="1:29" s="155" customFormat="1" x14ac:dyDescent="0.25">
      <c r="A1855" s="177"/>
      <c r="B1855" s="220"/>
      <c r="C1855" s="1"/>
      <c r="E1855" s="177"/>
      <c r="F1855" s="177"/>
      <c r="I1855" s="156"/>
      <c r="J1855" s="177"/>
      <c r="L1855" s="178"/>
      <c r="M1855" s="179"/>
      <c r="N1855" s="178"/>
      <c r="O1855" s="165"/>
      <c r="P1855" s="156"/>
      <c r="Q1855" s="1"/>
      <c r="R1855" s="1"/>
      <c r="S1855" s="1"/>
      <c r="U1855" s="180"/>
      <c r="V1855" s="181"/>
      <c r="X1855" s="181"/>
      <c r="Y1855" s="177"/>
      <c r="Z1855" s="181"/>
    </row>
    <row r="1856" spans="1:29" s="155" customFormat="1" x14ac:dyDescent="0.25">
      <c r="A1856" s="177"/>
      <c r="C1856" s="1"/>
      <c r="E1856" s="177"/>
      <c r="F1856" s="177"/>
      <c r="I1856" s="156"/>
      <c r="J1856" s="177"/>
      <c r="L1856" s="178"/>
      <c r="M1856" s="179"/>
      <c r="N1856" s="178"/>
      <c r="O1856" s="165"/>
      <c r="P1856" s="156"/>
      <c r="Q1856" s="1"/>
      <c r="R1856" s="1"/>
      <c r="S1856" s="1"/>
      <c r="U1856" s="180"/>
      <c r="V1856" s="181"/>
      <c r="X1856" s="181"/>
      <c r="Y1856" s="177"/>
      <c r="Z1856" s="181"/>
    </row>
    <row r="1857" spans="1:26" s="155" customFormat="1" x14ac:dyDescent="0.25">
      <c r="A1857" s="177"/>
      <c r="B1857" s="220"/>
      <c r="C1857" s="1"/>
      <c r="E1857" s="177"/>
      <c r="F1857" s="177"/>
      <c r="I1857" s="156"/>
      <c r="J1857" s="177"/>
      <c r="L1857" s="178"/>
      <c r="M1857" s="179"/>
      <c r="N1857" s="178"/>
      <c r="O1857" s="165"/>
      <c r="P1857" s="156"/>
      <c r="Q1857" s="1"/>
      <c r="R1857" s="1"/>
      <c r="S1857" s="1"/>
      <c r="U1857" s="180"/>
      <c r="V1857" s="181"/>
      <c r="X1857" s="181"/>
      <c r="Y1857" s="177"/>
      <c r="Z1857" s="181"/>
    </row>
    <row r="1858" spans="1:26" s="155" customFormat="1" x14ac:dyDescent="0.25">
      <c r="A1858" s="177"/>
      <c r="C1858" s="1"/>
      <c r="E1858" s="177"/>
      <c r="F1858" s="177"/>
      <c r="I1858" s="156"/>
      <c r="J1858" s="177"/>
      <c r="L1858" s="178"/>
      <c r="M1858" s="179"/>
      <c r="N1858" s="178"/>
      <c r="O1858" s="165"/>
      <c r="P1858" s="156"/>
      <c r="Q1858" s="1"/>
      <c r="R1858" s="1"/>
      <c r="S1858" s="1"/>
      <c r="U1858" s="180"/>
      <c r="V1858" s="181"/>
      <c r="X1858" s="181"/>
      <c r="Y1858" s="177"/>
      <c r="Z1858" s="181"/>
    </row>
    <row r="1859" spans="1:26" s="155" customFormat="1" x14ac:dyDescent="0.25">
      <c r="A1859" s="177"/>
      <c r="B1859" s="220"/>
      <c r="C1859" s="1"/>
      <c r="E1859" s="177"/>
      <c r="F1859" s="177"/>
      <c r="I1859" s="156"/>
      <c r="J1859" s="177"/>
      <c r="L1859" s="178"/>
      <c r="M1859" s="179"/>
      <c r="N1859" s="178"/>
      <c r="O1859" s="165"/>
      <c r="P1859" s="156"/>
      <c r="Q1859" s="1"/>
      <c r="R1859" s="1"/>
      <c r="S1859" s="1"/>
      <c r="U1859" s="180"/>
      <c r="V1859" s="181"/>
      <c r="X1859" s="181"/>
      <c r="Y1859" s="177"/>
      <c r="Z1859" s="181"/>
    </row>
    <row r="1860" spans="1:26" s="155" customFormat="1" x14ac:dyDescent="0.25">
      <c r="A1860" s="177"/>
      <c r="C1860" s="1"/>
      <c r="E1860" s="177"/>
      <c r="F1860" s="177"/>
      <c r="I1860" s="156"/>
      <c r="J1860" s="177"/>
      <c r="L1860" s="178"/>
      <c r="M1860" s="179"/>
      <c r="N1860" s="178"/>
      <c r="O1860" s="165"/>
      <c r="P1860" s="156"/>
      <c r="Q1860" s="1"/>
      <c r="R1860" s="1"/>
      <c r="S1860" s="1"/>
      <c r="U1860" s="180"/>
      <c r="V1860" s="181"/>
      <c r="X1860" s="181"/>
      <c r="Y1860" s="177"/>
      <c r="Z1860" s="181"/>
    </row>
    <row r="1861" spans="1:26" s="155" customFormat="1" x14ac:dyDescent="0.25">
      <c r="A1861" s="177"/>
      <c r="B1861" s="220"/>
      <c r="C1861" s="1"/>
      <c r="E1861" s="177"/>
      <c r="F1861" s="177"/>
      <c r="I1861" s="156"/>
      <c r="J1861" s="177"/>
      <c r="L1861" s="178"/>
      <c r="M1861" s="179"/>
      <c r="N1861" s="178"/>
      <c r="O1861" s="165"/>
      <c r="P1861" s="156"/>
      <c r="Q1861" s="1"/>
      <c r="R1861" s="1"/>
      <c r="S1861" s="1"/>
      <c r="U1861" s="180"/>
      <c r="V1861" s="181"/>
      <c r="X1861" s="181"/>
      <c r="Y1861" s="177"/>
      <c r="Z1861" s="181"/>
    </row>
    <row r="1862" spans="1:26" s="155" customFormat="1" x14ac:dyDescent="0.25">
      <c r="A1862" s="177"/>
      <c r="C1862" s="1"/>
      <c r="E1862" s="177"/>
      <c r="F1862" s="177"/>
      <c r="I1862" s="156"/>
      <c r="J1862" s="177"/>
      <c r="L1862" s="178"/>
      <c r="M1862" s="179"/>
      <c r="N1862" s="178"/>
      <c r="O1862" s="165"/>
      <c r="P1862" s="156"/>
      <c r="Q1862" s="1"/>
      <c r="R1862" s="1"/>
      <c r="S1862" s="1"/>
      <c r="U1862" s="180"/>
      <c r="V1862" s="181"/>
      <c r="X1862" s="181"/>
      <c r="Y1862" s="177"/>
      <c r="Z1862" s="181"/>
    </row>
    <row r="1863" spans="1:26" s="155" customFormat="1" x14ac:dyDescent="0.25">
      <c r="A1863" s="177"/>
      <c r="B1863" s="220"/>
      <c r="C1863" s="1"/>
      <c r="E1863" s="177"/>
      <c r="F1863" s="177"/>
      <c r="I1863" s="156"/>
      <c r="J1863" s="177"/>
      <c r="L1863" s="178"/>
      <c r="M1863" s="179"/>
      <c r="N1863" s="178"/>
      <c r="O1863" s="165"/>
      <c r="P1863" s="156"/>
      <c r="Q1863" s="1"/>
      <c r="R1863" s="1"/>
      <c r="S1863" s="1"/>
      <c r="U1863" s="180"/>
      <c r="V1863" s="181"/>
      <c r="X1863" s="181"/>
      <c r="Y1863" s="177"/>
      <c r="Z1863" s="181"/>
    </row>
    <row r="1864" spans="1:26" s="155" customFormat="1" x14ac:dyDescent="0.25">
      <c r="A1864" s="177"/>
      <c r="C1864" s="1"/>
      <c r="E1864" s="177"/>
      <c r="F1864" s="177"/>
      <c r="I1864" s="156"/>
      <c r="J1864" s="177"/>
      <c r="L1864" s="178"/>
      <c r="M1864" s="179"/>
      <c r="N1864" s="178"/>
      <c r="O1864" s="165"/>
      <c r="P1864" s="156"/>
      <c r="Q1864" s="1"/>
      <c r="R1864" s="1"/>
      <c r="S1864" s="1"/>
      <c r="U1864" s="180"/>
      <c r="V1864" s="181"/>
      <c r="X1864" s="181"/>
      <c r="Y1864" s="177"/>
      <c r="Z1864" s="181"/>
    </row>
    <row r="1865" spans="1:26" s="155" customFormat="1" x14ac:dyDescent="0.25">
      <c r="A1865" s="177"/>
      <c r="B1865" s="220"/>
      <c r="E1865" s="177"/>
      <c r="F1865" s="177"/>
      <c r="I1865" s="156"/>
      <c r="J1865" s="177"/>
      <c r="L1865" s="178"/>
      <c r="M1865" s="179"/>
      <c r="N1865" s="178"/>
      <c r="O1865" s="165"/>
      <c r="P1865" s="156"/>
      <c r="Q1865" s="1"/>
      <c r="R1865" s="1"/>
      <c r="S1865" s="1"/>
      <c r="U1865" s="180"/>
      <c r="V1865" s="181"/>
      <c r="X1865" s="181"/>
      <c r="Y1865" s="177"/>
      <c r="Z1865" s="181"/>
    </row>
    <row r="1866" spans="1:26" s="155" customFormat="1" x14ac:dyDescent="0.25">
      <c r="A1866" s="177"/>
      <c r="E1866" s="177"/>
      <c r="F1866" s="177"/>
      <c r="I1866" s="156"/>
      <c r="J1866" s="177"/>
      <c r="L1866" s="178"/>
      <c r="M1866" s="179"/>
      <c r="N1866" s="178"/>
      <c r="O1866" s="165"/>
      <c r="P1866" s="156"/>
      <c r="Q1866" s="1"/>
      <c r="R1866" s="1"/>
      <c r="S1866" s="1"/>
      <c r="U1866" s="180"/>
      <c r="V1866" s="181"/>
      <c r="X1866" s="181"/>
      <c r="Y1866" s="177"/>
      <c r="Z1866" s="181"/>
    </row>
    <row r="1867" spans="1:26" s="31" customFormat="1" x14ac:dyDescent="0.25">
      <c r="A1867" s="84"/>
      <c r="B1867" s="154"/>
      <c r="E1867" s="84"/>
      <c r="F1867" s="84"/>
      <c r="I1867" s="77"/>
      <c r="J1867" s="84"/>
      <c r="L1867" s="78"/>
      <c r="M1867" s="79"/>
      <c r="N1867" s="78"/>
      <c r="O1867" s="80"/>
      <c r="P1867" s="77"/>
      <c r="U1867" s="81"/>
      <c r="V1867" s="83"/>
      <c r="X1867" s="83"/>
      <c r="Y1867" s="84"/>
      <c r="Z1867" s="83"/>
    </row>
    <row r="1868" spans="1:26" s="31" customFormat="1" x14ac:dyDescent="0.25">
      <c r="A1868" s="84"/>
      <c r="E1868" s="84"/>
      <c r="F1868" s="84"/>
      <c r="I1868" s="77"/>
      <c r="J1868" s="84"/>
      <c r="L1868" s="78"/>
      <c r="M1868" s="79"/>
      <c r="N1868" s="78"/>
      <c r="O1868" s="80"/>
      <c r="P1868" s="77"/>
      <c r="U1868" s="81"/>
      <c r="V1868" s="83"/>
      <c r="X1868" s="83"/>
      <c r="Y1868" s="84"/>
      <c r="Z1868" s="83"/>
    </row>
    <row r="1869" spans="1:26" s="31" customFormat="1" x14ac:dyDescent="0.25">
      <c r="A1869" s="84"/>
      <c r="B1869" s="154"/>
      <c r="E1869" s="84"/>
      <c r="F1869" s="84"/>
      <c r="I1869" s="77"/>
      <c r="J1869" s="84"/>
      <c r="L1869" s="78"/>
      <c r="M1869" s="79"/>
      <c r="N1869" s="78"/>
      <c r="O1869" s="80"/>
      <c r="P1869" s="77"/>
      <c r="U1869" s="81"/>
      <c r="V1869" s="83"/>
      <c r="X1869" s="83"/>
      <c r="Y1869" s="84"/>
      <c r="Z1869" s="83"/>
    </row>
    <row r="1870" spans="1:26" s="31" customFormat="1" x14ac:dyDescent="0.25">
      <c r="A1870" s="84"/>
      <c r="E1870" s="84"/>
      <c r="F1870" s="84"/>
      <c r="I1870" s="77"/>
      <c r="J1870" s="84"/>
      <c r="L1870" s="78"/>
      <c r="M1870" s="79"/>
      <c r="N1870" s="78"/>
      <c r="O1870" s="80"/>
      <c r="P1870" s="77"/>
      <c r="U1870" s="81"/>
      <c r="V1870" s="83"/>
      <c r="X1870" s="83"/>
      <c r="Y1870" s="84"/>
      <c r="Z1870" s="83"/>
    </row>
    <row r="1871" spans="1:26" s="31" customFormat="1" x14ac:dyDescent="0.25">
      <c r="A1871" s="84"/>
      <c r="B1871" s="154"/>
      <c r="E1871" s="84"/>
      <c r="F1871" s="84"/>
      <c r="I1871" s="77"/>
      <c r="J1871" s="84"/>
      <c r="L1871" s="78"/>
      <c r="M1871" s="79"/>
      <c r="N1871" s="78"/>
      <c r="O1871" s="80"/>
      <c r="P1871" s="77"/>
      <c r="U1871" s="81"/>
      <c r="V1871" s="83"/>
      <c r="X1871" s="83"/>
      <c r="Y1871" s="84"/>
      <c r="Z1871" s="83"/>
    </row>
    <row r="1872" spans="1:26" s="31" customFormat="1" x14ac:dyDescent="0.25">
      <c r="A1872" s="84"/>
      <c r="E1872" s="84"/>
      <c r="F1872" s="84"/>
      <c r="I1872" s="77"/>
      <c r="J1872" s="84"/>
      <c r="L1872" s="78"/>
      <c r="M1872" s="79"/>
      <c r="N1872" s="78"/>
      <c r="O1872" s="80"/>
      <c r="P1872" s="77"/>
      <c r="U1872" s="81"/>
      <c r="V1872" s="83"/>
      <c r="X1872" s="83"/>
      <c r="Y1872" s="84"/>
      <c r="Z1872" s="83"/>
    </row>
    <row r="1873" spans="1:26" s="31" customFormat="1" x14ac:dyDescent="0.25">
      <c r="A1873" s="84"/>
      <c r="B1873" s="154"/>
      <c r="E1873" s="84"/>
      <c r="F1873" s="84"/>
      <c r="I1873" s="77"/>
      <c r="J1873" s="84"/>
      <c r="L1873" s="78"/>
      <c r="M1873" s="79"/>
      <c r="N1873" s="78"/>
      <c r="O1873" s="80"/>
      <c r="P1873" s="77"/>
      <c r="U1873" s="81"/>
      <c r="V1873" s="83"/>
      <c r="X1873" s="83"/>
      <c r="Y1873" s="84"/>
      <c r="Z1873" s="83"/>
    </row>
    <row r="1874" spans="1:26" s="31" customFormat="1" x14ac:dyDescent="0.25">
      <c r="A1874" s="84"/>
      <c r="E1874" s="84"/>
      <c r="F1874" s="84"/>
      <c r="I1874" s="77"/>
      <c r="J1874" s="84"/>
      <c r="L1874" s="78"/>
      <c r="M1874" s="79"/>
      <c r="N1874" s="78"/>
      <c r="O1874" s="80"/>
      <c r="P1874" s="77"/>
      <c r="U1874" s="81"/>
      <c r="V1874" s="83"/>
      <c r="X1874" s="83"/>
      <c r="Y1874" s="84"/>
      <c r="Z1874" s="83"/>
    </row>
    <row r="1875" spans="1:26" s="31" customFormat="1" x14ac:dyDescent="0.25">
      <c r="A1875" s="84"/>
      <c r="B1875" s="154"/>
      <c r="E1875" s="84"/>
      <c r="F1875" s="84"/>
      <c r="I1875" s="77"/>
      <c r="J1875" s="84"/>
      <c r="L1875" s="78"/>
      <c r="M1875" s="79"/>
      <c r="N1875" s="78"/>
      <c r="O1875" s="80"/>
      <c r="P1875" s="77"/>
      <c r="U1875" s="81"/>
      <c r="V1875" s="83"/>
      <c r="X1875" s="83"/>
      <c r="Y1875" s="84"/>
      <c r="Z1875" s="83"/>
    </row>
    <row r="1876" spans="1:26" s="31" customFormat="1" x14ac:dyDescent="0.25">
      <c r="A1876" s="84"/>
      <c r="E1876" s="84"/>
      <c r="F1876" s="84"/>
      <c r="I1876" s="77"/>
      <c r="J1876" s="84"/>
      <c r="L1876" s="78"/>
      <c r="M1876" s="79"/>
      <c r="N1876" s="78"/>
      <c r="O1876" s="80"/>
      <c r="P1876" s="77"/>
      <c r="U1876" s="81"/>
      <c r="V1876" s="83"/>
      <c r="X1876" s="83"/>
      <c r="Y1876" s="84"/>
      <c r="Z1876" s="83"/>
    </row>
    <row r="1877" spans="1:26" s="31" customFormat="1" x14ac:dyDescent="0.25">
      <c r="A1877" s="84"/>
      <c r="B1877" s="154"/>
      <c r="E1877" s="84"/>
      <c r="F1877" s="84"/>
      <c r="I1877" s="77"/>
      <c r="J1877" s="84"/>
      <c r="L1877" s="78"/>
      <c r="M1877" s="79"/>
      <c r="N1877" s="432"/>
      <c r="O1877" s="80"/>
      <c r="P1877" s="77"/>
      <c r="U1877" s="81"/>
      <c r="V1877" s="83"/>
      <c r="X1877" s="83"/>
      <c r="Y1877" s="84"/>
      <c r="Z1877" s="83"/>
    </row>
    <row r="1878" spans="1:26" s="31" customFormat="1" x14ac:dyDescent="0.25">
      <c r="A1878" s="84"/>
      <c r="E1878" s="84"/>
      <c r="F1878" s="84"/>
      <c r="I1878" s="77"/>
      <c r="J1878" s="84"/>
      <c r="L1878" s="78"/>
      <c r="M1878" s="79"/>
      <c r="N1878" s="78"/>
      <c r="O1878" s="80"/>
      <c r="U1878" s="81"/>
      <c r="V1878" s="83"/>
      <c r="X1878" s="83"/>
      <c r="Y1878" s="84"/>
      <c r="Z1878" s="83"/>
    </row>
    <row r="1879" spans="1:26" s="31" customFormat="1" x14ac:dyDescent="0.25">
      <c r="A1879" s="84"/>
      <c r="B1879" s="154"/>
      <c r="E1879" s="84"/>
      <c r="F1879" s="84"/>
      <c r="I1879" s="77"/>
      <c r="J1879" s="84"/>
      <c r="L1879" s="78"/>
      <c r="M1879" s="79"/>
      <c r="N1879" s="78"/>
      <c r="O1879" s="80"/>
      <c r="U1879" s="81"/>
      <c r="V1879" s="83"/>
      <c r="X1879" s="83"/>
      <c r="Y1879" s="84"/>
      <c r="Z1879" s="83"/>
    </row>
    <row r="1880" spans="1:26" s="31" customFormat="1" x14ac:dyDescent="0.25">
      <c r="A1880" s="84"/>
      <c r="E1880" s="84"/>
      <c r="F1880" s="84"/>
      <c r="I1880" s="77"/>
      <c r="J1880" s="84"/>
      <c r="L1880" s="78"/>
      <c r="M1880" s="79"/>
      <c r="N1880" s="78"/>
      <c r="O1880" s="80"/>
      <c r="U1880" s="81"/>
      <c r="V1880" s="83"/>
      <c r="X1880" s="83"/>
      <c r="Y1880" s="84"/>
      <c r="Z1880" s="83"/>
    </row>
    <row r="1881" spans="1:26" s="31" customFormat="1" x14ac:dyDescent="0.25">
      <c r="A1881" s="84"/>
      <c r="B1881" s="154"/>
      <c r="E1881" s="84"/>
      <c r="F1881" s="84"/>
      <c r="I1881" s="77"/>
      <c r="J1881" s="84"/>
      <c r="L1881" s="78"/>
      <c r="M1881" s="79"/>
      <c r="N1881" s="78"/>
      <c r="O1881" s="80"/>
      <c r="U1881" s="81"/>
      <c r="V1881" s="83"/>
      <c r="X1881" s="83"/>
      <c r="Y1881" s="84"/>
      <c r="Z1881" s="83"/>
    </row>
    <row r="1882" spans="1:26" s="31" customFormat="1" x14ac:dyDescent="0.25">
      <c r="A1882" s="84"/>
      <c r="E1882" s="84"/>
      <c r="F1882" s="84"/>
      <c r="I1882" s="77"/>
      <c r="J1882" s="84"/>
      <c r="L1882" s="78"/>
      <c r="M1882" s="79"/>
      <c r="N1882" s="78"/>
      <c r="O1882" s="80"/>
      <c r="U1882" s="81"/>
      <c r="V1882" s="83"/>
      <c r="X1882" s="83"/>
      <c r="Y1882" s="84"/>
      <c r="Z1882" s="83"/>
    </row>
    <row r="1883" spans="1:26" s="31" customFormat="1" x14ac:dyDescent="0.25">
      <c r="A1883" s="84"/>
      <c r="B1883" s="154"/>
      <c r="E1883" s="84"/>
      <c r="F1883" s="84"/>
      <c r="I1883" s="77"/>
      <c r="J1883" s="84"/>
      <c r="L1883" s="78"/>
      <c r="M1883" s="79"/>
      <c r="N1883" s="78"/>
      <c r="O1883" s="80"/>
      <c r="U1883" s="81"/>
      <c r="V1883" s="83"/>
      <c r="X1883" s="83"/>
      <c r="Y1883" s="84"/>
      <c r="Z1883" s="83"/>
    </row>
    <row r="1884" spans="1:26" s="31" customFormat="1" x14ac:dyDescent="0.25">
      <c r="A1884" s="84"/>
      <c r="E1884" s="84"/>
      <c r="F1884" s="84"/>
      <c r="I1884" s="77"/>
      <c r="J1884" s="84"/>
      <c r="L1884" s="78"/>
      <c r="M1884" s="79"/>
      <c r="N1884" s="78"/>
      <c r="O1884" s="80"/>
      <c r="U1884" s="81"/>
      <c r="V1884" s="83"/>
      <c r="X1884" s="83"/>
      <c r="Y1884" s="84"/>
      <c r="Z1884" s="83"/>
    </row>
    <row r="1885" spans="1:26" s="31" customFormat="1" x14ac:dyDescent="0.25">
      <c r="A1885" s="84"/>
      <c r="B1885" s="154"/>
      <c r="E1885" s="84"/>
      <c r="F1885" s="84"/>
      <c r="I1885" s="77"/>
      <c r="J1885" s="84"/>
      <c r="L1885" s="78"/>
      <c r="M1885" s="79"/>
      <c r="N1885" s="78"/>
      <c r="O1885" s="80"/>
      <c r="U1885" s="81"/>
      <c r="V1885" s="83"/>
      <c r="X1885" s="83"/>
      <c r="Y1885" s="84"/>
      <c r="Z1885" s="83"/>
    </row>
    <row r="1886" spans="1:26" s="31" customFormat="1" x14ac:dyDescent="0.25">
      <c r="A1886" s="84"/>
      <c r="E1886" s="84"/>
      <c r="F1886" s="84"/>
      <c r="I1886" s="77"/>
      <c r="J1886" s="84"/>
      <c r="L1886" s="78"/>
      <c r="M1886" s="79"/>
      <c r="N1886" s="78"/>
      <c r="O1886" s="80"/>
      <c r="U1886" s="81"/>
      <c r="V1886" s="83"/>
      <c r="X1886" s="83"/>
      <c r="Y1886" s="84"/>
      <c r="Z1886" s="83"/>
    </row>
    <row r="1887" spans="1:26" s="31" customFormat="1" x14ac:dyDescent="0.25">
      <c r="A1887" s="84"/>
      <c r="B1887" s="154"/>
      <c r="E1887" s="84"/>
      <c r="F1887" s="84"/>
      <c r="I1887" s="77"/>
      <c r="J1887" s="84"/>
      <c r="L1887" s="78"/>
      <c r="M1887" s="79"/>
      <c r="N1887" s="78"/>
      <c r="O1887" s="80"/>
      <c r="U1887" s="81"/>
      <c r="V1887" s="83"/>
      <c r="X1887" s="83"/>
      <c r="Y1887" s="84"/>
      <c r="Z1887" s="83"/>
    </row>
    <row r="1888" spans="1:26" s="31" customFormat="1" x14ac:dyDescent="0.25">
      <c r="A1888" s="84"/>
      <c r="E1888" s="84"/>
      <c r="F1888" s="84"/>
      <c r="I1888" s="77"/>
      <c r="J1888" s="84"/>
      <c r="L1888" s="78"/>
      <c r="M1888" s="79"/>
      <c r="N1888" s="78"/>
      <c r="O1888" s="80"/>
      <c r="U1888" s="81"/>
      <c r="V1888" s="83"/>
      <c r="X1888" s="83"/>
      <c r="Y1888" s="84"/>
      <c r="Z1888" s="83"/>
    </row>
    <row r="1889" spans="1:26" s="31" customFormat="1" x14ac:dyDescent="0.25">
      <c r="A1889" s="84"/>
      <c r="B1889" s="154"/>
      <c r="E1889" s="84"/>
      <c r="F1889" s="84"/>
      <c r="I1889" s="77"/>
      <c r="J1889" s="84"/>
      <c r="L1889" s="78"/>
      <c r="M1889" s="79"/>
      <c r="N1889" s="78"/>
      <c r="O1889" s="80"/>
      <c r="U1889" s="81"/>
      <c r="V1889" s="83"/>
      <c r="X1889" s="83"/>
      <c r="Y1889" s="84"/>
      <c r="Z1889" s="83"/>
    </row>
    <row r="1890" spans="1:26" s="31" customFormat="1" x14ac:dyDescent="0.25">
      <c r="A1890" s="84"/>
      <c r="E1890" s="84"/>
      <c r="F1890" s="84"/>
      <c r="I1890" s="77"/>
      <c r="J1890" s="84"/>
      <c r="L1890" s="78"/>
      <c r="M1890" s="79"/>
      <c r="N1890" s="78"/>
      <c r="O1890" s="80"/>
      <c r="U1890" s="81"/>
      <c r="V1890" s="83"/>
      <c r="X1890" s="83"/>
      <c r="Y1890" s="84"/>
      <c r="Z1890" s="83"/>
    </row>
    <row r="1891" spans="1:26" s="31" customFormat="1" x14ac:dyDescent="0.25">
      <c r="A1891" s="84"/>
      <c r="B1891" s="154"/>
      <c r="E1891" s="84"/>
      <c r="F1891" s="84"/>
      <c r="I1891" s="77"/>
      <c r="J1891" s="84"/>
      <c r="L1891" s="78"/>
      <c r="M1891" s="79"/>
      <c r="N1891" s="78"/>
      <c r="O1891" s="80"/>
      <c r="U1891" s="81"/>
      <c r="V1891" s="83"/>
      <c r="X1891" s="83"/>
      <c r="Y1891" s="84"/>
      <c r="Z1891" s="83"/>
    </row>
    <row r="1892" spans="1:26" s="31" customFormat="1" x14ac:dyDescent="0.25">
      <c r="A1892" s="84"/>
      <c r="E1892" s="84"/>
      <c r="F1892" s="84"/>
      <c r="I1892" s="77"/>
      <c r="J1892" s="84"/>
      <c r="L1892" s="78"/>
      <c r="M1892" s="79"/>
      <c r="N1892" s="78"/>
      <c r="O1892" s="80"/>
      <c r="U1892" s="81"/>
      <c r="V1892" s="83"/>
      <c r="X1892" s="83"/>
      <c r="Y1892" s="84"/>
      <c r="Z1892" s="83"/>
    </row>
    <row r="1893" spans="1:26" s="31" customFormat="1" x14ac:dyDescent="0.25">
      <c r="A1893" s="84"/>
      <c r="B1893" s="154"/>
      <c r="E1893" s="84"/>
      <c r="F1893" s="84"/>
      <c r="I1893" s="77"/>
      <c r="J1893" s="84"/>
      <c r="L1893" s="78"/>
      <c r="M1893" s="79"/>
      <c r="N1893" s="78"/>
      <c r="O1893" s="80"/>
      <c r="U1893" s="81"/>
      <c r="V1893" s="83"/>
      <c r="X1893" s="83"/>
      <c r="Y1893" s="84"/>
      <c r="Z1893" s="83"/>
    </row>
    <row r="1894" spans="1:26" s="31" customFormat="1" x14ac:dyDescent="0.25">
      <c r="A1894" s="84"/>
      <c r="E1894" s="84"/>
      <c r="F1894" s="84"/>
      <c r="I1894" s="77"/>
      <c r="J1894" s="84"/>
      <c r="L1894" s="78"/>
      <c r="M1894" s="79"/>
      <c r="N1894" s="78"/>
      <c r="O1894" s="80"/>
      <c r="U1894" s="81"/>
      <c r="V1894" s="83"/>
      <c r="X1894" s="83"/>
      <c r="Y1894" s="84"/>
      <c r="Z1894" s="83"/>
    </row>
    <row r="1895" spans="1:26" s="31" customFormat="1" x14ac:dyDescent="0.25">
      <c r="A1895" s="84"/>
      <c r="B1895" s="154"/>
      <c r="E1895" s="84"/>
      <c r="F1895" s="84"/>
      <c r="I1895" s="77"/>
      <c r="J1895" s="84"/>
      <c r="L1895" s="78"/>
      <c r="M1895" s="79"/>
      <c r="N1895" s="78"/>
      <c r="O1895" s="80"/>
      <c r="U1895" s="81"/>
      <c r="V1895" s="83"/>
      <c r="X1895" s="83"/>
      <c r="Y1895" s="84"/>
      <c r="Z1895" s="83"/>
    </row>
    <row r="1896" spans="1:26" s="31" customFormat="1" x14ac:dyDescent="0.25">
      <c r="A1896" s="84"/>
      <c r="E1896" s="84"/>
      <c r="F1896" s="84"/>
      <c r="I1896" s="77"/>
      <c r="J1896" s="84"/>
      <c r="L1896" s="78"/>
      <c r="M1896" s="79"/>
      <c r="N1896" s="78"/>
      <c r="O1896" s="80"/>
      <c r="U1896" s="81"/>
      <c r="V1896" s="83"/>
      <c r="X1896" s="83"/>
      <c r="Y1896" s="84"/>
      <c r="Z1896" s="83"/>
    </row>
    <row r="1897" spans="1:26" s="155" customFormat="1" x14ac:dyDescent="0.25">
      <c r="A1897" s="177"/>
      <c r="B1897" s="220"/>
      <c r="E1897" s="177"/>
      <c r="F1897" s="177"/>
      <c r="I1897" s="156"/>
      <c r="J1897" s="177"/>
      <c r="L1897" s="178"/>
      <c r="M1897" s="179"/>
      <c r="N1897" s="178"/>
      <c r="O1897" s="165"/>
      <c r="Y1897" s="177"/>
      <c r="Z1897" s="181"/>
    </row>
    <row r="1898" spans="1:26" s="155" customFormat="1" x14ac:dyDescent="0.25">
      <c r="A1898" s="177"/>
      <c r="E1898" s="177"/>
      <c r="F1898" s="177"/>
      <c r="I1898" s="156"/>
      <c r="J1898" s="177"/>
      <c r="L1898" s="178"/>
      <c r="M1898" s="179"/>
      <c r="N1898" s="178"/>
      <c r="O1898" s="165"/>
      <c r="Y1898" s="177"/>
      <c r="Z1898" s="181"/>
    </row>
    <row r="1899" spans="1:26" s="155" customFormat="1" x14ac:dyDescent="0.25">
      <c r="A1899" s="177"/>
      <c r="B1899" s="220"/>
      <c r="E1899" s="177"/>
      <c r="F1899" s="177"/>
      <c r="I1899" s="156"/>
      <c r="J1899" s="177"/>
      <c r="L1899" s="178"/>
      <c r="M1899" s="179"/>
      <c r="N1899" s="178"/>
      <c r="O1899" s="165"/>
      <c r="Y1899" s="177"/>
      <c r="Z1899" s="181"/>
    </row>
    <row r="1900" spans="1:26" s="155" customFormat="1" x14ac:dyDescent="0.25">
      <c r="A1900" s="177"/>
      <c r="E1900" s="177"/>
      <c r="F1900" s="177"/>
      <c r="I1900" s="156"/>
      <c r="J1900" s="177"/>
      <c r="L1900" s="178"/>
      <c r="M1900" s="179"/>
      <c r="N1900" s="178"/>
      <c r="O1900" s="165"/>
      <c r="Y1900" s="177"/>
      <c r="Z1900" s="181"/>
    </row>
    <row r="1901" spans="1:26" s="155" customFormat="1" x14ac:dyDescent="0.25">
      <c r="A1901" s="177"/>
      <c r="B1901" s="220"/>
      <c r="E1901" s="177"/>
      <c r="F1901" s="177"/>
      <c r="I1901" s="156"/>
      <c r="J1901" s="177"/>
      <c r="L1901" s="178"/>
      <c r="M1901" s="179"/>
      <c r="N1901" s="178"/>
      <c r="O1901" s="165"/>
      <c r="Y1901" s="177"/>
      <c r="Z1901" s="181"/>
    </row>
    <row r="1902" spans="1:26" s="31" customFormat="1" x14ac:dyDescent="0.25">
      <c r="A1902" s="84"/>
      <c r="E1902" s="84"/>
      <c r="F1902" s="84"/>
      <c r="I1902" s="77"/>
      <c r="J1902" s="84"/>
      <c r="L1902" s="78"/>
      <c r="M1902" s="79"/>
      <c r="N1902" s="78"/>
      <c r="O1902" s="80"/>
      <c r="U1902" s="81"/>
      <c r="V1902" s="83"/>
      <c r="X1902" s="83"/>
      <c r="Y1902" s="84"/>
      <c r="Z1902" s="83"/>
    </row>
    <row r="1903" spans="1:26" s="31" customFormat="1" x14ac:dyDescent="0.25">
      <c r="A1903" s="84"/>
      <c r="B1903" s="154"/>
      <c r="E1903" s="84"/>
      <c r="F1903" s="84"/>
      <c r="I1903" s="77"/>
      <c r="J1903" s="84"/>
      <c r="L1903" s="78"/>
      <c r="M1903" s="79"/>
      <c r="N1903" s="78"/>
      <c r="O1903" s="80"/>
      <c r="U1903" s="81"/>
      <c r="V1903" s="83"/>
      <c r="X1903" s="83"/>
      <c r="Y1903" s="84"/>
      <c r="Z1903" s="83"/>
    </row>
    <row r="1904" spans="1:26" s="31" customFormat="1" x14ac:dyDescent="0.25">
      <c r="A1904" s="84"/>
      <c r="E1904" s="84"/>
      <c r="F1904" s="84"/>
      <c r="I1904" s="77"/>
      <c r="J1904" s="84"/>
      <c r="L1904" s="78"/>
      <c r="M1904" s="79"/>
      <c r="N1904" s="78"/>
      <c r="O1904" s="80"/>
      <c r="U1904" s="81"/>
      <c r="V1904" s="83"/>
      <c r="X1904" s="83"/>
      <c r="Y1904" s="84"/>
      <c r="Z1904" s="83"/>
    </row>
    <row r="1905" spans="1:30" s="31" customFormat="1" x14ac:dyDescent="0.25">
      <c r="A1905" s="84"/>
      <c r="B1905" s="154"/>
      <c r="E1905" s="84"/>
      <c r="F1905" s="84"/>
      <c r="I1905" s="77"/>
      <c r="J1905" s="84"/>
      <c r="L1905" s="78"/>
      <c r="M1905" s="79"/>
      <c r="N1905" s="78"/>
      <c r="O1905" s="80"/>
      <c r="U1905" s="81"/>
      <c r="V1905" s="83"/>
      <c r="X1905" s="83"/>
      <c r="Y1905" s="84"/>
      <c r="Z1905" s="83"/>
    </row>
    <row r="1906" spans="1:30" s="31" customFormat="1" ht="14.4" x14ac:dyDescent="0.3">
      <c r="A1906" s="84"/>
      <c r="E1906" s="84"/>
      <c r="F1906" s="215"/>
      <c r="I1906" s="77"/>
      <c r="J1906" s="84"/>
      <c r="L1906" s="78"/>
      <c r="M1906" s="79"/>
      <c r="N1906" s="78"/>
      <c r="O1906" s="80"/>
      <c r="U1906" s="81"/>
      <c r="V1906" s="83"/>
      <c r="X1906" s="83"/>
      <c r="Y1906" s="84"/>
      <c r="Z1906" s="83"/>
    </row>
    <row r="1907" spans="1:30" s="129" customFormat="1" x14ac:dyDescent="0.25">
      <c r="A1907" s="136"/>
      <c r="B1907" s="175"/>
      <c r="E1907" s="136"/>
      <c r="F1907" s="136"/>
      <c r="I1907" s="130"/>
      <c r="J1907" s="136"/>
      <c r="K1907" s="175"/>
      <c r="L1907" s="131"/>
      <c r="M1907" s="132"/>
      <c r="N1907" s="131"/>
      <c r="O1907" s="133"/>
      <c r="P1907" s="130"/>
      <c r="U1907" s="134"/>
      <c r="V1907" s="135"/>
      <c r="X1907" s="135"/>
      <c r="Y1907" s="136"/>
      <c r="Z1907" s="135"/>
    </row>
    <row r="1908" spans="1:30" s="155" customFormat="1" x14ac:dyDescent="0.25">
      <c r="A1908" s="177"/>
      <c r="E1908" s="177"/>
      <c r="F1908" s="177"/>
      <c r="I1908" s="156"/>
      <c r="J1908" s="177"/>
      <c r="K1908" s="220"/>
      <c r="L1908" s="178"/>
      <c r="M1908" s="179"/>
      <c r="N1908" s="178"/>
      <c r="O1908" s="165"/>
      <c r="P1908" s="156"/>
      <c r="U1908" s="180"/>
      <c r="V1908" s="181"/>
      <c r="X1908" s="181"/>
      <c r="Y1908" s="177"/>
      <c r="Z1908" s="181"/>
    </row>
    <row r="1909" spans="1:30" s="155" customFormat="1" x14ac:dyDescent="0.25">
      <c r="A1909" s="177"/>
      <c r="B1909" s="220"/>
      <c r="E1909" s="177"/>
      <c r="F1909" s="177"/>
      <c r="I1909" s="156"/>
      <c r="J1909" s="177"/>
      <c r="K1909" s="220"/>
      <c r="L1909" s="178"/>
      <c r="M1909" s="179"/>
      <c r="N1909" s="178"/>
      <c r="O1909" s="165"/>
      <c r="P1909" s="156"/>
      <c r="U1909" s="180"/>
      <c r="V1909" s="181"/>
      <c r="X1909" s="181"/>
      <c r="Y1909" s="177"/>
      <c r="Z1909" s="181"/>
    </row>
    <row r="1910" spans="1:30" s="155" customFormat="1" x14ac:dyDescent="0.25">
      <c r="A1910" s="177"/>
      <c r="E1910" s="177"/>
      <c r="F1910" s="177"/>
      <c r="I1910" s="156"/>
      <c r="J1910" s="177"/>
      <c r="K1910" s="220"/>
      <c r="L1910" s="178"/>
      <c r="M1910" s="179"/>
      <c r="N1910" s="178"/>
      <c r="O1910" s="165"/>
      <c r="P1910" s="156"/>
      <c r="U1910" s="180"/>
      <c r="V1910" s="181"/>
      <c r="X1910" s="181"/>
      <c r="Y1910" s="177"/>
      <c r="Z1910" s="181"/>
    </row>
    <row r="1911" spans="1:30" s="155" customFormat="1" x14ac:dyDescent="0.25">
      <c r="A1911" s="177"/>
      <c r="B1911" s="220"/>
      <c r="E1911" s="177"/>
      <c r="F1911" s="177"/>
      <c r="I1911" s="156"/>
      <c r="J1911" s="177"/>
      <c r="K1911" s="220"/>
      <c r="L1911" s="178"/>
      <c r="M1911" s="179"/>
      <c r="N1911" s="178"/>
      <c r="O1911" s="165"/>
      <c r="P1911" s="156"/>
      <c r="U1911" s="180"/>
      <c r="V1911" s="181"/>
      <c r="X1911" s="181"/>
      <c r="Y1911" s="177"/>
      <c r="Z1911" s="181"/>
    </row>
    <row r="1912" spans="1:30" s="88" customFormat="1" x14ac:dyDescent="0.25">
      <c r="A1912" s="164"/>
      <c r="E1912" s="164"/>
      <c r="F1912" s="164"/>
      <c r="I1912" s="421"/>
      <c r="J1912" s="164"/>
      <c r="K1912" s="422"/>
      <c r="L1912" s="423"/>
      <c r="M1912" s="424"/>
      <c r="N1912" s="423"/>
      <c r="O1912" s="425"/>
      <c r="P1912" s="421"/>
      <c r="U1912" s="426"/>
      <c r="V1912" s="427"/>
      <c r="X1912" s="427"/>
      <c r="Y1912" s="164"/>
      <c r="Z1912" s="427"/>
    </row>
    <row r="1913" spans="1:30" s="155" customFormat="1" x14ac:dyDescent="0.25">
      <c r="A1913" s="177"/>
      <c r="B1913" s="220"/>
      <c r="E1913" s="177"/>
      <c r="F1913" s="177"/>
      <c r="I1913" s="156"/>
      <c r="J1913" s="177"/>
      <c r="K1913" s="220"/>
      <c r="L1913" s="178"/>
      <c r="M1913" s="179"/>
      <c r="N1913" s="178"/>
      <c r="O1913" s="165"/>
      <c r="P1913" s="156"/>
      <c r="Y1913" s="177"/>
      <c r="Z1913" s="181"/>
    </row>
    <row r="1914" spans="1:30" s="155" customFormat="1" x14ac:dyDescent="0.25">
      <c r="A1914" s="177"/>
      <c r="E1914" s="177"/>
      <c r="F1914" s="177"/>
      <c r="I1914" s="156"/>
      <c r="J1914" s="177"/>
      <c r="K1914" s="220"/>
      <c r="L1914" s="178"/>
      <c r="M1914" s="179"/>
      <c r="N1914" s="178"/>
      <c r="O1914" s="165"/>
      <c r="P1914" s="156"/>
      <c r="Y1914" s="177"/>
      <c r="Z1914" s="181"/>
    </row>
    <row r="1915" spans="1:30" s="155" customFormat="1" x14ac:dyDescent="0.25">
      <c r="A1915" s="177"/>
      <c r="B1915" s="220"/>
      <c r="E1915" s="177"/>
      <c r="F1915" s="177"/>
      <c r="I1915" s="156"/>
      <c r="J1915" s="177"/>
      <c r="K1915" s="220"/>
      <c r="L1915" s="178"/>
      <c r="M1915" s="179"/>
      <c r="N1915" s="178"/>
      <c r="O1915" s="165"/>
      <c r="P1915" s="156"/>
      <c r="Y1915" s="177"/>
      <c r="Z1915" s="181"/>
    </row>
    <row r="1916" spans="1:30" s="155" customFormat="1" x14ac:dyDescent="0.25">
      <c r="A1916" s="177"/>
      <c r="E1916" s="177"/>
      <c r="F1916" s="177"/>
      <c r="I1916" s="156"/>
      <c r="J1916" s="177"/>
      <c r="K1916" s="220"/>
      <c r="L1916" s="178"/>
      <c r="M1916" s="179"/>
      <c r="N1916" s="178"/>
      <c r="O1916" s="165"/>
      <c r="P1916" s="156"/>
      <c r="Y1916" s="177"/>
      <c r="Z1916" s="181"/>
    </row>
    <row r="1917" spans="1:30" s="155" customFormat="1" x14ac:dyDescent="0.25">
      <c r="A1917" s="177"/>
      <c r="B1917" s="220"/>
      <c r="E1917" s="177"/>
      <c r="F1917" s="177"/>
      <c r="I1917" s="156"/>
      <c r="J1917" s="177"/>
      <c r="K1917" s="220"/>
      <c r="L1917" s="178"/>
      <c r="M1917" s="179"/>
      <c r="N1917" s="178"/>
      <c r="O1917" s="165"/>
      <c r="P1917" s="156"/>
      <c r="Y1917" s="177"/>
      <c r="Z1917" s="181"/>
    </row>
    <row r="1918" spans="1:30" s="155" customFormat="1" x14ac:dyDescent="0.25">
      <c r="A1918" s="177"/>
      <c r="E1918" s="177"/>
      <c r="F1918" s="177"/>
      <c r="I1918" s="156"/>
      <c r="J1918" s="177"/>
      <c r="K1918" s="220"/>
      <c r="L1918" s="178"/>
      <c r="M1918" s="179"/>
      <c r="N1918" s="178"/>
      <c r="O1918" s="165"/>
      <c r="P1918" s="156"/>
      <c r="Y1918" s="177"/>
      <c r="Z1918" s="181"/>
    </row>
    <row r="1919" spans="1:30" s="155" customFormat="1" ht="14.4" x14ac:dyDescent="0.3">
      <c r="A1919" s="177"/>
      <c r="B1919" s="220"/>
      <c r="D1919" s="411"/>
      <c r="E1919" s="177"/>
      <c r="F1919" s="177"/>
      <c r="I1919" s="412"/>
      <c r="J1919" s="417"/>
      <c r="K1919" s="416"/>
      <c r="L1919" s="419"/>
      <c r="M1919" s="179"/>
      <c r="N1919" s="178"/>
      <c r="O1919" s="165"/>
      <c r="U1919" s="180"/>
      <c r="V1919" s="181"/>
      <c r="X1919" s="181"/>
      <c r="Y1919" s="177"/>
      <c r="Z1919" s="181"/>
      <c r="AD1919" s="182"/>
    </row>
    <row r="1920" spans="1:30" s="155" customFormat="1" ht="14.4" x14ac:dyDescent="0.3">
      <c r="A1920" s="177"/>
      <c r="D1920" s="411"/>
      <c r="E1920" s="177"/>
      <c r="F1920" s="177"/>
      <c r="I1920" s="412"/>
      <c r="J1920" s="417"/>
      <c r="K1920" s="416"/>
      <c r="L1920" s="419"/>
      <c r="M1920" s="179"/>
      <c r="N1920" s="178"/>
      <c r="O1920" s="165"/>
      <c r="U1920" s="180"/>
      <c r="V1920" s="181"/>
      <c r="X1920" s="181"/>
      <c r="Y1920" s="177"/>
      <c r="Z1920" s="181"/>
    </row>
    <row r="1921" spans="1:29" s="155" customFormat="1" ht="14.4" x14ac:dyDescent="0.3">
      <c r="A1921" s="177"/>
      <c r="B1921" s="220"/>
      <c r="D1921" s="411"/>
      <c r="E1921" s="177"/>
      <c r="F1921" s="177"/>
      <c r="I1921" s="412"/>
      <c r="J1921" s="417"/>
      <c r="K1921" s="416"/>
      <c r="L1921" s="419"/>
      <c r="M1921" s="179"/>
      <c r="N1921" s="178"/>
      <c r="O1921" s="165"/>
      <c r="U1921" s="180"/>
      <c r="V1921" s="181"/>
      <c r="X1921" s="181"/>
      <c r="Y1921" s="177"/>
      <c r="Z1921" s="181"/>
    </row>
    <row r="1922" spans="1:29" ht="15.6" customHeight="1" x14ac:dyDescent="0.3">
      <c r="A1922" s="177"/>
      <c r="B1922" s="155"/>
      <c r="C1922" s="155"/>
      <c r="D1922" s="411"/>
      <c r="G1922" s="155"/>
      <c r="I1922" s="413"/>
      <c r="J1922" s="417"/>
      <c r="K1922" s="416"/>
      <c r="L1922" s="419"/>
      <c r="M1922" s="179"/>
      <c r="O1922" s="165"/>
      <c r="P1922" s="155"/>
      <c r="Q1922" s="155"/>
      <c r="R1922" s="155"/>
      <c r="S1922" s="155"/>
      <c r="T1922" s="155"/>
      <c r="W1922" s="155"/>
      <c r="Y1922" s="177"/>
    </row>
    <row r="1923" spans="1:29" ht="14.4" x14ac:dyDescent="0.3">
      <c r="A1923" s="177"/>
      <c r="B1923" s="220"/>
      <c r="C1923" s="155"/>
      <c r="D1923" s="411"/>
      <c r="G1923" s="155"/>
      <c r="I1923" s="412"/>
      <c r="J1923" s="417"/>
      <c r="K1923" s="416"/>
      <c r="L1923" s="419"/>
      <c r="M1923" s="179"/>
      <c r="O1923" s="165"/>
      <c r="P1923" s="155"/>
      <c r="Q1923" s="155"/>
      <c r="R1923" s="155"/>
      <c r="S1923" s="155"/>
      <c r="T1923" s="155"/>
      <c r="W1923" s="155"/>
      <c r="Y1923" s="177"/>
    </row>
    <row r="1924" spans="1:29" ht="14.4" x14ac:dyDescent="0.3">
      <c r="A1924" s="177"/>
      <c r="B1924" s="155"/>
      <c r="C1924" s="155"/>
      <c r="D1924" s="411"/>
      <c r="G1924" s="155"/>
      <c r="I1924" s="412"/>
      <c r="J1924" s="417"/>
      <c r="K1924" s="416"/>
      <c r="L1924" s="419"/>
      <c r="M1924" s="179"/>
      <c r="O1924" s="165"/>
      <c r="P1924" s="155"/>
      <c r="Q1924" s="155"/>
      <c r="R1924" s="155"/>
      <c r="S1924" s="155"/>
      <c r="T1924" s="155"/>
      <c r="W1924" s="155"/>
      <c r="Y1924" s="177"/>
    </row>
    <row r="1925" spans="1:29" ht="14.4" x14ac:dyDescent="0.3">
      <c r="A1925" s="177"/>
      <c r="B1925" s="220"/>
      <c r="C1925" s="155"/>
      <c r="D1925" s="411"/>
      <c r="G1925" s="155"/>
      <c r="I1925" s="414"/>
      <c r="J1925" s="417"/>
      <c r="K1925" s="416"/>
      <c r="L1925" s="419"/>
      <c r="M1925" s="179"/>
      <c r="O1925" s="165"/>
      <c r="P1925" s="155"/>
      <c r="Q1925" s="155"/>
      <c r="R1925" s="155"/>
      <c r="S1925" s="155"/>
      <c r="T1925" s="155"/>
      <c r="W1925" s="155"/>
      <c r="Y1925" s="177"/>
    </row>
    <row r="1926" spans="1:29" ht="14.4" x14ac:dyDescent="0.3">
      <c r="A1926" s="177"/>
      <c r="B1926" s="155"/>
      <c r="C1926" s="155"/>
      <c r="D1926" s="411"/>
      <c r="G1926" s="155"/>
      <c r="I1926" s="415"/>
      <c r="J1926" s="417"/>
      <c r="K1926" s="416"/>
      <c r="L1926" s="419"/>
      <c r="M1926" s="179"/>
      <c r="O1926" s="165"/>
      <c r="P1926" s="155"/>
      <c r="Q1926" s="155"/>
      <c r="R1926" s="155"/>
      <c r="S1926" s="155"/>
      <c r="T1926" s="155"/>
      <c r="W1926" s="155"/>
      <c r="Y1926" s="177"/>
    </row>
    <row r="1927" spans="1:29" ht="14.4" x14ac:dyDescent="0.3">
      <c r="A1927" s="177"/>
      <c r="B1927" s="220"/>
      <c r="C1927" s="155"/>
      <c r="D1927" s="411"/>
      <c r="G1927" s="155"/>
      <c r="I1927" s="412"/>
      <c r="J1927" s="417"/>
      <c r="K1927" s="416"/>
      <c r="L1927" s="419"/>
      <c r="M1927" s="179"/>
      <c r="O1927" s="165"/>
      <c r="P1927" s="155"/>
      <c r="Q1927" s="155"/>
      <c r="R1927" s="155"/>
      <c r="S1927" s="155"/>
      <c r="T1927" s="155"/>
      <c r="W1927" s="155"/>
      <c r="Y1927" s="177"/>
    </row>
    <row r="1928" spans="1:29" ht="14.4" x14ac:dyDescent="0.3">
      <c r="A1928" s="177"/>
      <c r="B1928" s="155"/>
      <c r="C1928" s="155"/>
      <c r="D1928" s="411"/>
      <c r="G1928" s="155"/>
      <c r="I1928" s="412"/>
      <c r="J1928" s="417"/>
      <c r="K1928" s="416"/>
      <c r="L1928" s="419"/>
      <c r="M1928" s="179"/>
      <c r="O1928" s="165"/>
      <c r="P1928" s="155"/>
      <c r="Q1928" s="155"/>
      <c r="R1928" s="155"/>
      <c r="S1928" s="155"/>
      <c r="T1928" s="155"/>
      <c r="W1928" s="155"/>
      <c r="Y1928" s="177"/>
    </row>
    <row r="1929" spans="1:29" ht="14.4" x14ac:dyDescent="0.3">
      <c r="A1929" s="177"/>
      <c r="B1929" s="220"/>
      <c r="C1929" s="155"/>
      <c r="D1929" s="411"/>
      <c r="G1929" s="155"/>
      <c r="I1929" s="414"/>
      <c r="J1929" s="417"/>
      <c r="K1929" s="416"/>
      <c r="L1929" s="419"/>
      <c r="M1929" s="179"/>
      <c r="O1929" s="165"/>
      <c r="P1929" s="155"/>
      <c r="Q1929" s="155"/>
      <c r="R1929" s="155"/>
      <c r="S1929" s="155"/>
      <c r="T1929" s="155"/>
      <c r="W1929" s="155"/>
      <c r="Y1929" s="24"/>
    </row>
    <row r="1930" spans="1:29" ht="14.4" x14ac:dyDescent="0.3">
      <c r="A1930" s="177"/>
      <c r="B1930" s="155"/>
      <c r="C1930" s="155"/>
      <c r="D1930" s="411"/>
      <c r="I1930" s="412"/>
      <c r="J1930" s="417"/>
      <c r="K1930" s="416"/>
      <c r="L1930" s="418"/>
      <c r="M1930" s="179"/>
      <c r="O1930" s="165"/>
      <c r="Y1930" s="24"/>
      <c r="AC1930" s="447"/>
    </row>
    <row r="1931" spans="1:29" ht="14.4" x14ac:dyDescent="0.3">
      <c r="A1931" s="177"/>
      <c r="B1931" s="220"/>
      <c r="C1931" s="155"/>
      <c r="D1931" s="411"/>
      <c r="I1931" s="412"/>
      <c r="J1931" s="417"/>
      <c r="K1931" s="416"/>
      <c r="L1931" s="418"/>
      <c r="M1931" s="179"/>
      <c r="O1931" s="165"/>
      <c r="Y1931" s="24"/>
      <c r="AC1931" s="447"/>
    </row>
    <row r="1932" spans="1:29" ht="14.4" x14ac:dyDescent="0.3">
      <c r="A1932" s="177"/>
      <c r="B1932" s="155"/>
      <c r="C1932" s="155"/>
      <c r="D1932" s="411"/>
      <c r="I1932" s="412"/>
      <c r="J1932" s="417"/>
      <c r="K1932" s="416"/>
      <c r="L1932" s="418"/>
      <c r="M1932" s="179"/>
      <c r="O1932" s="165"/>
      <c r="Y1932" s="24"/>
      <c r="AC1932" s="447"/>
    </row>
    <row r="1933" spans="1:29" ht="14.4" x14ac:dyDescent="0.3">
      <c r="A1933" s="177"/>
      <c r="B1933" s="220"/>
      <c r="C1933" s="155"/>
      <c r="D1933" s="411"/>
      <c r="I1933" s="412"/>
      <c r="J1933" s="417"/>
      <c r="K1933" s="416"/>
      <c r="L1933" s="418"/>
      <c r="M1933" s="179"/>
      <c r="O1933" s="165"/>
      <c r="Y1933" s="24"/>
      <c r="AC1933" s="447"/>
    </row>
    <row r="1934" spans="1:29" ht="14.4" x14ac:dyDescent="0.3">
      <c r="A1934" s="177"/>
      <c r="B1934" s="155"/>
      <c r="C1934" s="155"/>
      <c r="D1934" s="411"/>
      <c r="I1934" s="412"/>
      <c r="J1934" s="417"/>
      <c r="K1934" s="416"/>
      <c r="L1934" s="418"/>
      <c r="M1934" s="179"/>
      <c r="O1934" s="165"/>
      <c r="Y1934" s="24"/>
      <c r="AC1934" s="447"/>
    </row>
    <row r="1935" spans="1:29" ht="14.4" x14ac:dyDescent="0.3">
      <c r="A1935" s="177"/>
      <c r="B1935" s="220"/>
      <c r="C1935" s="155"/>
      <c r="D1935" s="411"/>
      <c r="I1935" s="412"/>
      <c r="J1935" s="417"/>
      <c r="K1935" s="416"/>
      <c r="L1935" s="418"/>
      <c r="M1935" s="179"/>
      <c r="O1935" s="165"/>
      <c r="Y1935" s="24"/>
      <c r="AC1935" s="447"/>
    </row>
    <row r="1936" spans="1:29" ht="14.4" x14ac:dyDescent="0.3">
      <c r="A1936" s="177"/>
      <c r="B1936" s="155"/>
      <c r="C1936" s="155"/>
      <c r="D1936" s="411"/>
      <c r="I1936" s="412"/>
      <c r="J1936" s="417"/>
      <c r="K1936" s="416"/>
      <c r="L1936" s="418"/>
      <c r="M1936" s="179"/>
      <c r="O1936" s="165"/>
      <c r="Y1936" s="24"/>
      <c r="AC1936" s="447"/>
    </row>
    <row r="1937" spans="1:29" ht="14.4" x14ac:dyDescent="0.3">
      <c r="A1937" s="177"/>
      <c r="B1937" s="220"/>
      <c r="C1937" s="155"/>
      <c r="D1937" s="411"/>
      <c r="I1937" s="412"/>
      <c r="J1937" s="417"/>
      <c r="K1937" s="416"/>
      <c r="L1937" s="418"/>
      <c r="M1937" s="179"/>
      <c r="O1937" s="165"/>
      <c r="Y1937" s="24"/>
      <c r="AC1937" s="447"/>
    </row>
    <row r="1938" spans="1:29" ht="14.4" x14ac:dyDescent="0.3">
      <c r="A1938" s="177"/>
      <c r="B1938" s="155"/>
      <c r="C1938" s="155"/>
      <c r="D1938" s="411"/>
      <c r="I1938" s="412"/>
      <c r="J1938" s="417"/>
      <c r="K1938" s="416"/>
      <c r="L1938" s="418"/>
      <c r="M1938" s="179"/>
      <c r="O1938" s="165"/>
      <c r="Y1938" s="24"/>
      <c r="AC1938" s="447"/>
    </row>
    <row r="1939" spans="1:29" ht="14.4" x14ac:dyDescent="0.3">
      <c r="A1939" s="177"/>
      <c r="B1939" s="220"/>
      <c r="C1939" s="155"/>
      <c r="D1939" s="411"/>
      <c r="I1939" s="412"/>
      <c r="J1939" s="417"/>
      <c r="K1939" s="416"/>
      <c r="L1939" s="418"/>
      <c r="M1939" s="179"/>
      <c r="O1939" s="165"/>
      <c r="Y1939" s="24"/>
      <c r="AC1939" s="447"/>
    </row>
    <row r="1940" spans="1:29" ht="14.4" x14ac:dyDescent="0.3">
      <c r="A1940" s="177"/>
      <c r="B1940" s="155"/>
      <c r="C1940" s="155"/>
      <c r="D1940" s="411"/>
      <c r="I1940" s="412"/>
      <c r="J1940" s="417"/>
      <c r="K1940" s="416"/>
      <c r="L1940" s="418"/>
      <c r="M1940" s="179"/>
      <c r="O1940" s="165"/>
      <c r="Y1940" s="24"/>
      <c r="AC1940" s="447"/>
    </row>
    <row r="1941" spans="1:29" ht="14.4" x14ac:dyDescent="0.3">
      <c r="A1941" s="177"/>
      <c r="B1941" s="220"/>
      <c r="C1941" s="155"/>
      <c r="D1941" s="411"/>
      <c r="I1941" s="412"/>
      <c r="J1941" s="417"/>
      <c r="K1941" s="416"/>
      <c r="L1941" s="418"/>
      <c r="M1941" s="179"/>
      <c r="O1941" s="165"/>
      <c r="Y1941" s="24"/>
      <c r="AC1941" s="447"/>
    </row>
    <row r="1942" spans="1:29" ht="14.4" x14ac:dyDescent="0.3">
      <c r="A1942" s="177"/>
      <c r="B1942" s="155"/>
      <c r="C1942" s="155"/>
      <c r="D1942" s="411"/>
      <c r="I1942" s="412"/>
      <c r="J1942" s="417"/>
      <c r="K1942" s="416"/>
      <c r="L1942" s="418"/>
      <c r="M1942" s="179"/>
      <c r="O1942" s="165"/>
      <c r="Y1942" s="24"/>
      <c r="AC1942" s="447"/>
    </row>
    <row r="1943" spans="1:29" ht="14.4" x14ac:dyDescent="0.3">
      <c r="A1943" s="177"/>
      <c r="B1943" s="220"/>
      <c r="C1943" s="155"/>
      <c r="D1943" s="411"/>
      <c r="I1943" s="412"/>
      <c r="J1943" s="417"/>
      <c r="K1943" s="416"/>
      <c r="L1943" s="418"/>
      <c r="M1943" s="179"/>
      <c r="O1943" s="165"/>
      <c r="Y1943" s="24"/>
      <c r="AC1943" s="447"/>
    </row>
    <row r="1944" spans="1:29" ht="14.4" x14ac:dyDescent="0.3">
      <c r="A1944" s="177"/>
      <c r="B1944" s="155"/>
      <c r="C1944" s="155"/>
      <c r="D1944" s="411"/>
      <c r="I1944" s="412"/>
      <c r="J1944" s="417"/>
      <c r="K1944" s="416"/>
      <c r="L1944" s="418"/>
      <c r="M1944" s="179"/>
      <c r="O1944" s="165"/>
      <c r="Y1944" s="24"/>
      <c r="AC1944" s="447"/>
    </row>
    <row r="1945" spans="1:29" ht="14.4" x14ac:dyDescent="0.3">
      <c r="A1945" s="177"/>
      <c r="B1945" s="220"/>
      <c r="C1945" s="155"/>
      <c r="D1945" s="411"/>
      <c r="I1945" s="412"/>
      <c r="J1945" s="417"/>
      <c r="K1945" s="416"/>
      <c r="L1945" s="418"/>
      <c r="M1945" s="179"/>
      <c r="O1945" s="165"/>
      <c r="Y1945" s="24"/>
      <c r="AC1945" s="447"/>
    </row>
    <row r="1946" spans="1:29" ht="14.4" x14ac:dyDescent="0.3">
      <c r="A1946" s="177"/>
      <c r="B1946" s="155"/>
      <c r="C1946" s="155"/>
      <c r="D1946" s="411"/>
      <c r="I1946" s="412"/>
      <c r="J1946" s="417"/>
      <c r="K1946" s="416"/>
      <c r="L1946" s="418"/>
      <c r="M1946" s="179"/>
      <c r="O1946" s="165"/>
      <c r="Y1946" s="24"/>
      <c r="AC1946" s="447"/>
    </row>
    <row r="1947" spans="1:29" ht="15" customHeight="1" x14ac:dyDescent="0.3">
      <c r="A1947" s="177"/>
      <c r="B1947" s="220"/>
      <c r="C1947" s="155"/>
      <c r="D1947" s="411"/>
      <c r="I1947" s="412"/>
      <c r="J1947" s="417"/>
      <c r="K1947" s="416"/>
      <c r="L1947" s="418"/>
      <c r="M1947" s="179"/>
      <c r="O1947" s="165"/>
      <c r="Y1947" s="24"/>
      <c r="AC1947" s="447"/>
    </row>
    <row r="1948" spans="1:29" x14ac:dyDescent="0.25">
      <c r="A1948" s="177"/>
      <c r="B1948" s="155"/>
      <c r="J1948" s="24"/>
      <c r="K1948" s="32"/>
      <c r="M1948" s="179"/>
      <c r="O1948" s="165"/>
      <c r="Y1948" s="24"/>
    </row>
    <row r="1949" spans="1:29" x14ac:dyDescent="0.25">
      <c r="A1949" s="177"/>
      <c r="B1949" s="220"/>
      <c r="J1949" s="24"/>
      <c r="K1949" s="32"/>
      <c r="M1949" s="179"/>
      <c r="O1949" s="165"/>
      <c r="Y1949" s="24"/>
    </row>
    <row r="1950" spans="1:29" ht="17.399999999999999" customHeight="1" x14ac:dyDescent="0.25">
      <c r="A1950" s="177"/>
      <c r="B1950" s="155"/>
      <c r="I1950" s="174"/>
      <c r="J1950" s="24"/>
      <c r="K1950" s="32"/>
      <c r="M1950" s="179"/>
      <c r="O1950" s="165"/>
      <c r="U1950" s="1"/>
      <c r="V1950" s="1"/>
      <c r="X1950" s="1"/>
      <c r="Y1950" s="24"/>
    </row>
    <row r="1951" spans="1:29" x14ac:dyDescent="0.25">
      <c r="A1951" s="177"/>
      <c r="B1951" s="220"/>
      <c r="J1951" s="24"/>
      <c r="K1951" s="32"/>
      <c r="M1951" s="179"/>
      <c r="O1951" s="165"/>
      <c r="U1951" s="1"/>
      <c r="V1951" s="1"/>
      <c r="X1951" s="1"/>
      <c r="Y1951" s="24"/>
    </row>
    <row r="1952" spans="1:29" x14ac:dyDescent="0.25">
      <c r="A1952" s="177"/>
      <c r="B1952" s="155"/>
      <c r="J1952" s="24"/>
      <c r="K1952" s="32"/>
      <c r="M1952" s="179"/>
      <c r="O1952" s="165"/>
      <c r="Y1952" s="24"/>
    </row>
    <row r="1953" spans="1:25" x14ac:dyDescent="0.25">
      <c r="A1953" s="177"/>
      <c r="B1953" s="220"/>
      <c r="J1953" s="24"/>
      <c r="K1953" s="32"/>
      <c r="M1953" s="179"/>
      <c r="O1953" s="165"/>
      <c r="U1953" s="1"/>
      <c r="Y1953" s="24"/>
    </row>
    <row r="1954" spans="1:25" x14ac:dyDescent="0.25">
      <c r="A1954" s="177"/>
      <c r="B1954" s="155"/>
      <c r="J1954" s="24"/>
      <c r="K1954" s="32"/>
      <c r="M1954" s="179"/>
      <c r="O1954" s="165"/>
      <c r="U1954" s="1"/>
      <c r="Y1954" s="24"/>
    </row>
    <row r="1955" spans="1:25" x14ac:dyDescent="0.25">
      <c r="A1955" s="177"/>
      <c r="B1955" s="220"/>
      <c r="J1955" s="24"/>
      <c r="K1955" s="32"/>
      <c r="M1955" s="179"/>
      <c r="O1955" s="165"/>
      <c r="U1955" s="1"/>
      <c r="Y1955" s="24"/>
    </row>
    <row r="1956" spans="1:25" x14ac:dyDescent="0.25">
      <c r="A1956" s="177"/>
      <c r="B1956" s="155"/>
      <c r="J1956" s="24"/>
      <c r="K1956" s="32"/>
      <c r="M1956" s="179"/>
      <c r="O1956" s="165"/>
      <c r="U1956" s="1"/>
      <c r="Y1956" s="24"/>
    </row>
    <row r="1957" spans="1:25" x14ac:dyDescent="0.25">
      <c r="A1957" s="177"/>
      <c r="B1957" s="155"/>
      <c r="J1957" s="24"/>
      <c r="K1957" s="32"/>
      <c r="M1957" s="179"/>
      <c r="O1957" s="165"/>
      <c r="U1957" s="1"/>
      <c r="Y1957" s="24"/>
    </row>
    <row r="1958" spans="1:25" x14ac:dyDescent="0.25">
      <c r="A1958" s="177"/>
      <c r="B1958" s="220"/>
      <c r="J1958" s="24"/>
      <c r="K1958" s="32"/>
      <c r="M1958" s="179"/>
      <c r="O1958" s="165"/>
      <c r="U1958" s="1"/>
      <c r="Y1958" s="24"/>
    </row>
    <row r="1959" spans="1:25" x14ac:dyDescent="0.25">
      <c r="A1959" s="177"/>
      <c r="B1959" s="220"/>
      <c r="J1959" s="24"/>
      <c r="K1959" s="32"/>
      <c r="M1959" s="179"/>
      <c r="O1959" s="165"/>
      <c r="U1959" s="1"/>
      <c r="Y1959" s="24"/>
    </row>
    <row r="1960" spans="1:25" x14ac:dyDescent="0.25">
      <c r="A1960" s="177"/>
      <c r="B1960" s="155"/>
      <c r="J1960" s="24"/>
      <c r="K1960" s="32"/>
      <c r="M1960" s="179"/>
      <c r="O1960" s="165"/>
      <c r="Y1960" s="24"/>
    </row>
    <row r="1961" spans="1:25" x14ac:dyDescent="0.25">
      <c r="A1961" s="177"/>
      <c r="B1961" s="220"/>
      <c r="J1961" s="24"/>
      <c r="K1961" s="32"/>
      <c r="M1961" s="179"/>
      <c r="O1961" s="165"/>
      <c r="Y1961" s="24"/>
    </row>
    <row r="1962" spans="1:25" ht="13.95" customHeight="1" x14ac:dyDescent="0.25">
      <c r="A1962" s="177"/>
      <c r="B1962" s="155"/>
      <c r="J1962" s="24"/>
      <c r="K1962" s="32"/>
      <c r="M1962" s="179"/>
      <c r="O1962" s="165"/>
      <c r="Y1962" s="24"/>
    </row>
    <row r="1963" spans="1:25" ht="13.95" customHeight="1" x14ac:dyDescent="0.25">
      <c r="A1963" s="177"/>
      <c r="B1963" s="220"/>
      <c r="J1963" s="24"/>
      <c r="K1963" s="32"/>
      <c r="M1963" s="179"/>
      <c r="O1963" s="165"/>
      <c r="Y1963" s="24"/>
    </row>
    <row r="1964" spans="1:25" ht="13.95" customHeight="1" x14ac:dyDescent="0.25">
      <c r="A1964" s="177"/>
      <c r="B1964" s="155"/>
      <c r="J1964" s="24"/>
      <c r="K1964" s="32"/>
      <c r="M1964" s="179"/>
      <c r="O1964" s="165"/>
      <c r="Y1964" s="24"/>
    </row>
    <row r="1965" spans="1:25" ht="13.95" customHeight="1" x14ac:dyDescent="0.25">
      <c r="A1965" s="177"/>
      <c r="B1965" s="220"/>
      <c r="J1965" s="24"/>
      <c r="K1965" s="32"/>
      <c r="M1965" s="179"/>
      <c r="O1965" s="165"/>
      <c r="Y1965" s="24"/>
    </row>
    <row r="1966" spans="1:25" ht="13.95" customHeight="1" x14ac:dyDescent="0.25">
      <c r="A1966" s="177"/>
      <c r="B1966" s="155"/>
      <c r="J1966" s="24"/>
      <c r="K1966" s="32"/>
      <c r="M1966" s="179"/>
      <c r="O1966" s="165"/>
      <c r="Y1966" s="24"/>
    </row>
    <row r="1967" spans="1:25" ht="13.95" customHeight="1" x14ac:dyDescent="0.25">
      <c r="A1967" s="177"/>
      <c r="B1967" s="220"/>
      <c r="J1967" s="24"/>
      <c r="K1967" s="32"/>
      <c r="M1967" s="179"/>
      <c r="O1967" s="165"/>
      <c r="Y1967" s="24"/>
    </row>
    <row r="1968" spans="1:25" ht="13.95" customHeight="1" x14ac:dyDescent="0.25">
      <c r="A1968" s="177"/>
      <c r="B1968" s="155"/>
      <c r="J1968" s="24"/>
      <c r="K1968" s="32"/>
      <c r="M1968" s="179"/>
      <c r="O1968" s="165"/>
      <c r="Y1968" s="24"/>
    </row>
    <row r="1969" spans="1:25" ht="13.95" customHeight="1" x14ac:dyDescent="0.25">
      <c r="A1969" s="177"/>
      <c r="B1969" s="220"/>
      <c r="J1969" s="24"/>
      <c r="K1969" s="32"/>
      <c r="M1969" s="179"/>
      <c r="O1969" s="165"/>
      <c r="Y1969" s="24"/>
    </row>
    <row r="1970" spans="1:25" ht="13.95" customHeight="1" x14ac:dyDescent="0.25">
      <c r="A1970" s="177"/>
      <c r="B1970" s="155"/>
      <c r="J1970" s="24"/>
      <c r="K1970" s="32"/>
      <c r="M1970" s="179"/>
      <c r="O1970" s="165"/>
      <c r="Y1970" s="24"/>
    </row>
    <row r="1971" spans="1:25" ht="13.95" customHeight="1" x14ac:dyDescent="0.25">
      <c r="A1971" s="177"/>
      <c r="B1971" s="220"/>
      <c r="J1971" s="24"/>
      <c r="K1971" s="32"/>
      <c r="M1971" s="179"/>
      <c r="O1971" s="165"/>
      <c r="Y1971" s="24"/>
    </row>
    <row r="1972" spans="1:25" ht="13.95" customHeight="1" x14ac:dyDescent="0.25">
      <c r="A1972" s="177"/>
      <c r="B1972" s="155"/>
      <c r="J1972" s="24"/>
      <c r="K1972" s="32"/>
      <c r="M1972" s="179"/>
      <c r="O1972" s="165"/>
      <c r="Y1972" s="24"/>
    </row>
    <row r="1973" spans="1:25" ht="13.95" customHeight="1" x14ac:dyDescent="0.25">
      <c r="A1973" s="177"/>
      <c r="B1973" s="220"/>
      <c r="J1973" s="24"/>
      <c r="K1973" s="32"/>
      <c r="M1973" s="179"/>
      <c r="O1973" s="165"/>
      <c r="Y1973" s="24"/>
    </row>
    <row r="1974" spans="1:25" ht="13.95" customHeight="1" x14ac:dyDescent="0.25">
      <c r="A1974" s="177"/>
      <c r="B1974" s="155"/>
      <c r="J1974" s="24"/>
      <c r="K1974" s="32"/>
      <c r="M1974" s="179"/>
      <c r="O1974" s="165"/>
      <c r="Y1974" s="24"/>
    </row>
    <row r="1975" spans="1:25" ht="13.95" customHeight="1" x14ac:dyDescent="0.25">
      <c r="A1975" s="177"/>
      <c r="B1975" s="220"/>
      <c r="J1975" s="24"/>
      <c r="K1975" s="32"/>
      <c r="M1975" s="179"/>
      <c r="O1975" s="165"/>
      <c r="Y1975" s="24"/>
    </row>
    <row r="1976" spans="1:25" ht="13.95" customHeight="1" x14ac:dyDescent="0.25">
      <c r="A1976" s="177"/>
      <c r="B1976" s="155"/>
      <c r="J1976" s="24"/>
      <c r="K1976" s="32"/>
      <c r="M1976" s="179"/>
      <c r="O1976" s="165"/>
      <c r="Y1976" s="24"/>
    </row>
    <row r="1977" spans="1:25" ht="13.95" customHeight="1" x14ac:dyDescent="0.25">
      <c r="A1977" s="177"/>
      <c r="B1977" s="220"/>
      <c r="J1977" s="24"/>
      <c r="K1977" s="32"/>
      <c r="M1977" s="179"/>
      <c r="O1977" s="165"/>
      <c r="Y1977" s="24"/>
    </row>
    <row r="1978" spans="1:25" ht="13.95" customHeight="1" x14ac:dyDescent="0.25">
      <c r="A1978" s="177"/>
      <c r="B1978" s="155"/>
      <c r="J1978" s="24"/>
      <c r="K1978" s="32"/>
      <c r="M1978" s="179"/>
      <c r="O1978" s="165"/>
      <c r="Y1978" s="24"/>
    </row>
    <row r="1979" spans="1:25" ht="13.95" customHeight="1" x14ac:dyDescent="0.25">
      <c r="A1979" s="177"/>
      <c r="B1979" s="220"/>
      <c r="J1979" s="24"/>
      <c r="K1979" s="32"/>
      <c r="M1979" s="179"/>
      <c r="O1979" s="165"/>
      <c r="Y1979" s="24"/>
    </row>
    <row r="1980" spans="1:25" ht="13.95" customHeight="1" x14ac:dyDescent="0.25">
      <c r="A1980" s="177"/>
      <c r="B1980" s="155"/>
      <c r="J1980" s="24"/>
      <c r="K1980" s="32"/>
      <c r="M1980" s="179"/>
      <c r="O1980" s="165"/>
      <c r="Y1980" s="24"/>
    </row>
    <row r="1981" spans="1:25" ht="13.95" customHeight="1" x14ac:dyDescent="0.25">
      <c r="A1981" s="177"/>
      <c r="B1981" s="220"/>
      <c r="J1981" s="24"/>
      <c r="K1981" s="32"/>
      <c r="M1981" s="179"/>
      <c r="O1981" s="165"/>
      <c r="Y1981" s="24"/>
    </row>
    <row r="1982" spans="1:25" ht="17.25" customHeight="1" x14ac:dyDescent="0.25">
      <c r="A1982" s="177"/>
      <c r="B1982" s="155"/>
      <c r="J1982" s="24"/>
      <c r="K1982" s="32"/>
      <c r="M1982" s="179"/>
      <c r="O1982" s="165"/>
      <c r="Y1982" s="24"/>
    </row>
    <row r="1983" spans="1:25" ht="13.95" customHeight="1" x14ac:dyDescent="0.25">
      <c r="A1983" s="177"/>
      <c r="B1983" s="220"/>
      <c r="J1983" s="24"/>
      <c r="K1983" s="32"/>
      <c r="M1983" s="179"/>
      <c r="O1983" s="165"/>
      <c r="Y1983" s="24"/>
    </row>
    <row r="1984" spans="1:25" ht="13.95" customHeight="1" x14ac:dyDescent="0.25">
      <c r="A1984" s="177"/>
      <c r="B1984" s="155"/>
      <c r="J1984" s="24"/>
      <c r="K1984" s="32"/>
      <c r="M1984" s="179"/>
      <c r="O1984" s="165"/>
      <c r="Y1984" s="24"/>
    </row>
    <row r="1985" spans="1:27" ht="13.95" customHeight="1" x14ac:dyDescent="0.25">
      <c r="A1985" s="177"/>
      <c r="B1985" s="220"/>
      <c r="J1985" s="24"/>
      <c r="K1985" s="32"/>
      <c r="M1985" s="179"/>
      <c r="O1985" s="165"/>
      <c r="Y1985" s="24"/>
    </row>
    <row r="1986" spans="1:27" ht="13.95" customHeight="1" x14ac:dyDescent="0.25">
      <c r="A1986" s="177"/>
      <c r="B1986" s="155"/>
      <c r="J1986" s="24"/>
      <c r="K1986" s="32"/>
      <c r="M1986" s="179"/>
      <c r="O1986" s="165"/>
      <c r="Y1986" s="24"/>
    </row>
    <row r="1987" spans="1:27" ht="13.95" customHeight="1" x14ac:dyDescent="0.25">
      <c r="A1987" s="177"/>
      <c r="B1987" s="220"/>
      <c r="J1987" s="24"/>
      <c r="K1987" s="32"/>
      <c r="M1987" s="179"/>
      <c r="O1987" s="165"/>
      <c r="Y1987" s="24"/>
    </row>
    <row r="1988" spans="1:27" ht="13.95" customHeight="1" x14ac:dyDescent="0.25">
      <c r="A1988" s="177"/>
      <c r="B1988" s="155"/>
      <c r="J1988" s="24"/>
      <c r="K1988" s="32"/>
      <c r="M1988" s="179"/>
      <c r="O1988" s="165"/>
      <c r="Y1988" s="24"/>
    </row>
    <row r="1989" spans="1:27" ht="13.95" customHeight="1" x14ac:dyDescent="0.25">
      <c r="A1989" s="177"/>
      <c r="B1989" s="220"/>
      <c r="J1989" s="24"/>
      <c r="K1989" s="32"/>
      <c r="M1989" s="179"/>
      <c r="O1989" s="165"/>
      <c r="Y1989" s="24"/>
    </row>
    <row r="1990" spans="1:27" ht="13.95" customHeight="1" x14ac:dyDescent="0.25">
      <c r="A1990" s="177"/>
      <c r="B1990" s="155"/>
      <c r="J1990" s="24"/>
      <c r="K1990" s="32"/>
      <c r="M1990" s="179"/>
      <c r="O1990" s="165"/>
      <c r="Y1990" s="24"/>
    </row>
    <row r="1991" spans="1:27" ht="13.95" customHeight="1" x14ac:dyDescent="0.25">
      <c r="A1991" s="177"/>
      <c r="B1991" s="220"/>
      <c r="J1991" s="24"/>
      <c r="K1991" s="32"/>
      <c r="M1991" s="179"/>
      <c r="O1991" s="165"/>
      <c r="Y1991" s="24"/>
    </row>
    <row r="1992" spans="1:27" ht="13.95" customHeight="1" x14ac:dyDescent="0.25">
      <c r="A1992" s="177"/>
      <c r="B1992" s="155"/>
      <c r="J1992" s="24"/>
      <c r="K1992" s="32"/>
      <c r="M1992" s="179"/>
      <c r="O1992" s="165"/>
      <c r="Y1992" s="24"/>
    </row>
    <row r="1993" spans="1:27" ht="13.95" customHeight="1" x14ac:dyDescent="0.25">
      <c r="A1993" s="177"/>
      <c r="B1993" s="220"/>
      <c r="J1993" s="24"/>
      <c r="K1993" s="32"/>
      <c r="M1993" s="179"/>
      <c r="O1993" s="165"/>
      <c r="Y1993" s="24"/>
    </row>
    <row r="1994" spans="1:27" ht="13.95" customHeight="1" x14ac:dyDescent="0.25">
      <c r="A1994" s="177"/>
      <c r="B1994" s="155"/>
      <c r="J1994" s="24"/>
      <c r="K1994" s="32"/>
      <c r="M1994" s="179"/>
      <c r="O1994" s="165"/>
      <c r="Y1994" s="24"/>
    </row>
    <row r="1995" spans="1:27" ht="13.95" customHeight="1" x14ac:dyDescent="0.25">
      <c r="A1995" s="177"/>
      <c r="B1995" s="220"/>
      <c r="J1995" s="24"/>
      <c r="K1995" s="32"/>
      <c r="M1995" s="179"/>
      <c r="O1995" s="165"/>
      <c r="Y1995" s="24"/>
    </row>
    <row r="1996" spans="1:27" ht="13.95" customHeight="1" x14ac:dyDescent="0.25">
      <c r="A1996" s="177"/>
      <c r="B1996" s="155"/>
      <c r="J1996" s="24"/>
      <c r="K1996" s="32"/>
      <c r="M1996" s="179"/>
      <c r="O1996" s="165"/>
      <c r="Y1996" s="24"/>
    </row>
    <row r="1997" spans="1:27" ht="13.95" customHeight="1" x14ac:dyDescent="0.25">
      <c r="A1997" s="177"/>
      <c r="B1997" s="220"/>
      <c r="J1997" s="24"/>
      <c r="K1997" s="32"/>
      <c r="M1997" s="179"/>
      <c r="O1997" s="165"/>
      <c r="Y1997" s="24"/>
    </row>
    <row r="1998" spans="1:27" ht="13.95" customHeight="1" x14ac:dyDescent="0.25">
      <c r="A1998" s="177"/>
      <c r="B1998" s="155"/>
      <c r="J1998" s="24"/>
      <c r="K1998" s="32"/>
      <c r="M1998" s="179"/>
      <c r="O1998" s="165"/>
      <c r="Y1998" s="24"/>
    </row>
    <row r="1999" spans="1:27" ht="13.95" customHeight="1" x14ac:dyDescent="0.25">
      <c r="A1999" s="177"/>
      <c r="B1999" s="220"/>
      <c r="J1999" s="24"/>
      <c r="K1999" s="32"/>
      <c r="M1999" s="179"/>
      <c r="O1999" s="165"/>
      <c r="Y1999" s="24"/>
    </row>
    <row r="2000" spans="1:27" s="155" customFormat="1" ht="13.95" customHeight="1" x14ac:dyDescent="0.25">
      <c r="A2000" s="177"/>
      <c r="C2000" s="1"/>
      <c r="D2000" s="1"/>
      <c r="E2000" s="24"/>
      <c r="F2000" s="177"/>
      <c r="G2000" s="1"/>
      <c r="I2000" s="156"/>
      <c r="J2000" s="177"/>
      <c r="K2000" s="220"/>
      <c r="L2000" s="178"/>
      <c r="M2000" s="179"/>
      <c r="N2000" s="178"/>
      <c r="O2000" s="165"/>
      <c r="P2000" s="1"/>
      <c r="T2000" s="1"/>
      <c r="U2000" s="16"/>
      <c r="V2000" s="181"/>
      <c r="W2000" s="1"/>
      <c r="X2000" s="181"/>
      <c r="Y2000" s="177"/>
      <c r="Z2000" s="181"/>
      <c r="AA2000" s="177"/>
    </row>
    <row r="2001" spans="1:27" s="155" customFormat="1" x14ac:dyDescent="0.25">
      <c r="A2001" s="177"/>
      <c r="B2001" s="220"/>
      <c r="E2001" s="177"/>
      <c r="F2001" s="177"/>
      <c r="I2001" s="156"/>
      <c r="J2001" s="177"/>
      <c r="K2001" s="220"/>
      <c r="L2001" s="178"/>
      <c r="M2001" s="179"/>
      <c r="N2001" s="178"/>
      <c r="O2001" s="165"/>
      <c r="P2001" s="156"/>
      <c r="U2001" s="180"/>
      <c r="V2001" s="181"/>
      <c r="X2001" s="181"/>
      <c r="Y2001" s="177"/>
      <c r="Z2001" s="181"/>
      <c r="AA2001" s="177"/>
    </row>
    <row r="2002" spans="1:27" s="155" customFormat="1" x14ac:dyDescent="0.25">
      <c r="A2002" s="177"/>
      <c r="E2002" s="177"/>
      <c r="F2002" s="177"/>
      <c r="I2002" s="156"/>
      <c r="J2002" s="177"/>
      <c r="K2002" s="220"/>
      <c r="L2002" s="178"/>
      <c r="M2002" s="179"/>
      <c r="N2002" s="178"/>
      <c r="O2002" s="165"/>
      <c r="P2002" s="156"/>
      <c r="U2002" s="180"/>
      <c r="V2002" s="181"/>
      <c r="X2002" s="181"/>
      <c r="Y2002" s="177"/>
      <c r="Z2002" s="181"/>
      <c r="AA2002" s="177"/>
    </row>
    <row r="2003" spans="1:27" s="155" customFormat="1" x14ac:dyDescent="0.25">
      <c r="A2003" s="177"/>
      <c r="B2003" s="220"/>
      <c r="E2003" s="177"/>
      <c r="F2003" s="177"/>
      <c r="I2003" s="156"/>
      <c r="J2003" s="177"/>
      <c r="K2003" s="220"/>
      <c r="L2003" s="178"/>
      <c r="M2003" s="179"/>
      <c r="N2003" s="178"/>
      <c r="O2003" s="165"/>
      <c r="P2003" s="156"/>
      <c r="U2003" s="180"/>
      <c r="V2003" s="181"/>
      <c r="X2003" s="181"/>
      <c r="Y2003" s="177"/>
      <c r="Z2003" s="181"/>
      <c r="AA2003" s="177"/>
    </row>
    <row r="2004" spans="1:27" s="155" customFormat="1" x14ac:dyDescent="0.25">
      <c r="A2004" s="177"/>
      <c r="E2004" s="177"/>
      <c r="F2004" s="177"/>
      <c r="I2004" s="156"/>
      <c r="J2004" s="177"/>
      <c r="K2004" s="220"/>
      <c r="L2004" s="178"/>
      <c r="M2004" s="179"/>
      <c r="N2004" s="178"/>
      <c r="O2004" s="165"/>
      <c r="P2004" s="156"/>
      <c r="U2004" s="180"/>
      <c r="V2004" s="181"/>
      <c r="X2004" s="181"/>
      <c r="Y2004" s="177"/>
      <c r="Z2004" s="181"/>
      <c r="AA2004" s="177"/>
    </row>
    <row r="2005" spans="1:27" s="155" customFormat="1" x14ac:dyDescent="0.25">
      <c r="A2005" s="177"/>
      <c r="B2005" s="220"/>
      <c r="E2005" s="177"/>
      <c r="F2005" s="177"/>
      <c r="I2005" s="156"/>
      <c r="J2005" s="177"/>
      <c r="K2005" s="220"/>
      <c r="L2005" s="178"/>
      <c r="M2005" s="179"/>
      <c r="N2005" s="178"/>
      <c r="O2005" s="165"/>
      <c r="P2005" s="156"/>
      <c r="U2005" s="180"/>
      <c r="V2005" s="181"/>
      <c r="X2005" s="181"/>
      <c r="Y2005" s="177"/>
      <c r="Z2005" s="181"/>
      <c r="AA2005" s="177"/>
    </row>
    <row r="2006" spans="1:27" s="155" customFormat="1" x14ac:dyDescent="0.25">
      <c r="A2006" s="177"/>
      <c r="E2006" s="177"/>
      <c r="F2006" s="177"/>
      <c r="I2006" s="156"/>
      <c r="J2006" s="177"/>
      <c r="K2006" s="220"/>
      <c r="L2006" s="178"/>
      <c r="M2006" s="179"/>
      <c r="N2006" s="178"/>
      <c r="O2006" s="165"/>
      <c r="P2006" s="156"/>
      <c r="U2006" s="180"/>
      <c r="V2006" s="181"/>
      <c r="X2006" s="181"/>
      <c r="Y2006" s="177"/>
      <c r="Z2006" s="181"/>
      <c r="AA2006" s="177"/>
    </row>
    <row r="2007" spans="1:27" s="155" customFormat="1" x14ac:dyDescent="0.25">
      <c r="A2007" s="177"/>
      <c r="B2007" s="220"/>
      <c r="E2007" s="177"/>
      <c r="F2007" s="177"/>
      <c r="I2007" s="156"/>
      <c r="J2007" s="177"/>
      <c r="K2007" s="220"/>
      <c r="L2007" s="178"/>
      <c r="M2007" s="179"/>
      <c r="N2007" s="178"/>
      <c r="O2007" s="165"/>
      <c r="P2007" s="156"/>
      <c r="U2007" s="180"/>
      <c r="V2007" s="181"/>
      <c r="X2007" s="181"/>
      <c r="Y2007" s="177"/>
      <c r="Z2007" s="181"/>
      <c r="AA2007" s="177"/>
    </row>
    <row r="2008" spans="1:27" s="155" customFormat="1" x14ac:dyDescent="0.25">
      <c r="A2008" s="177"/>
      <c r="E2008" s="177"/>
      <c r="F2008" s="177"/>
      <c r="I2008" s="156"/>
      <c r="J2008" s="177"/>
      <c r="L2008" s="178"/>
      <c r="M2008" s="179"/>
      <c r="N2008" s="178"/>
      <c r="O2008" s="165"/>
      <c r="P2008" s="156"/>
      <c r="U2008" s="180"/>
      <c r="V2008" s="181"/>
      <c r="X2008" s="181"/>
      <c r="Y2008" s="177"/>
      <c r="Z2008" s="181"/>
    </row>
    <row r="2009" spans="1:27" s="155" customFormat="1" x14ac:dyDescent="0.25">
      <c r="A2009" s="177"/>
      <c r="B2009" s="220"/>
      <c r="E2009" s="177"/>
      <c r="F2009" s="177"/>
      <c r="I2009" s="156"/>
      <c r="J2009" s="177"/>
      <c r="L2009" s="178"/>
      <c r="M2009" s="179"/>
      <c r="N2009" s="178"/>
      <c r="O2009" s="165"/>
      <c r="P2009" s="156"/>
      <c r="U2009" s="180"/>
      <c r="V2009" s="180"/>
      <c r="X2009" s="180"/>
      <c r="Y2009" s="177"/>
      <c r="Z2009" s="181"/>
    </row>
    <row r="2010" spans="1:27" s="155" customFormat="1" x14ac:dyDescent="0.25">
      <c r="A2010" s="177"/>
      <c r="B2010" s="220"/>
      <c r="E2010" s="177"/>
      <c r="F2010" s="177"/>
      <c r="I2010" s="156"/>
      <c r="J2010" s="177"/>
      <c r="L2010" s="178"/>
      <c r="M2010" s="179"/>
      <c r="N2010" s="178"/>
      <c r="O2010" s="165"/>
      <c r="P2010" s="156"/>
      <c r="U2010" s="180"/>
      <c r="V2010" s="180"/>
      <c r="X2010" s="180"/>
      <c r="Y2010" s="177"/>
      <c r="Z2010" s="181"/>
    </row>
    <row r="2011" spans="1:27" s="155" customFormat="1" x14ac:dyDescent="0.25">
      <c r="A2011" s="177"/>
      <c r="B2011" s="220"/>
      <c r="E2011" s="177"/>
      <c r="F2011" s="177"/>
      <c r="I2011" s="156"/>
      <c r="J2011" s="177"/>
      <c r="L2011" s="178"/>
      <c r="M2011" s="179"/>
      <c r="N2011" s="178"/>
      <c r="O2011" s="165"/>
      <c r="P2011" s="156"/>
      <c r="U2011" s="180"/>
      <c r="V2011" s="180"/>
      <c r="X2011" s="180"/>
      <c r="Y2011" s="177"/>
      <c r="Z2011" s="181"/>
    </row>
    <row r="2012" spans="1:27" s="155" customFormat="1" x14ac:dyDescent="0.25">
      <c r="A2012" s="177"/>
      <c r="B2012" s="220"/>
      <c r="E2012" s="177"/>
      <c r="F2012" s="177"/>
      <c r="I2012" s="156"/>
      <c r="J2012" s="177"/>
      <c r="L2012" s="178"/>
      <c r="M2012" s="179"/>
      <c r="N2012" s="178"/>
      <c r="O2012" s="165"/>
      <c r="P2012" s="156"/>
      <c r="U2012" s="180"/>
      <c r="V2012" s="180"/>
      <c r="X2012" s="180"/>
      <c r="Y2012" s="177"/>
      <c r="Z2012" s="181"/>
    </row>
    <row r="2013" spans="1:27" s="155" customFormat="1" x14ac:dyDescent="0.25">
      <c r="A2013" s="177"/>
      <c r="B2013" s="220"/>
      <c r="E2013" s="177"/>
      <c r="F2013" s="177"/>
      <c r="I2013" s="156"/>
      <c r="J2013" s="177"/>
      <c r="L2013" s="178"/>
      <c r="M2013" s="179"/>
      <c r="N2013" s="178"/>
      <c r="O2013" s="165"/>
      <c r="P2013" s="156"/>
      <c r="U2013" s="180"/>
      <c r="V2013" s="180"/>
      <c r="X2013" s="180"/>
      <c r="Y2013" s="177"/>
      <c r="Z2013" s="181"/>
    </row>
    <row r="2014" spans="1:27" s="155" customFormat="1" x14ac:dyDescent="0.25">
      <c r="A2014" s="177"/>
      <c r="B2014" s="220"/>
      <c r="E2014" s="177"/>
      <c r="F2014" s="177"/>
      <c r="I2014" s="156"/>
      <c r="J2014" s="177"/>
      <c r="L2014" s="178"/>
      <c r="M2014" s="179"/>
      <c r="N2014" s="178"/>
      <c r="O2014" s="165"/>
      <c r="P2014" s="156"/>
      <c r="U2014" s="180"/>
      <c r="V2014" s="180"/>
      <c r="X2014" s="180"/>
      <c r="Y2014" s="177"/>
      <c r="Z2014" s="181"/>
    </row>
    <row r="2015" spans="1:27" s="155" customFormat="1" x14ac:dyDescent="0.25">
      <c r="A2015" s="177"/>
      <c r="B2015" s="220"/>
      <c r="E2015" s="177"/>
      <c r="F2015" s="177"/>
      <c r="I2015" s="156"/>
      <c r="J2015" s="177"/>
      <c r="L2015" s="178"/>
      <c r="M2015" s="179"/>
      <c r="N2015" s="178"/>
      <c r="O2015" s="165"/>
      <c r="P2015" s="156"/>
      <c r="U2015" s="180"/>
      <c r="V2015" s="180"/>
      <c r="X2015" s="180"/>
      <c r="Y2015" s="177"/>
      <c r="Z2015" s="181"/>
    </row>
    <row r="2016" spans="1:27" s="155" customFormat="1" x14ac:dyDescent="0.25">
      <c r="A2016" s="177"/>
      <c r="B2016" s="220"/>
      <c r="E2016" s="177"/>
      <c r="F2016" s="177"/>
      <c r="I2016" s="156"/>
      <c r="J2016" s="177"/>
      <c r="L2016" s="178"/>
      <c r="M2016" s="179"/>
      <c r="N2016" s="178"/>
      <c r="O2016" s="165"/>
      <c r="P2016" s="156"/>
      <c r="U2016" s="180"/>
      <c r="V2016" s="180"/>
      <c r="X2016" s="180"/>
      <c r="Y2016" s="177"/>
      <c r="Z2016" s="181"/>
    </row>
    <row r="2017" spans="1:26" s="155" customFormat="1" x14ac:dyDescent="0.25">
      <c r="A2017" s="177"/>
      <c r="B2017" s="220"/>
      <c r="E2017" s="177"/>
      <c r="F2017" s="177"/>
      <c r="I2017" s="156"/>
      <c r="J2017" s="177"/>
      <c r="L2017" s="178"/>
      <c r="M2017" s="179"/>
      <c r="N2017" s="178"/>
      <c r="O2017" s="165"/>
      <c r="P2017" s="156"/>
      <c r="U2017" s="180"/>
      <c r="V2017" s="180"/>
      <c r="X2017" s="180"/>
      <c r="Y2017" s="177"/>
      <c r="Z2017" s="181"/>
    </row>
    <row r="2018" spans="1:26" s="155" customFormat="1" x14ac:dyDescent="0.25">
      <c r="A2018" s="177"/>
      <c r="B2018" s="220"/>
      <c r="E2018" s="177"/>
      <c r="F2018" s="177"/>
      <c r="I2018" s="156"/>
      <c r="J2018" s="177"/>
      <c r="L2018" s="178"/>
      <c r="M2018" s="179"/>
      <c r="N2018" s="178"/>
      <c r="O2018" s="165"/>
      <c r="P2018" s="156"/>
      <c r="U2018" s="180"/>
      <c r="V2018" s="180"/>
      <c r="X2018" s="180"/>
      <c r="Y2018" s="177"/>
      <c r="Z2018" s="181"/>
    </row>
    <row r="2019" spans="1:26" s="155" customFormat="1" x14ac:dyDescent="0.25">
      <c r="A2019" s="177"/>
      <c r="B2019" s="220"/>
      <c r="E2019" s="177"/>
      <c r="F2019" s="177"/>
      <c r="I2019" s="156"/>
      <c r="J2019" s="177"/>
      <c r="L2019" s="178"/>
      <c r="M2019" s="179"/>
      <c r="N2019" s="178"/>
      <c r="O2019" s="165"/>
      <c r="P2019" s="156"/>
      <c r="U2019" s="180"/>
      <c r="V2019" s="180"/>
      <c r="X2019" s="180"/>
      <c r="Y2019" s="177"/>
      <c r="Z2019" s="181"/>
    </row>
    <row r="2020" spans="1:26" s="155" customFormat="1" x14ac:dyDescent="0.25">
      <c r="A2020" s="177"/>
      <c r="B2020" s="220"/>
      <c r="E2020" s="177"/>
      <c r="F2020" s="177"/>
      <c r="I2020" s="156"/>
      <c r="J2020" s="177"/>
      <c r="L2020" s="178"/>
      <c r="M2020" s="179"/>
      <c r="N2020" s="178"/>
      <c r="O2020" s="165"/>
      <c r="P2020" s="156"/>
      <c r="U2020" s="180"/>
      <c r="V2020" s="180"/>
      <c r="X2020" s="180"/>
      <c r="Y2020" s="177"/>
      <c r="Z2020" s="181"/>
    </row>
    <row r="2021" spans="1:26" s="155" customFormat="1" x14ac:dyDescent="0.25">
      <c r="A2021" s="177"/>
      <c r="B2021" s="220"/>
      <c r="E2021" s="177"/>
      <c r="F2021" s="177"/>
      <c r="I2021" s="156"/>
      <c r="J2021" s="177"/>
      <c r="L2021" s="178"/>
      <c r="M2021" s="179"/>
      <c r="N2021" s="178"/>
      <c r="O2021" s="165"/>
      <c r="P2021" s="156"/>
      <c r="U2021" s="180"/>
      <c r="V2021" s="180"/>
      <c r="X2021" s="180"/>
      <c r="Y2021" s="177"/>
      <c r="Z2021" s="181"/>
    </row>
    <row r="2022" spans="1:26" s="155" customFormat="1" x14ac:dyDescent="0.25">
      <c r="A2022" s="177"/>
      <c r="B2022" s="220"/>
      <c r="E2022" s="177"/>
      <c r="F2022" s="177"/>
      <c r="I2022" s="156"/>
      <c r="J2022" s="177"/>
      <c r="L2022" s="178"/>
      <c r="M2022" s="179"/>
      <c r="N2022" s="178"/>
      <c r="O2022" s="165"/>
      <c r="P2022" s="156"/>
      <c r="U2022" s="180"/>
      <c r="V2022" s="180"/>
      <c r="X2022" s="180"/>
      <c r="Y2022" s="177"/>
      <c r="Z2022" s="181"/>
    </row>
    <row r="2023" spans="1:26" s="155" customFormat="1" x14ac:dyDescent="0.25">
      <c r="A2023" s="177"/>
      <c r="B2023" s="220"/>
      <c r="E2023" s="177"/>
      <c r="F2023" s="177"/>
      <c r="I2023" s="156"/>
      <c r="J2023" s="177"/>
      <c r="L2023" s="178"/>
      <c r="M2023" s="179"/>
      <c r="N2023" s="178"/>
      <c r="O2023" s="165"/>
      <c r="P2023" s="156"/>
      <c r="U2023" s="180"/>
      <c r="V2023" s="180"/>
      <c r="X2023" s="180"/>
      <c r="Y2023" s="177"/>
      <c r="Z2023" s="181"/>
    </row>
    <row r="2024" spans="1:26" s="155" customFormat="1" x14ac:dyDescent="0.25">
      <c r="A2024" s="177"/>
      <c r="B2024" s="220"/>
      <c r="E2024" s="177"/>
      <c r="F2024" s="177"/>
      <c r="I2024" s="156"/>
      <c r="J2024" s="177"/>
      <c r="L2024" s="178"/>
      <c r="M2024" s="179"/>
      <c r="N2024" s="178"/>
      <c r="O2024" s="165"/>
      <c r="P2024" s="156"/>
      <c r="U2024" s="180"/>
      <c r="V2024" s="181"/>
      <c r="X2024" s="181"/>
      <c r="Y2024" s="177"/>
      <c r="Z2024" s="181"/>
    </row>
    <row r="2025" spans="1:26" x14ac:dyDescent="0.25">
      <c r="A2025" s="177"/>
      <c r="B2025" s="220"/>
      <c r="C2025" s="155"/>
      <c r="D2025" s="155"/>
      <c r="G2025" s="155"/>
      <c r="J2025" s="24"/>
      <c r="M2025" s="179"/>
      <c r="O2025" s="165"/>
      <c r="P2025" s="156"/>
      <c r="Q2025" s="155"/>
      <c r="R2025" s="155"/>
      <c r="S2025" s="155"/>
      <c r="Y2025" s="24"/>
    </row>
    <row r="2026" spans="1:26" x14ac:dyDescent="0.25">
      <c r="A2026" s="177"/>
      <c r="B2026" s="220"/>
      <c r="G2026" s="155"/>
      <c r="J2026" s="24"/>
      <c r="M2026" s="179"/>
      <c r="O2026" s="165"/>
      <c r="P2026" s="156"/>
      <c r="Q2026" s="155"/>
      <c r="R2026" s="155"/>
      <c r="S2026" s="155"/>
      <c r="Y2026" s="24"/>
    </row>
    <row r="2027" spans="1:26" x14ac:dyDescent="0.25">
      <c r="A2027" s="177"/>
      <c r="B2027" s="220"/>
      <c r="G2027" s="155"/>
      <c r="J2027" s="24"/>
      <c r="M2027" s="179"/>
      <c r="O2027" s="165"/>
      <c r="P2027" s="156"/>
      <c r="Q2027" s="155"/>
      <c r="R2027" s="155"/>
      <c r="S2027" s="155"/>
      <c r="Y2027" s="24"/>
    </row>
    <row r="2028" spans="1:26" x14ac:dyDescent="0.25">
      <c r="A2028" s="177"/>
      <c r="B2028" s="220"/>
      <c r="G2028" s="155"/>
      <c r="J2028" s="24"/>
      <c r="M2028" s="179"/>
      <c r="O2028" s="165"/>
      <c r="P2028" s="156"/>
      <c r="Q2028" s="155"/>
      <c r="R2028" s="155"/>
      <c r="S2028" s="155"/>
      <c r="Y2028" s="24"/>
    </row>
    <row r="2029" spans="1:26" x14ac:dyDescent="0.25">
      <c r="A2029" s="177"/>
      <c r="B2029" s="220"/>
      <c r="G2029" s="155"/>
      <c r="J2029" s="24"/>
      <c r="M2029" s="179"/>
      <c r="O2029" s="165"/>
      <c r="P2029" s="156"/>
      <c r="Q2029" s="155"/>
      <c r="R2029" s="155"/>
      <c r="S2029" s="155"/>
      <c r="Y2029" s="24"/>
    </row>
    <row r="2030" spans="1:26" x14ac:dyDescent="0.25">
      <c r="A2030" s="177"/>
      <c r="B2030" s="220"/>
      <c r="J2030" s="24"/>
      <c r="M2030" s="179"/>
      <c r="O2030" s="165"/>
      <c r="Y2030" s="24"/>
    </row>
    <row r="2031" spans="1:26" x14ac:dyDescent="0.25">
      <c r="A2031" s="177"/>
      <c r="B2031" s="220"/>
      <c r="J2031" s="24"/>
      <c r="M2031" s="179"/>
      <c r="O2031" s="165"/>
      <c r="Y2031" s="24"/>
    </row>
    <row r="2032" spans="1:26" x14ac:dyDescent="0.25">
      <c r="A2032" s="177"/>
      <c r="B2032" s="220"/>
      <c r="J2032" s="24"/>
      <c r="M2032" s="179"/>
      <c r="O2032" s="165"/>
      <c r="Y2032" s="24"/>
    </row>
    <row r="2033" spans="1:25" x14ac:dyDescent="0.25">
      <c r="A2033" s="177"/>
      <c r="B2033" s="220"/>
      <c r="J2033" s="24"/>
      <c r="M2033" s="179"/>
      <c r="O2033" s="165"/>
      <c r="Y2033" s="24"/>
    </row>
    <row r="2034" spans="1:25" x14ac:dyDescent="0.25">
      <c r="A2034" s="177"/>
      <c r="B2034" s="220"/>
      <c r="J2034" s="24"/>
      <c r="M2034" s="179"/>
      <c r="O2034" s="165"/>
      <c r="Y2034" s="24"/>
    </row>
    <row r="2035" spans="1:25" x14ac:dyDescent="0.25">
      <c r="A2035" s="177"/>
      <c r="B2035" s="220"/>
      <c r="J2035" s="24"/>
      <c r="M2035" s="179"/>
      <c r="O2035" s="165"/>
      <c r="Y2035" s="24"/>
    </row>
    <row r="2036" spans="1:25" x14ac:dyDescent="0.25">
      <c r="A2036" s="177"/>
      <c r="B2036" s="220"/>
      <c r="J2036" s="24"/>
      <c r="M2036" s="179"/>
      <c r="O2036" s="165"/>
      <c r="Y2036" s="24"/>
    </row>
    <row r="2037" spans="1:25" x14ac:dyDescent="0.25">
      <c r="A2037" s="177"/>
      <c r="B2037" s="220"/>
      <c r="J2037" s="24"/>
      <c r="M2037" s="179"/>
      <c r="O2037" s="165"/>
      <c r="Y2037" s="24"/>
    </row>
    <row r="2038" spans="1:25" x14ac:dyDescent="0.25">
      <c r="A2038" s="177"/>
      <c r="B2038" s="220"/>
      <c r="J2038" s="24"/>
      <c r="M2038" s="179"/>
      <c r="O2038" s="165"/>
      <c r="Y2038" s="24"/>
    </row>
    <row r="2039" spans="1:25" x14ac:dyDescent="0.25">
      <c r="A2039" s="177"/>
      <c r="B2039" s="220"/>
      <c r="J2039" s="24"/>
      <c r="M2039" s="179"/>
      <c r="O2039" s="165"/>
      <c r="Y2039" s="24"/>
    </row>
    <row r="2040" spans="1:25" x14ac:dyDescent="0.25">
      <c r="A2040" s="177"/>
      <c r="B2040" s="220"/>
      <c r="J2040" s="24"/>
      <c r="M2040" s="179"/>
      <c r="O2040" s="165"/>
      <c r="Y2040" s="24"/>
    </row>
    <row r="2041" spans="1:25" x14ac:dyDescent="0.25">
      <c r="A2041" s="177"/>
      <c r="B2041" s="220"/>
      <c r="J2041" s="24"/>
      <c r="M2041" s="179"/>
      <c r="O2041" s="165"/>
      <c r="Y2041" s="24"/>
    </row>
    <row r="2042" spans="1:25" x14ac:dyDescent="0.25">
      <c r="A2042" s="177"/>
      <c r="B2042" s="220"/>
      <c r="J2042" s="24"/>
      <c r="M2042" s="179"/>
      <c r="O2042" s="165"/>
      <c r="Y2042" s="24"/>
    </row>
    <row r="2043" spans="1:25" x14ac:dyDescent="0.25">
      <c r="A2043" s="177"/>
      <c r="B2043" s="220"/>
      <c r="J2043" s="24"/>
      <c r="M2043" s="179"/>
      <c r="O2043" s="165"/>
      <c r="Y2043" s="24"/>
    </row>
    <row r="2044" spans="1:25" x14ac:dyDescent="0.25">
      <c r="A2044" s="177"/>
      <c r="B2044" s="220"/>
      <c r="J2044" s="24"/>
      <c r="M2044" s="179"/>
      <c r="O2044" s="165"/>
      <c r="Y2044" s="24"/>
    </row>
    <row r="2045" spans="1:25" x14ac:dyDescent="0.25">
      <c r="A2045" s="177"/>
      <c r="B2045" s="220"/>
      <c r="J2045" s="24"/>
      <c r="M2045" s="179"/>
      <c r="O2045" s="165"/>
      <c r="Y2045" s="24"/>
    </row>
    <row r="2046" spans="1:25" x14ac:dyDescent="0.25">
      <c r="A2046" s="177"/>
      <c r="B2046" s="220"/>
      <c r="J2046" s="24"/>
      <c r="M2046" s="179"/>
      <c r="O2046" s="165"/>
      <c r="Y2046" s="24"/>
    </row>
    <row r="2047" spans="1:25" x14ac:dyDescent="0.25">
      <c r="A2047" s="177"/>
      <c r="B2047" s="220"/>
      <c r="J2047" s="24"/>
      <c r="M2047" s="179"/>
      <c r="O2047" s="165"/>
      <c r="Y2047" s="24"/>
    </row>
    <row r="2048" spans="1:25" x14ac:dyDescent="0.25">
      <c r="A2048" s="177"/>
      <c r="B2048" s="220"/>
      <c r="J2048" s="24"/>
      <c r="M2048" s="179"/>
      <c r="O2048" s="165"/>
      <c r="Y2048" s="24"/>
    </row>
    <row r="2049" spans="1:26" x14ac:dyDescent="0.25">
      <c r="A2049" s="177"/>
      <c r="B2049" s="220"/>
      <c r="J2049" s="24"/>
      <c r="M2049" s="179"/>
      <c r="O2049" s="165"/>
      <c r="Y2049" s="24"/>
    </row>
    <row r="2050" spans="1:26" x14ac:dyDescent="0.25">
      <c r="A2050" s="177"/>
      <c r="B2050" s="220"/>
      <c r="J2050" s="24"/>
      <c r="M2050" s="179"/>
      <c r="O2050" s="165"/>
      <c r="Y2050" s="24"/>
    </row>
    <row r="2051" spans="1:26" x14ac:dyDescent="0.25">
      <c r="A2051" s="177"/>
      <c r="B2051" s="220"/>
      <c r="J2051" s="24"/>
      <c r="M2051" s="179"/>
      <c r="O2051" s="165"/>
      <c r="Y2051" s="24"/>
    </row>
    <row r="2052" spans="1:26" x14ac:dyDescent="0.25">
      <c r="A2052" s="177"/>
      <c r="B2052" s="220"/>
      <c r="J2052" s="24"/>
      <c r="M2052" s="179"/>
      <c r="O2052" s="165"/>
      <c r="Y2052" s="24"/>
    </row>
    <row r="2053" spans="1:26" x14ac:dyDescent="0.25">
      <c r="A2053" s="177"/>
      <c r="B2053" s="220"/>
      <c r="J2053" s="24"/>
      <c r="M2053" s="179"/>
      <c r="O2053" s="165"/>
      <c r="Y2053" s="24"/>
    </row>
    <row r="2054" spans="1:26" x14ac:dyDescent="0.25">
      <c r="A2054" s="177"/>
      <c r="B2054" s="220"/>
      <c r="J2054" s="24"/>
      <c r="M2054" s="179"/>
      <c r="O2054" s="165"/>
      <c r="Y2054" s="24"/>
    </row>
    <row r="2055" spans="1:26" s="31" customFormat="1" x14ac:dyDescent="0.25">
      <c r="A2055" s="84"/>
      <c r="B2055" s="154"/>
      <c r="E2055" s="84"/>
      <c r="F2055" s="84"/>
      <c r="I2055" s="77"/>
      <c r="J2055" s="84"/>
      <c r="L2055" s="78"/>
      <c r="M2055" s="79"/>
      <c r="N2055" s="78"/>
      <c r="O2055" s="80"/>
      <c r="P2055" s="77"/>
      <c r="U2055" s="81"/>
      <c r="V2055" s="83"/>
      <c r="X2055" s="83"/>
      <c r="Y2055" s="84"/>
      <c r="Z2055" s="83"/>
    </row>
    <row r="2056" spans="1:26" x14ac:dyDescent="0.25">
      <c r="A2056" s="177"/>
      <c r="B2056" s="220"/>
      <c r="J2056" s="24"/>
      <c r="M2056" s="179"/>
      <c r="O2056" s="165"/>
      <c r="Y2056" s="24"/>
    </row>
    <row r="2057" spans="1:26" x14ac:dyDescent="0.25">
      <c r="A2057" s="177"/>
      <c r="B2057" s="220"/>
      <c r="J2057" s="24"/>
      <c r="M2057" s="179"/>
      <c r="O2057" s="165"/>
      <c r="Y2057" s="24"/>
    </row>
    <row r="2058" spans="1:26" s="31" customFormat="1" x14ac:dyDescent="0.25">
      <c r="A2058" s="84"/>
      <c r="B2058" s="154"/>
      <c r="E2058" s="84"/>
      <c r="F2058" s="84"/>
      <c r="I2058" s="77"/>
      <c r="J2058" s="84"/>
      <c r="L2058" s="78"/>
      <c r="M2058" s="79"/>
      <c r="N2058" s="78"/>
      <c r="O2058" s="80"/>
      <c r="P2058" s="77"/>
      <c r="U2058" s="81"/>
      <c r="V2058" s="83"/>
      <c r="X2058" s="83"/>
      <c r="Y2058" s="84"/>
      <c r="Z2058" s="83"/>
    </row>
    <row r="2059" spans="1:26" x14ac:dyDescent="0.25">
      <c r="A2059" s="177"/>
      <c r="B2059" s="220"/>
      <c r="J2059" s="24"/>
      <c r="M2059" s="179"/>
      <c r="O2059" s="165"/>
      <c r="Y2059" s="24"/>
    </row>
    <row r="2060" spans="1:26" x14ac:dyDescent="0.25">
      <c r="A2060" s="177"/>
      <c r="B2060" s="220"/>
      <c r="J2060" s="24"/>
      <c r="M2060" s="179"/>
      <c r="O2060" s="165"/>
      <c r="Y2060" s="24"/>
    </row>
    <row r="2061" spans="1:26" x14ac:dyDescent="0.25">
      <c r="A2061" s="177"/>
      <c r="B2061" s="220"/>
      <c r="J2061" s="24"/>
      <c r="M2061" s="179"/>
      <c r="O2061" s="165"/>
      <c r="Y2061" s="24"/>
    </row>
    <row r="2062" spans="1:26" x14ac:dyDescent="0.25">
      <c r="A2062" s="177"/>
      <c r="B2062" s="220"/>
      <c r="J2062" s="24"/>
      <c r="M2062" s="179"/>
      <c r="O2062" s="165"/>
      <c r="Y2062" s="24"/>
    </row>
    <row r="2063" spans="1:26" x14ac:dyDescent="0.25">
      <c r="A2063" s="177"/>
      <c r="B2063" s="220"/>
      <c r="J2063" s="24"/>
      <c r="M2063" s="179"/>
      <c r="O2063" s="165"/>
      <c r="Y2063" s="24"/>
    </row>
    <row r="2064" spans="1:26" x14ac:dyDescent="0.25">
      <c r="A2064" s="177"/>
      <c r="B2064" s="220"/>
      <c r="J2064" s="24"/>
      <c r="M2064" s="179"/>
      <c r="O2064" s="165"/>
      <c r="Y2064" s="24"/>
    </row>
    <row r="2065" spans="1:25" x14ac:dyDescent="0.25">
      <c r="A2065" s="177"/>
      <c r="B2065" s="220"/>
      <c r="J2065" s="24"/>
      <c r="M2065" s="179"/>
      <c r="O2065" s="165"/>
      <c r="Y2065" s="24"/>
    </row>
    <row r="2066" spans="1:25" x14ac:dyDescent="0.25">
      <c r="A2066" s="177"/>
      <c r="B2066" s="220"/>
      <c r="J2066" s="24"/>
      <c r="M2066" s="179"/>
      <c r="O2066" s="165"/>
      <c r="Y2066" s="24"/>
    </row>
    <row r="2067" spans="1:25" x14ac:dyDescent="0.25">
      <c r="A2067" s="177"/>
      <c r="B2067" s="220"/>
      <c r="J2067" s="24"/>
      <c r="M2067" s="179"/>
      <c r="O2067" s="165"/>
      <c r="Y2067" s="24"/>
    </row>
    <row r="2068" spans="1:25" x14ac:dyDescent="0.25">
      <c r="A2068" s="177"/>
      <c r="B2068" s="220"/>
      <c r="J2068" s="24"/>
      <c r="M2068" s="179"/>
      <c r="O2068" s="165"/>
      <c r="Y2068" s="24"/>
    </row>
    <row r="2069" spans="1:25" x14ac:dyDescent="0.25">
      <c r="A2069" s="177"/>
      <c r="B2069" s="220"/>
      <c r="J2069" s="24"/>
      <c r="M2069" s="179"/>
      <c r="O2069" s="165"/>
      <c r="Y2069" s="24"/>
    </row>
    <row r="2070" spans="1:25" x14ac:dyDescent="0.25">
      <c r="A2070" s="177"/>
      <c r="B2070" s="220"/>
      <c r="J2070" s="24"/>
      <c r="M2070" s="179"/>
      <c r="O2070" s="165"/>
      <c r="Y2070" s="24"/>
    </row>
    <row r="2071" spans="1:25" x14ac:dyDescent="0.25">
      <c r="A2071" s="177"/>
      <c r="B2071" s="220"/>
      <c r="J2071" s="24"/>
      <c r="M2071" s="179"/>
      <c r="O2071" s="165"/>
      <c r="Y2071" s="24"/>
    </row>
    <row r="2072" spans="1:25" x14ac:dyDescent="0.25">
      <c r="A2072" s="177"/>
      <c r="B2072" s="220"/>
      <c r="J2072" s="24"/>
      <c r="M2072" s="179"/>
      <c r="O2072" s="165"/>
      <c r="Y2072" s="24"/>
    </row>
    <row r="2073" spans="1:25" x14ac:dyDescent="0.25">
      <c r="A2073" s="177"/>
      <c r="B2073" s="220"/>
      <c r="J2073" s="24"/>
      <c r="M2073" s="179"/>
      <c r="O2073" s="165"/>
      <c r="Y2073" s="24"/>
    </row>
    <row r="2074" spans="1:25" x14ac:dyDescent="0.25">
      <c r="A2074" s="177"/>
      <c r="B2074" s="220"/>
      <c r="J2074" s="24"/>
      <c r="M2074" s="179"/>
      <c r="O2074" s="165"/>
      <c r="Y2074" s="24"/>
    </row>
    <row r="2075" spans="1:25" x14ac:dyDescent="0.25">
      <c r="A2075" s="177"/>
      <c r="B2075" s="220"/>
      <c r="I2075" s="428"/>
      <c r="J2075" s="24"/>
      <c r="M2075" s="179"/>
      <c r="O2075" s="165"/>
      <c r="P2075" s="8"/>
      <c r="U2075" s="1"/>
      <c r="Y2075" s="24"/>
    </row>
    <row r="2076" spans="1:25" x14ac:dyDescent="0.25">
      <c r="A2076" s="177"/>
      <c r="B2076" s="220"/>
      <c r="J2076" s="24"/>
      <c r="M2076" s="179"/>
      <c r="O2076" s="165"/>
      <c r="P2076" s="8"/>
      <c r="U2076" s="1"/>
      <c r="Y2076" s="24"/>
    </row>
    <row r="2077" spans="1:25" x14ac:dyDescent="0.25">
      <c r="A2077" s="177"/>
      <c r="B2077" s="220"/>
      <c r="J2077" s="24"/>
      <c r="M2077" s="179"/>
      <c r="O2077" s="165"/>
      <c r="P2077" s="8"/>
      <c r="U2077" s="1"/>
      <c r="Y2077" s="24"/>
    </row>
    <row r="2078" spans="1:25" x14ac:dyDescent="0.25">
      <c r="A2078" s="177"/>
      <c r="B2078" s="220"/>
      <c r="J2078" s="24"/>
      <c r="M2078" s="179"/>
      <c r="O2078" s="165"/>
      <c r="P2078" s="8"/>
      <c r="U2078" s="1"/>
      <c r="Y2078" s="24"/>
    </row>
    <row r="2079" spans="1:25" x14ac:dyDescent="0.25">
      <c r="A2079" s="177"/>
      <c r="B2079" s="220"/>
      <c r="J2079" s="24"/>
      <c r="M2079" s="179"/>
      <c r="O2079" s="165"/>
      <c r="P2079" s="8"/>
      <c r="U2079" s="1"/>
      <c r="Y2079" s="24"/>
    </row>
    <row r="2080" spans="1:25" x14ac:dyDescent="0.25">
      <c r="A2080" s="177"/>
      <c r="B2080" s="220"/>
      <c r="J2080" s="24"/>
      <c r="M2080" s="179"/>
      <c r="O2080" s="165"/>
      <c r="P2080" s="8"/>
      <c r="U2080" s="1"/>
      <c r="Y2080" s="24"/>
    </row>
    <row r="2081" spans="1:25" x14ac:dyDescent="0.25">
      <c r="A2081" s="177"/>
      <c r="B2081" s="220"/>
      <c r="J2081" s="24"/>
      <c r="M2081" s="179"/>
      <c r="O2081" s="165"/>
      <c r="P2081" s="8"/>
      <c r="U2081" s="1"/>
      <c r="Y2081" s="24"/>
    </row>
    <row r="2082" spans="1:25" x14ac:dyDescent="0.25">
      <c r="A2082" s="177"/>
      <c r="B2082" s="220"/>
      <c r="M2082" s="179"/>
      <c r="O2082" s="165"/>
      <c r="P2082" s="8"/>
      <c r="U2082" s="1"/>
      <c r="Y2082" s="24"/>
    </row>
    <row r="2083" spans="1:25" x14ac:dyDescent="0.25">
      <c r="A2083" s="177"/>
      <c r="B2083" s="220"/>
      <c r="J2083" s="24"/>
      <c r="M2083" s="179"/>
      <c r="O2083" s="165"/>
      <c r="P2083" s="8"/>
      <c r="U2083" s="1"/>
      <c r="Y2083" s="24"/>
    </row>
    <row r="2084" spans="1:25" x14ac:dyDescent="0.25">
      <c r="A2084" s="177"/>
      <c r="B2084" s="220"/>
      <c r="J2084" s="24"/>
      <c r="M2084" s="179"/>
      <c r="O2084" s="165"/>
      <c r="P2084" s="8"/>
      <c r="U2084" s="1"/>
      <c r="Y2084" s="24"/>
    </row>
    <row r="2085" spans="1:25" x14ac:dyDescent="0.25">
      <c r="A2085" s="177"/>
      <c r="B2085" s="220"/>
      <c r="J2085" s="24"/>
      <c r="M2085" s="179"/>
      <c r="O2085" s="165"/>
      <c r="P2085" s="8"/>
      <c r="U2085" s="1"/>
      <c r="Y2085" s="24"/>
    </row>
    <row r="2086" spans="1:25" x14ac:dyDescent="0.25">
      <c r="A2086" s="177"/>
      <c r="B2086" s="220"/>
      <c r="J2086" s="24"/>
      <c r="M2086" s="179"/>
      <c r="O2086" s="165"/>
      <c r="P2086" s="8"/>
      <c r="U2086" s="1"/>
      <c r="Y2086" s="24"/>
    </row>
    <row r="2087" spans="1:25" x14ac:dyDescent="0.25">
      <c r="A2087" s="177"/>
      <c r="B2087" s="220"/>
      <c r="J2087" s="24"/>
      <c r="M2087" s="179"/>
      <c r="O2087" s="165"/>
      <c r="P2087" s="8"/>
      <c r="U2087" s="1"/>
      <c r="Y2087" s="24"/>
    </row>
    <row r="2088" spans="1:25" x14ac:dyDescent="0.25">
      <c r="A2088" s="177"/>
      <c r="B2088" s="220"/>
      <c r="J2088" s="24"/>
      <c r="M2088" s="179"/>
      <c r="O2088" s="165"/>
      <c r="P2088" s="8"/>
      <c r="U2088" s="1"/>
      <c r="Y2088" s="24"/>
    </row>
    <row r="2089" spans="1:25" x14ac:dyDescent="0.25">
      <c r="A2089" s="177"/>
      <c r="B2089" s="220"/>
      <c r="I2089" s="428"/>
      <c r="M2089" s="179"/>
      <c r="O2089" s="165"/>
      <c r="P2089" s="8"/>
      <c r="U2089" s="1"/>
      <c r="Y2089" s="24"/>
    </row>
    <row r="2090" spans="1:25" x14ac:dyDescent="0.25">
      <c r="A2090" s="177"/>
      <c r="B2090" s="220"/>
      <c r="J2090" s="24"/>
      <c r="M2090" s="179"/>
      <c r="O2090" s="165"/>
      <c r="P2090" s="8"/>
      <c r="U2090" s="1"/>
      <c r="Y2090" s="24"/>
    </row>
    <row r="2091" spans="1:25" x14ac:dyDescent="0.25">
      <c r="A2091" s="177"/>
      <c r="B2091" s="220"/>
      <c r="J2091" s="24"/>
      <c r="M2091" s="179"/>
      <c r="O2091" s="165"/>
      <c r="P2091" s="8"/>
      <c r="U2091" s="1"/>
      <c r="Y2091" s="24"/>
    </row>
    <row r="2092" spans="1:25" x14ac:dyDescent="0.25">
      <c r="A2092" s="177"/>
      <c r="B2092" s="220"/>
      <c r="J2092" s="24"/>
      <c r="M2092" s="179"/>
      <c r="O2092" s="165"/>
      <c r="P2092" s="8"/>
      <c r="U2092" s="1"/>
      <c r="Y2092" s="24"/>
    </row>
    <row r="2093" spans="1:25" x14ac:dyDescent="0.25">
      <c r="A2093" s="177"/>
      <c r="B2093" s="220"/>
      <c r="J2093" s="24"/>
      <c r="M2093" s="179"/>
      <c r="O2093" s="165"/>
      <c r="P2093" s="8"/>
      <c r="U2093" s="1"/>
      <c r="Y2093" s="24"/>
    </row>
    <row r="2094" spans="1:25" x14ac:dyDescent="0.25">
      <c r="A2094" s="177"/>
      <c r="B2094" s="220"/>
      <c r="J2094" s="24"/>
      <c r="M2094" s="179"/>
      <c r="O2094" s="165"/>
      <c r="P2094" s="8"/>
      <c r="U2094" s="1"/>
      <c r="Y2094" s="24"/>
    </row>
    <row r="2095" spans="1:25" x14ac:dyDescent="0.25">
      <c r="A2095" s="177"/>
      <c r="B2095" s="220"/>
      <c r="J2095" s="24"/>
      <c r="M2095" s="179"/>
      <c r="O2095" s="165"/>
      <c r="P2095" s="8"/>
      <c r="U2095" s="1"/>
      <c r="Y2095" s="24"/>
    </row>
    <row r="2096" spans="1:25" x14ac:dyDescent="0.25">
      <c r="A2096" s="177"/>
      <c r="B2096" s="220"/>
      <c r="J2096" s="24"/>
      <c r="M2096" s="179"/>
      <c r="O2096" s="165"/>
      <c r="Y2096" s="24"/>
    </row>
    <row r="2097" spans="1:25" x14ac:dyDescent="0.25">
      <c r="A2097" s="177"/>
      <c r="B2097" s="220"/>
      <c r="J2097" s="24"/>
      <c r="M2097" s="179"/>
      <c r="O2097" s="165"/>
      <c r="Y2097" s="24"/>
    </row>
    <row r="2098" spans="1:25" x14ac:dyDescent="0.25">
      <c r="A2098" s="177"/>
      <c r="B2098" s="220"/>
      <c r="J2098" s="24"/>
      <c r="M2098" s="179"/>
      <c r="O2098" s="165"/>
      <c r="Y2098" s="24"/>
    </row>
    <row r="2099" spans="1:25" x14ac:dyDescent="0.25">
      <c r="A2099" s="177"/>
      <c r="B2099" s="220"/>
      <c r="J2099" s="24"/>
      <c r="M2099" s="179"/>
      <c r="O2099" s="165"/>
      <c r="Y2099" s="24"/>
    </row>
    <row r="2100" spans="1:25" x14ac:dyDescent="0.25">
      <c r="A2100" s="177"/>
      <c r="B2100" s="220"/>
      <c r="J2100" s="24"/>
      <c r="M2100" s="179"/>
      <c r="O2100" s="165"/>
      <c r="Y2100" s="24"/>
    </row>
    <row r="2101" spans="1:25" x14ac:dyDescent="0.25">
      <c r="A2101" s="177"/>
      <c r="B2101" s="220"/>
      <c r="J2101" s="24"/>
      <c r="M2101" s="179"/>
      <c r="O2101" s="165"/>
      <c r="Y2101" s="24"/>
    </row>
    <row r="2102" spans="1:25" x14ac:dyDescent="0.25">
      <c r="A2102" s="177"/>
      <c r="B2102" s="220"/>
      <c r="J2102" s="24"/>
      <c r="M2102" s="179"/>
      <c r="O2102" s="165"/>
      <c r="Y2102" s="24"/>
    </row>
    <row r="2103" spans="1:25" x14ac:dyDescent="0.25">
      <c r="A2103" s="177"/>
      <c r="B2103" s="220"/>
      <c r="J2103" s="24"/>
      <c r="M2103" s="179"/>
      <c r="O2103" s="165"/>
      <c r="Y2103" s="24"/>
    </row>
    <row r="2104" spans="1:25" x14ac:dyDescent="0.25">
      <c r="A2104" s="177"/>
      <c r="B2104" s="220"/>
      <c r="J2104" s="24"/>
      <c r="M2104" s="179"/>
      <c r="O2104" s="165"/>
      <c r="Y2104" s="24"/>
    </row>
    <row r="2105" spans="1:25" x14ac:dyDescent="0.25">
      <c r="A2105" s="177"/>
      <c r="B2105" s="220"/>
      <c r="J2105" s="24"/>
      <c r="M2105" s="179"/>
      <c r="O2105" s="165"/>
      <c r="Y2105" s="24"/>
    </row>
    <row r="2106" spans="1:25" x14ac:dyDescent="0.25">
      <c r="A2106" s="177"/>
      <c r="B2106" s="220"/>
      <c r="J2106" s="24"/>
      <c r="M2106" s="179"/>
      <c r="O2106" s="165"/>
      <c r="Y2106" s="24"/>
    </row>
    <row r="2107" spans="1:25" x14ac:dyDescent="0.25">
      <c r="A2107" s="177"/>
      <c r="B2107" s="220"/>
      <c r="J2107" s="24"/>
      <c r="M2107" s="179"/>
      <c r="O2107" s="165"/>
      <c r="Y2107" s="24"/>
    </row>
    <row r="2108" spans="1:25" x14ac:dyDescent="0.25">
      <c r="A2108" s="177"/>
      <c r="B2108" s="220"/>
      <c r="J2108" s="24"/>
      <c r="M2108" s="179"/>
      <c r="O2108" s="165"/>
      <c r="Y2108" s="24"/>
    </row>
    <row r="2109" spans="1:25" x14ac:dyDescent="0.25">
      <c r="A2109" s="177"/>
      <c r="B2109" s="220"/>
      <c r="J2109" s="24"/>
      <c r="O2109" s="165"/>
      <c r="Y2109" s="24"/>
    </row>
    <row r="2110" spans="1:25" x14ac:dyDescent="0.25">
      <c r="A2110" s="177"/>
      <c r="B2110" s="220"/>
      <c r="J2110" s="24"/>
      <c r="O2110" s="165"/>
      <c r="Y2110" s="24"/>
    </row>
    <row r="2111" spans="1:25" x14ac:dyDescent="0.25">
      <c r="A2111" s="177"/>
      <c r="B2111" s="220"/>
      <c r="J2111" s="24"/>
      <c r="O2111" s="165"/>
      <c r="Y2111" s="24"/>
    </row>
    <row r="2112" spans="1:25" x14ac:dyDescent="0.25">
      <c r="A2112" s="177"/>
      <c r="B2112" s="220"/>
      <c r="J2112" s="24"/>
      <c r="O2112" s="165"/>
      <c r="Y2112" s="24"/>
    </row>
    <row r="2113" spans="1:26" s="31" customFormat="1" x14ac:dyDescent="0.25">
      <c r="A2113" s="84"/>
      <c r="B2113" s="154"/>
      <c r="E2113" s="84"/>
      <c r="F2113" s="84"/>
      <c r="I2113" s="77"/>
      <c r="J2113" s="84"/>
      <c r="L2113" s="78"/>
      <c r="M2113" s="79"/>
      <c r="N2113" s="78"/>
      <c r="O2113" s="80"/>
      <c r="P2113" s="77"/>
      <c r="U2113" s="81"/>
      <c r="V2113" s="83"/>
      <c r="X2113" s="83"/>
      <c r="Y2113" s="84"/>
      <c r="Z2113" s="83"/>
    </row>
    <row r="2114" spans="1:26" x14ac:dyDescent="0.25">
      <c r="A2114" s="177"/>
      <c r="B2114" s="220"/>
      <c r="J2114" s="24"/>
      <c r="O2114" s="165"/>
      <c r="Y2114" s="24"/>
    </row>
    <row r="2115" spans="1:26" x14ac:dyDescent="0.25">
      <c r="A2115" s="177"/>
      <c r="B2115" s="220"/>
      <c r="H2115" s="88"/>
      <c r="J2115" s="24"/>
      <c r="O2115" s="165"/>
      <c r="P2115" s="8"/>
      <c r="V2115" s="16"/>
      <c r="X2115" s="16"/>
      <c r="Y2115" s="24"/>
    </row>
    <row r="2116" spans="1:26" x14ac:dyDescent="0.25">
      <c r="A2116" s="177"/>
      <c r="B2116" s="220"/>
      <c r="J2116" s="24"/>
      <c r="O2116" s="165"/>
      <c r="P2116" s="8"/>
      <c r="V2116" s="16"/>
      <c r="X2116" s="16"/>
      <c r="Y2116" s="24"/>
    </row>
    <row r="2117" spans="1:26" x14ac:dyDescent="0.25">
      <c r="A2117" s="177"/>
      <c r="B2117" s="220"/>
      <c r="J2117" s="24"/>
      <c r="O2117" s="165"/>
      <c r="Y2117" s="24"/>
    </row>
    <row r="2118" spans="1:26" x14ac:dyDescent="0.25">
      <c r="A2118" s="177"/>
      <c r="B2118" s="220"/>
      <c r="J2118" s="24"/>
      <c r="O2118" s="165"/>
      <c r="Y2118" s="24"/>
    </row>
    <row r="2119" spans="1:26" x14ac:dyDescent="0.25">
      <c r="A2119" s="177"/>
      <c r="B2119" s="220"/>
      <c r="J2119" s="24"/>
      <c r="O2119" s="165"/>
      <c r="Y2119" s="24"/>
    </row>
    <row r="2120" spans="1:26" x14ac:dyDescent="0.25">
      <c r="A2120" s="177"/>
      <c r="B2120" s="220"/>
      <c r="J2120" s="24"/>
      <c r="O2120" s="165"/>
      <c r="P2120" s="8"/>
      <c r="U2120" s="1"/>
      <c r="V2120" s="1"/>
      <c r="Y2120" s="24"/>
    </row>
    <row r="2121" spans="1:26" x14ac:dyDescent="0.25">
      <c r="A2121" s="177"/>
      <c r="B2121" s="220"/>
      <c r="J2121" s="24"/>
      <c r="O2121" s="165"/>
      <c r="P2121" s="8"/>
      <c r="U2121" s="1"/>
      <c r="V2121" s="1"/>
      <c r="Y2121" s="24"/>
    </row>
    <row r="2122" spans="1:26" x14ac:dyDescent="0.25">
      <c r="A2122" s="177"/>
      <c r="B2122" s="220"/>
      <c r="J2122" s="24"/>
      <c r="O2122" s="165"/>
      <c r="P2122" s="8"/>
      <c r="U2122" s="1"/>
      <c r="V2122" s="1"/>
      <c r="Y2122" s="24"/>
    </row>
    <row r="2123" spans="1:26" x14ac:dyDescent="0.25">
      <c r="A2123" s="177"/>
      <c r="B2123" s="220"/>
      <c r="J2123" s="24"/>
      <c r="O2123" s="165"/>
      <c r="P2123" s="8"/>
      <c r="U2123" s="1"/>
      <c r="V2123" s="1"/>
      <c r="Y2123" s="24"/>
    </row>
    <row r="2124" spans="1:26" x14ac:dyDescent="0.25">
      <c r="A2124" s="177"/>
      <c r="B2124" s="220"/>
      <c r="J2124" s="24"/>
      <c r="O2124" s="165"/>
      <c r="P2124" s="8"/>
      <c r="U2124" s="1"/>
      <c r="V2124" s="1"/>
      <c r="X2124" s="1"/>
      <c r="Y2124" s="24"/>
    </row>
    <row r="2125" spans="1:26" x14ac:dyDescent="0.25">
      <c r="A2125" s="177"/>
      <c r="B2125" s="220"/>
      <c r="J2125" s="24"/>
      <c r="O2125" s="165"/>
      <c r="P2125" s="8"/>
      <c r="U2125" s="1"/>
      <c r="V2125" s="1"/>
      <c r="X2125" s="1"/>
      <c r="Y2125" s="24"/>
    </row>
    <row r="2126" spans="1:26" x14ac:dyDescent="0.25">
      <c r="A2126" s="177"/>
      <c r="B2126" s="220"/>
      <c r="J2126" s="24"/>
      <c r="O2126" s="165"/>
      <c r="P2126" s="8"/>
      <c r="U2126" s="1"/>
      <c r="V2126" s="1"/>
      <c r="X2126" s="1"/>
      <c r="Y2126" s="24"/>
    </row>
    <row r="2127" spans="1:26" x14ac:dyDescent="0.25">
      <c r="A2127" s="177"/>
      <c r="B2127" s="220"/>
      <c r="J2127" s="24"/>
      <c r="O2127" s="165"/>
      <c r="P2127" s="8"/>
      <c r="U2127" s="1"/>
      <c r="V2127" s="1"/>
      <c r="X2127" s="1"/>
      <c r="Y2127" s="24"/>
    </row>
    <row r="2128" spans="1:26" x14ac:dyDescent="0.25">
      <c r="A2128" s="177"/>
      <c r="B2128" s="220"/>
      <c r="J2128" s="24"/>
      <c r="O2128" s="165"/>
      <c r="Y2128" s="24"/>
    </row>
    <row r="2129" spans="1:26" x14ac:dyDescent="0.25">
      <c r="A2129" s="177"/>
      <c r="B2129" s="220"/>
      <c r="J2129" s="24"/>
      <c r="O2129" s="165"/>
      <c r="Y2129" s="24"/>
    </row>
    <row r="2130" spans="1:26" x14ac:dyDescent="0.25">
      <c r="A2130" s="177"/>
      <c r="B2130" s="220"/>
      <c r="J2130" s="24"/>
      <c r="O2130" s="165"/>
      <c r="Y2130" s="24"/>
    </row>
    <row r="2131" spans="1:26" x14ac:dyDescent="0.25">
      <c r="A2131" s="177"/>
      <c r="B2131" s="220"/>
      <c r="J2131" s="24"/>
      <c r="O2131" s="165"/>
      <c r="Y2131" s="24"/>
    </row>
    <row r="2132" spans="1:26" x14ac:dyDescent="0.25">
      <c r="A2132" s="177"/>
      <c r="B2132" s="220"/>
      <c r="J2132" s="24"/>
      <c r="O2132" s="165"/>
      <c r="Y2132" s="24"/>
    </row>
    <row r="2133" spans="1:26" s="31" customFormat="1" x14ac:dyDescent="0.25">
      <c r="A2133" s="84"/>
      <c r="B2133" s="154"/>
      <c r="E2133" s="84"/>
      <c r="F2133" s="84"/>
      <c r="I2133" s="77"/>
      <c r="J2133" s="84"/>
      <c r="L2133" s="78"/>
      <c r="M2133" s="79"/>
      <c r="N2133" s="78"/>
      <c r="O2133" s="80"/>
      <c r="U2133" s="81"/>
      <c r="V2133" s="83"/>
      <c r="X2133" s="83"/>
      <c r="Y2133" s="84"/>
      <c r="Z2133" s="83"/>
    </row>
    <row r="2134" spans="1:26" s="31" customFormat="1" x14ac:dyDescent="0.25">
      <c r="A2134" s="84"/>
      <c r="B2134" s="154"/>
      <c r="E2134" s="84"/>
      <c r="F2134" s="84"/>
      <c r="I2134" s="77"/>
      <c r="J2134" s="84"/>
      <c r="L2134" s="78"/>
      <c r="M2134" s="79"/>
      <c r="N2134" s="78"/>
      <c r="O2134" s="80"/>
      <c r="U2134" s="81"/>
      <c r="V2134" s="83"/>
      <c r="X2134" s="83"/>
      <c r="Y2134" s="84"/>
      <c r="Z2134" s="83"/>
    </row>
    <row r="2135" spans="1:26" s="31" customFormat="1" x14ac:dyDescent="0.25">
      <c r="A2135" s="84"/>
      <c r="B2135" s="154"/>
      <c r="E2135" s="84"/>
      <c r="F2135" s="84"/>
      <c r="I2135" s="77"/>
      <c r="J2135" s="84"/>
      <c r="L2135" s="78"/>
      <c r="M2135" s="79"/>
      <c r="N2135" s="78"/>
      <c r="O2135" s="80"/>
      <c r="U2135" s="81"/>
      <c r="V2135" s="83"/>
      <c r="X2135" s="83"/>
      <c r="Y2135" s="84"/>
      <c r="Z2135" s="83"/>
    </row>
    <row r="2136" spans="1:26" s="31" customFormat="1" x14ac:dyDescent="0.25">
      <c r="A2136" s="84"/>
      <c r="B2136" s="154"/>
      <c r="E2136" s="84"/>
      <c r="F2136" s="84"/>
      <c r="I2136" s="77"/>
      <c r="J2136" s="84"/>
      <c r="L2136" s="78"/>
      <c r="M2136" s="79"/>
      <c r="N2136" s="78"/>
      <c r="O2136" s="80"/>
      <c r="U2136" s="81"/>
      <c r="V2136" s="83"/>
      <c r="X2136" s="83"/>
      <c r="Y2136" s="84"/>
      <c r="Z2136" s="83"/>
    </row>
    <row r="2137" spans="1:26" s="31" customFormat="1" x14ac:dyDescent="0.25">
      <c r="A2137" s="84"/>
      <c r="B2137" s="154"/>
      <c r="E2137" s="84"/>
      <c r="F2137" s="84"/>
      <c r="I2137" s="77"/>
      <c r="J2137" s="84"/>
      <c r="L2137" s="78"/>
      <c r="M2137" s="79"/>
      <c r="N2137" s="78"/>
      <c r="O2137" s="80"/>
      <c r="U2137" s="81"/>
      <c r="V2137" s="83"/>
      <c r="X2137" s="83"/>
      <c r="Y2137" s="84"/>
      <c r="Z2137" s="83"/>
    </row>
    <row r="2138" spans="1:26" s="31" customFormat="1" x14ac:dyDescent="0.25">
      <c r="A2138" s="84"/>
      <c r="B2138" s="154"/>
      <c r="E2138" s="84"/>
      <c r="F2138" s="84"/>
      <c r="I2138" s="77"/>
      <c r="J2138" s="84"/>
      <c r="L2138" s="78"/>
      <c r="M2138" s="79"/>
      <c r="N2138" s="78"/>
      <c r="O2138" s="80"/>
      <c r="U2138" s="81"/>
      <c r="V2138" s="83"/>
      <c r="X2138" s="83"/>
      <c r="Y2138" s="84"/>
      <c r="Z2138" s="83"/>
    </row>
    <row r="2139" spans="1:26" s="31" customFormat="1" x14ac:dyDescent="0.25">
      <c r="A2139" s="84"/>
      <c r="B2139" s="154"/>
      <c r="E2139" s="84"/>
      <c r="F2139" s="84"/>
      <c r="I2139" s="77"/>
      <c r="J2139" s="84"/>
      <c r="L2139" s="78"/>
      <c r="M2139" s="79"/>
      <c r="N2139" s="78"/>
      <c r="O2139" s="80"/>
      <c r="U2139" s="81"/>
      <c r="V2139" s="83"/>
      <c r="X2139" s="83"/>
      <c r="Y2139" s="84"/>
      <c r="Z2139" s="83"/>
    </row>
    <row r="2140" spans="1:26" s="31" customFormat="1" x14ac:dyDescent="0.25">
      <c r="A2140" s="84"/>
      <c r="B2140" s="154"/>
      <c r="E2140" s="84"/>
      <c r="F2140" s="84"/>
      <c r="I2140" s="77"/>
      <c r="J2140" s="84"/>
      <c r="L2140" s="78"/>
      <c r="M2140" s="79"/>
      <c r="N2140" s="78"/>
      <c r="O2140" s="80"/>
      <c r="U2140" s="81"/>
      <c r="V2140" s="83"/>
      <c r="X2140" s="83"/>
      <c r="Y2140" s="84"/>
      <c r="Z2140" s="83"/>
    </row>
    <row r="2141" spans="1:26" s="31" customFormat="1" x14ac:dyDescent="0.25">
      <c r="A2141" s="84"/>
      <c r="B2141" s="154"/>
      <c r="E2141" s="84"/>
      <c r="F2141" s="84"/>
      <c r="I2141" s="77"/>
      <c r="J2141" s="84"/>
      <c r="L2141" s="78"/>
      <c r="M2141" s="79"/>
      <c r="N2141" s="78"/>
      <c r="O2141" s="80"/>
      <c r="U2141" s="81"/>
      <c r="V2141" s="83"/>
      <c r="X2141" s="83"/>
      <c r="Y2141" s="84"/>
      <c r="Z2141" s="83"/>
    </row>
    <row r="2142" spans="1:26" s="31" customFormat="1" x14ac:dyDescent="0.25">
      <c r="A2142" s="84"/>
      <c r="B2142" s="154"/>
      <c r="E2142" s="84"/>
      <c r="F2142" s="84"/>
      <c r="I2142" s="77"/>
      <c r="J2142" s="84"/>
      <c r="L2142" s="78"/>
      <c r="M2142" s="79"/>
      <c r="N2142" s="78"/>
      <c r="O2142" s="80"/>
      <c r="U2142" s="81"/>
      <c r="V2142" s="83"/>
      <c r="X2142" s="83"/>
      <c r="Y2142" s="84"/>
      <c r="Z2142" s="83"/>
    </row>
    <row r="2143" spans="1:26" s="31" customFormat="1" x14ac:dyDescent="0.25">
      <c r="A2143" s="84"/>
      <c r="B2143" s="154"/>
      <c r="E2143" s="84"/>
      <c r="F2143" s="84"/>
      <c r="I2143" s="77"/>
      <c r="J2143" s="84"/>
      <c r="L2143" s="78"/>
      <c r="M2143" s="79"/>
      <c r="N2143" s="78"/>
      <c r="O2143" s="80"/>
      <c r="U2143" s="81"/>
      <c r="V2143" s="83"/>
      <c r="X2143" s="83"/>
      <c r="Y2143" s="84"/>
      <c r="Z2143" s="83"/>
    </row>
    <row r="2144" spans="1:26" s="31" customFormat="1" x14ac:dyDescent="0.25">
      <c r="A2144" s="84"/>
      <c r="B2144" s="154"/>
      <c r="E2144" s="84"/>
      <c r="F2144" s="84"/>
      <c r="I2144" s="77"/>
      <c r="J2144" s="84"/>
      <c r="L2144" s="78"/>
      <c r="M2144" s="79"/>
      <c r="N2144" s="78"/>
      <c r="O2144" s="80"/>
      <c r="U2144" s="81"/>
      <c r="V2144" s="83"/>
      <c r="X2144" s="83"/>
      <c r="Y2144" s="84"/>
      <c r="Z2144" s="83"/>
    </row>
    <row r="2145" spans="1:26" s="31" customFormat="1" x14ac:dyDescent="0.25">
      <c r="A2145" s="84"/>
      <c r="B2145" s="154"/>
      <c r="E2145" s="84"/>
      <c r="F2145" s="84"/>
      <c r="I2145" s="77"/>
      <c r="J2145" s="84"/>
      <c r="L2145" s="78"/>
      <c r="M2145" s="79"/>
      <c r="N2145" s="78"/>
      <c r="O2145" s="80"/>
      <c r="U2145" s="81"/>
      <c r="V2145" s="83"/>
      <c r="X2145" s="83"/>
      <c r="Y2145" s="84"/>
      <c r="Z2145" s="83"/>
    </row>
    <row r="2146" spans="1:26" s="31" customFormat="1" x14ac:dyDescent="0.25">
      <c r="A2146" s="84"/>
      <c r="B2146" s="154"/>
      <c r="E2146" s="84"/>
      <c r="F2146" s="84"/>
      <c r="I2146" s="77"/>
      <c r="J2146" s="84"/>
      <c r="L2146" s="78"/>
      <c r="M2146" s="79"/>
      <c r="N2146" s="78"/>
      <c r="O2146" s="80"/>
      <c r="U2146" s="81"/>
      <c r="V2146" s="83"/>
      <c r="X2146" s="83"/>
      <c r="Y2146" s="84"/>
      <c r="Z2146" s="83"/>
    </row>
    <row r="2147" spans="1:26" s="31" customFormat="1" x14ac:dyDescent="0.25">
      <c r="A2147" s="84"/>
      <c r="B2147" s="154"/>
      <c r="E2147" s="84"/>
      <c r="F2147" s="84"/>
      <c r="I2147" s="77"/>
      <c r="J2147" s="84"/>
      <c r="L2147" s="78"/>
      <c r="M2147" s="79"/>
      <c r="N2147" s="78"/>
      <c r="O2147" s="80"/>
      <c r="U2147" s="81"/>
      <c r="V2147" s="83"/>
      <c r="X2147" s="83"/>
      <c r="Y2147" s="84"/>
      <c r="Z2147" s="83"/>
    </row>
    <row r="2148" spans="1:26" s="31" customFormat="1" x14ac:dyDescent="0.25">
      <c r="A2148" s="84"/>
      <c r="B2148" s="154"/>
      <c r="E2148" s="84"/>
      <c r="F2148" s="84"/>
      <c r="I2148" s="77"/>
      <c r="J2148" s="84"/>
      <c r="L2148" s="78"/>
      <c r="M2148" s="79"/>
      <c r="N2148" s="78"/>
      <c r="O2148" s="80"/>
      <c r="U2148" s="81"/>
      <c r="V2148" s="83"/>
      <c r="X2148" s="83"/>
      <c r="Y2148" s="84"/>
      <c r="Z2148" s="83"/>
    </row>
    <row r="2149" spans="1:26" s="31" customFormat="1" x14ac:dyDescent="0.25">
      <c r="A2149" s="84"/>
      <c r="B2149" s="154"/>
      <c r="E2149" s="84"/>
      <c r="F2149" s="84"/>
      <c r="I2149" s="77"/>
      <c r="J2149" s="84"/>
      <c r="L2149" s="78"/>
      <c r="M2149" s="79"/>
      <c r="N2149" s="78"/>
      <c r="O2149" s="80"/>
      <c r="U2149" s="81"/>
      <c r="V2149" s="83"/>
      <c r="X2149" s="83"/>
      <c r="Y2149" s="84"/>
      <c r="Z2149" s="83"/>
    </row>
    <row r="2150" spans="1:26" s="31" customFormat="1" x14ac:dyDescent="0.25">
      <c r="A2150" s="84"/>
      <c r="B2150" s="154"/>
      <c r="E2150" s="84"/>
      <c r="F2150" s="84"/>
      <c r="I2150" s="77"/>
      <c r="J2150" s="84"/>
      <c r="L2150" s="78"/>
      <c r="M2150" s="79"/>
      <c r="N2150" s="78"/>
      <c r="O2150" s="80"/>
      <c r="U2150" s="81"/>
      <c r="V2150" s="83"/>
      <c r="X2150" s="83"/>
      <c r="Y2150" s="84"/>
      <c r="Z2150" s="83"/>
    </row>
    <row r="2151" spans="1:26" x14ac:dyDescent="0.25">
      <c r="A2151" s="177"/>
      <c r="B2151" s="220"/>
      <c r="O2151" s="165"/>
      <c r="Y2151" s="24"/>
    </row>
    <row r="2152" spans="1:26" x14ac:dyDescent="0.25">
      <c r="A2152" s="177"/>
      <c r="B2152" s="220"/>
      <c r="J2152" s="24"/>
      <c r="O2152" s="165"/>
      <c r="P2152" s="8"/>
      <c r="Y2152" s="24"/>
    </row>
    <row r="2153" spans="1:26" x14ac:dyDescent="0.25">
      <c r="A2153" s="177"/>
      <c r="B2153" s="220"/>
      <c r="J2153" s="24"/>
      <c r="O2153" s="165"/>
      <c r="P2153" s="8"/>
      <c r="Y2153" s="24"/>
    </row>
    <row r="2154" spans="1:26" x14ac:dyDescent="0.25">
      <c r="A2154" s="177"/>
      <c r="B2154" s="220"/>
      <c r="J2154" s="24"/>
      <c r="O2154" s="165"/>
      <c r="P2154" s="8"/>
      <c r="Y2154" s="24"/>
    </row>
    <row r="2155" spans="1:26" x14ac:dyDescent="0.25">
      <c r="A2155" s="177"/>
      <c r="B2155" s="220"/>
      <c r="J2155" s="24"/>
      <c r="O2155" s="165"/>
      <c r="P2155" s="8"/>
      <c r="Y2155" s="24"/>
    </row>
    <row r="2156" spans="1:26" x14ac:dyDescent="0.25">
      <c r="A2156" s="177"/>
      <c r="B2156" s="220"/>
      <c r="J2156" s="24"/>
      <c r="O2156" s="165"/>
      <c r="P2156" s="8"/>
      <c r="Y2156" s="24"/>
    </row>
    <row r="2157" spans="1:26" x14ac:dyDescent="0.25">
      <c r="A2157" s="177"/>
      <c r="B2157" s="220"/>
      <c r="J2157" s="24"/>
      <c r="O2157" s="165"/>
      <c r="P2157" s="8"/>
      <c r="Y2157" s="24"/>
    </row>
    <row r="2158" spans="1:26" x14ac:dyDescent="0.25">
      <c r="A2158" s="177"/>
      <c r="B2158" s="220"/>
      <c r="J2158" s="24"/>
      <c r="O2158" s="165"/>
      <c r="P2158" s="8"/>
      <c r="Y2158" s="24"/>
    </row>
    <row r="2159" spans="1:26" x14ac:dyDescent="0.25">
      <c r="A2159" s="177"/>
      <c r="B2159" s="220"/>
      <c r="J2159" s="24"/>
      <c r="O2159" s="165"/>
      <c r="P2159" s="8"/>
      <c r="Y2159" s="24"/>
    </row>
    <row r="2160" spans="1:26" x14ac:dyDescent="0.25">
      <c r="A2160" s="177"/>
      <c r="B2160" s="220"/>
      <c r="J2160" s="24"/>
      <c r="O2160" s="165"/>
      <c r="P2160" s="8"/>
      <c r="Y2160" s="24"/>
    </row>
    <row r="2161" spans="1:25" x14ac:dyDescent="0.25">
      <c r="A2161" s="177"/>
      <c r="B2161" s="220"/>
      <c r="J2161" s="24"/>
      <c r="O2161" s="165"/>
      <c r="Y2161" s="24"/>
    </row>
    <row r="2162" spans="1:25" x14ac:dyDescent="0.25">
      <c r="A2162" s="177"/>
      <c r="B2162" s="220"/>
      <c r="J2162" s="24"/>
      <c r="O2162" s="165"/>
      <c r="Y2162" s="24"/>
    </row>
    <row r="2163" spans="1:25" x14ac:dyDescent="0.25">
      <c r="A2163" s="177"/>
      <c r="B2163" s="220"/>
      <c r="J2163" s="24"/>
      <c r="O2163" s="165"/>
      <c r="Y2163" s="24"/>
    </row>
    <row r="2164" spans="1:25" x14ac:dyDescent="0.25">
      <c r="A2164" s="177"/>
      <c r="B2164" s="220"/>
      <c r="J2164" s="24"/>
      <c r="O2164" s="165"/>
      <c r="Y2164" s="24"/>
    </row>
    <row r="2165" spans="1:25" x14ac:dyDescent="0.25">
      <c r="A2165" s="177"/>
      <c r="B2165" s="220"/>
      <c r="J2165" s="24"/>
      <c r="O2165" s="165"/>
      <c r="Y2165" s="24"/>
    </row>
    <row r="2166" spans="1:25" x14ac:dyDescent="0.25">
      <c r="A2166" s="177"/>
      <c r="B2166" s="220"/>
      <c r="J2166" s="24"/>
      <c r="O2166" s="165"/>
      <c r="Y2166" s="24"/>
    </row>
    <row r="2167" spans="1:25" x14ac:dyDescent="0.25">
      <c r="A2167" s="177"/>
      <c r="B2167" s="220"/>
      <c r="J2167" s="24"/>
      <c r="O2167" s="165"/>
      <c r="Y2167" s="24"/>
    </row>
    <row r="2168" spans="1:25" x14ac:dyDescent="0.25">
      <c r="A2168" s="177"/>
      <c r="B2168" s="220"/>
      <c r="J2168" s="24"/>
      <c r="O2168" s="165"/>
      <c r="Y2168" s="24"/>
    </row>
    <row r="2169" spans="1:25" x14ac:dyDescent="0.25">
      <c r="A2169" s="177"/>
      <c r="B2169" s="220"/>
      <c r="J2169" s="24"/>
      <c r="O2169" s="165"/>
      <c r="Y2169" s="24"/>
    </row>
    <row r="2170" spans="1:25" x14ac:dyDescent="0.25">
      <c r="A2170" s="177"/>
      <c r="B2170" s="220"/>
      <c r="J2170" s="24"/>
      <c r="O2170" s="165"/>
      <c r="Y2170" s="24"/>
    </row>
    <row r="2171" spans="1:25" x14ac:dyDescent="0.25">
      <c r="A2171" s="177"/>
      <c r="B2171" s="220"/>
      <c r="J2171" s="24"/>
      <c r="O2171" s="165"/>
      <c r="Y2171" s="24"/>
    </row>
    <row r="2172" spans="1:25" x14ac:dyDescent="0.25">
      <c r="A2172" s="177"/>
      <c r="B2172" s="220"/>
      <c r="J2172" s="24"/>
      <c r="O2172" s="165"/>
      <c r="Y2172" s="24"/>
    </row>
    <row r="2173" spans="1:25" x14ac:dyDescent="0.25">
      <c r="A2173" s="177"/>
      <c r="B2173" s="220"/>
      <c r="J2173" s="24"/>
      <c r="O2173" s="165"/>
      <c r="Y2173" s="24"/>
    </row>
    <row r="2174" spans="1:25" x14ac:dyDescent="0.25">
      <c r="A2174" s="177"/>
      <c r="B2174" s="220"/>
      <c r="J2174" s="24"/>
      <c r="O2174" s="165"/>
      <c r="Y2174" s="24"/>
    </row>
    <row r="2175" spans="1:25" x14ac:dyDescent="0.25">
      <c r="A2175" s="177"/>
      <c r="B2175" s="220"/>
      <c r="J2175" s="24"/>
      <c r="O2175" s="165"/>
      <c r="Y2175" s="24"/>
    </row>
    <row r="2176" spans="1:25" x14ac:dyDescent="0.25">
      <c r="A2176" s="177"/>
      <c r="B2176" s="220"/>
      <c r="J2176" s="24"/>
      <c r="O2176" s="165"/>
      <c r="P2176" s="8"/>
      <c r="V2176" s="16"/>
      <c r="X2176" s="16"/>
      <c r="Y2176" s="24"/>
    </row>
    <row r="2177" spans="1:30" x14ac:dyDescent="0.25">
      <c r="A2177" s="177"/>
      <c r="B2177" s="220"/>
      <c r="J2177" s="24"/>
      <c r="O2177" s="165"/>
      <c r="P2177" s="8"/>
      <c r="Y2177" s="24"/>
    </row>
    <row r="2178" spans="1:30" x14ac:dyDescent="0.25">
      <c r="A2178" s="177"/>
      <c r="B2178" s="220"/>
      <c r="J2178" s="24"/>
      <c r="O2178" s="165"/>
      <c r="P2178" s="8"/>
      <c r="Y2178" s="24"/>
      <c r="AD2178" s="129"/>
    </row>
    <row r="2179" spans="1:30" x14ac:dyDescent="0.25">
      <c r="A2179" s="177"/>
      <c r="B2179" s="220"/>
      <c r="J2179" s="24"/>
      <c r="O2179" s="165"/>
      <c r="Y2179" s="24"/>
    </row>
    <row r="2180" spans="1:30" x14ac:dyDescent="0.25">
      <c r="A2180" s="177"/>
      <c r="B2180" s="220"/>
      <c r="J2180" s="24"/>
      <c r="O2180" s="165"/>
      <c r="Y2180" s="24"/>
    </row>
    <row r="2181" spans="1:30" x14ac:dyDescent="0.25">
      <c r="A2181" s="177"/>
      <c r="B2181" s="220"/>
      <c r="J2181" s="24"/>
      <c r="O2181" s="165"/>
      <c r="Y2181" s="24"/>
    </row>
    <row r="2182" spans="1:30" x14ac:dyDescent="0.25">
      <c r="A2182" s="177"/>
      <c r="B2182" s="220"/>
      <c r="J2182" s="24"/>
      <c r="O2182" s="165"/>
      <c r="Y2182" s="24"/>
    </row>
    <row r="2183" spans="1:30" x14ac:dyDescent="0.25">
      <c r="A2183" s="177"/>
      <c r="B2183" s="220"/>
      <c r="J2183" s="24"/>
      <c r="O2183" s="165"/>
      <c r="Y2183" s="24"/>
    </row>
    <row r="2184" spans="1:30" x14ac:dyDescent="0.25">
      <c r="A2184" s="177"/>
      <c r="B2184" s="220"/>
      <c r="J2184" s="24"/>
      <c r="O2184" s="165"/>
      <c r="Y2184" s="24"/>
    </row>
    <row r="2185" spans="1:30" x14ac:dyDescent="0.25">
      <c r="A2185" s="177"/>
      <c r="B2185" s="220"/>
      <c r="J2185" s="24"/>
      <c r="O2185" s="165"/>
      <c r="Y2185" s="24"/>
    </row>
    <row r="2186" spans="1:30" x14ac:dyDescent="0.25">
      <c r="A2186" s="177"/>
      <c r="B2186" s="220"/>
      <c r="J2186" s="24"/>
      <c r="O2186" s="165"/>
      <c r="Y2186" s="24"/>
    </row>
    <row r="2187" spans="1:30" x14ac:dyDescent="0.25">
      <c r="A2187" s="177"/>
      <c r="B2187" s="220"/>
      <c r="J2187" s="24"/>
      <c r="O2187" s="165"/>
      <c r="Y2187" s="24"/>
    </row>
    <row r="2188" spans="1:30" x14ac:dyDescent="0.25">
      <c r="A2188" s="177"/>
      <c r="B2188" s="220"/>
      <c r="J2188" s="24"/>
      <c r="O2188" s="165"/>
      <c r="Y2188" s="24"/>
    </row>
    <row r="2189" spans="1:30" s="31" customFormat="1" x14ac:dyDescent="0.25">
      <c r="A2189" s="84"/>
      <c r="B2189" s="154"/>
      <c r="E2189" s="84"/>
      <c r="F2189" s="84"/>
      <c r="I2189" s="77"/>
      <c r="J2189" s="84"/>
      <c r="L2189" s="78"/>
      <c r="M2189" s="79"/>
      <c r="N2189" s="78"/>
      <c r="O2189" s="80"/>
      <c r="U2189" s="81"/>
      <c r="V2189" s="83"/>
      <c r="X2189" s="83"/>
      <c r="Y2189" s="84"/>
      <c r="Z2189" s="83"/>
    </row>
    <row r="2190" spans="1:30" x14ac:dyDescent="0.25">
      <c r="A2190" s="177"/>
      <c r="B2190" s="220"/>
      <c r="J2190" s="24"/>
      <c r="Y2190" s="24"/>
    </row>
    <row r="2191" spans="1:30" x14ac:dyDescent="0.25">
      <c r="A2191" s="177"/>
      <c r="B2191" s="220"/>
      <c r="J2191" s="24"/>
      <c r="Y2191" s="24"/>
    </row>
    <row r="2192" spans="1:30" x14ac:dyDescent="0.25">
      <c r="A2192" s="177"/>
      <c r="B2192" s="220"/>
      <c r="J2192" s="24"/>
      <c r="Y2192" s="24"/>
    </row>
    <row r="2193" spans="1:26" x14ac:dyDescent="0.25">
      <c r="A2193" s="177"/>
      <c r="B2193" s="220"/>
      <c r="J2193" s="24"/>
      <c r="Y2193" s="24"/>
    </row>
    <row r="2194" spans="1:26" x14ac:dyDescent="0.25">
      <c r="A2194" s="177"/>
      <c r="B2194" s="220"/>
      <c r="J2194" s="24"/>
      <c r="P2194" s="8"/>
      <c r="V2194" s="16"/>
      <c r="Y2194" s="24"/>
    </row>
    <row r="2195" spans="1:26" x14ac:dyDescent="0.25">
      <c r="A2195" s="177"/>
      <c r="B2195" s="220"/>
      <c r="J2195" s="24"/>
      <c r="P2195" s="8"/>
      <c r="U2195" s="1"/>
      <c r="V2195" s="1"/>
      <c r="Y2195" s="24"/>
    </row>
    <row r="2196" spans="1:26" x14ac:dyDescent="0.25">
      <c r="A2196" s="177"/>
      <c r="B2196" s="220"/>
      <c r="J2196" s="24"/>
      <c r="P2196" s="8"/>
      <c r="U2196" s="1"/>
      <c r="V2196" s="1"/>
      <c r="Y2196" s="24"/>
    </row>
    <row r="2197" spans="1:26" x14ac:dyDescent="0.25">
      <c r="A2197" s="177"/>
      <c r="B2197" s="220"/>
      <c r="J2197" s="24"/>
      <c r="P2197" s="8"/>
      <c r="U2197" s="1"/>
      <c r="V2197" s="1"/>
      <c r="Y2197" s="24"/>
    </row>
    <row r="2198" spans="1:26" x14ac:dyDescent="0.25">
      <c r="A2198" s="177"/>
      <c r="B2198" s="220"/>
      <c r="J2198" s="24"/>
      <c r="Y2198" s="24"/>
    </row>
    <row r="2199" spans="1:26" x14ac:dyDescent="0.25">
      <c r="A2199" s="177"/>
      <c r="B2199" s="220"/>
      <c r="J2199" s="24"/>
      <c r="Y2199" s="24"/>
    </row>
    <row r="2200" spans="1:26" x14ac:dyDescent="0.25">
      <c r="A2200" s="177"/>
      <c r="B2200" s="220"/>
      <c r="J2200" s="24"/>
      <c r="Y2200" s="24"/>
    </row>
    <row r="2201" spans="1:26" x14ac:dyDescent="0.25">
      <c r="A2201" s="177"/>
      <c r="B2201" s="220"/>
      <c r="J2201" s="24"/>
      <c r="Y2201" s="24"/>
    </row>
    <row r="2202" spans="1:26" x14ac:dyDescent="0.25">
      <c r="A2202" s="177"/>
      <c r="B2202" s="220"/>
      <c r="J2202" s="24"/>
      <c r="Y2202" s="24"/>
    </row>
    <row r="2203" spans="1:26" x14ac:dyDescent="0.25">
      <c r="A2203" s="177"/>
      <c r="B2203" s="220"/>
      <c r="J2203" s="24"/>
      <c r="Y2203" s="24"/>
    </row>
    <row r="2204" spans="1:26" x14ac:dyDescent="0.25">
      <c r="A2204" s="177"/>
      <c r="B2204" s="220"/>
      <c r="J2204" s="24"/>
      <c r="Y2204" s="24"/>
    </row>
    <row r="2205" spans="1:26" x14ac:dyDescent="0.25">
      <c r="A2205" s="177"/>
      <c r="B2205" s="220"/>
      <c r="J2205" s="24"/>
      <c r="Y2205" s="24"/>
    </row>
    <row r="2206" spans="1:26" s="31" customFormat="1" x14ac:dyDescent="0.25">
      <c r="A2206" s="84"/>
      <c r="B2206" s="154"/>
      <c r="E2206" s="84"/>
      <c r="F2206" s="84"/>
      <c r="I2206" s="77"/>
      <c r="J2206" s="84"/>
      <c r="L2206" s="78"/>
      <c r="M2206" s="79"/>
      <c r="N2206" s="78"/>
      <c r="O2206" s="80"/>
      <c r="U2206" s="81"/>
      <c r="V2206" s="83"/>
      <c r="X2206" s="83"/>
      <c r="Y2206" s="84"/>
      <c r="Z2206" s="83"/>
    </row>
    <row r="2207" spans="1:26" s="31" customFormat="1" x14ac:dyDescent="0.25">
      <c r="A2207" s="84"/>
      <c r="B2207" s="154"/>
      <c r="E2207" s="84"/>
      <c r="F2207" s="84"/>
      <c r="I2207" s="77"/>
      <c r="J2207" s="84"/>
      <c r="L2207" s="78"/>
      <c r="M2207" s="79"/>
      <c r="N2207" s="78"/>
      <c r="O2207" s="80"/>
      <c r="U2207" s="81"/>
      <c r="V2207" s="83"/>
      <c r="X2207" s="83"/>
      <c r="Y2207" s="84"/>
      <c r="Z2207" s="83"/>
    </row>
    <row r="2208" spans="1:26" s="31" customFormat="1" x14ac:dyDescent="0.25">
      <c r="A2208" s="84"/>
      <c r="B2208" s="154"/>
      <c r="E2208" s="84"/>
      <c r="F2208" s="84"/>
      <c r="I2208" s="77"/>
      <c r="J2208" s="84"/>
      <c r="L2208" s="78"/>
      <c r="M2208" s="79"/>
      <c r="N2208" s="78"/>
      <c r="O2208" s="80"/>
      <c r="U2208" s="81"/>
      <c r="V2208" s="83"/>
      <c r="X2208" s="83"/>
      <c r="Y2208" s="84"/>
      <c r="Z2208" s="83"/>
    </row>
    <row r="2209" spans="1:26" s="31" customFormat="1" x14ac:dyDescent="0.25">
      <c r="A2209" s="84"/>
      <c r="B2209" s="154"/>
      <c r="E2209" s="84"/>
      <c r="F2209" s="84"/>
      <c r="I2209" s="77"/>
      <c r="J2209" s="84"/>
      <c r="L2209" s="78"/>
      <c r="M2209" s="79"/>
      <c r="N2209" s="78"/>
      <c r="O2209" s="80"/>
      <c r="U2209" s="81"/>
      <c r="V2209" s="83"/>
      <c r="X2209" s="83"/>
      <c r="Y2209" s="84"/>
      <c r="Z2209" s="83"/>
    </row>
    <row r="2210" spans="1:26" s="31" customFormat="1" x14ac:dyDescent="0.25">
      <c r="A2210" s="84"/>
      <c r="B2210" s="154"/>
      <c r="E2210" s="84"/>
      <c r="F2210" s="84"/>
      <c r="I2210" s="77"/>
      <c r="J2210" s="84"/>
      <c r="L2210" s="78"/>
      <c r="M2210" s="79"/>
      <c r="N2210" s="78"/>
      <c r="O2210" s="80"/>
      <c r="U2210" s="81"/>
      <c r="V2210" s="83"/>
      <c r="X2210" s="83"/>
      <c r="Y2210" s="84"/>
      <c r="Z2210" s="83"/>
    </row>
    <row r="2211" spans="1:26" s="31" customFormat="1" x14ac:dyDescent="0.25">
      <c r="A2211" s="84"/>
      <c r="B2211" s="154"/>
      <c r="E2211" s="84"/>
      <c r="F2211" s="84"/>
      <c r="I2211" s="77"/>
      <c r="J2211" s="84"/>
      <c r="L2211" s="78"/>
      <c r="M2211" s="79"/>
      <c r="N2211" s="78"/>
      <c r="O2211" s="80"/>
      <c r="U2211" s="81"/>
      <c r="V2211" s="83"/>
      <c r="X2211" s="83"/>
      <c r="Y2211" s="84"/>
      <c r="Z2211" s="83"/>
    </row>
    <row r="2212" spans="1:26" x14ac:dyDescent="0.25">
      <c r="A2212" s="177"/>
      <c r="B2212" s="220"/>
      <c r="J2212" s="24"/>
      <c r="Y2212" s="24"/>
    </row>
    <row r="2213" spans="1:26" x14ac:dyDescent="0.25">
      <c r="A2213" s="177"/>
      <c r="B2213" s="220"/>
      <c r="J2213" s="24"/>
      <c r="Y2213" s="24"/>
    </row>
    <row r="2214" spans="1:26" x14ac:dyDescent="0.25">
      <c r="A2214" s="177"/>
      <c r="B2214" s="220"/>
      <c r="J2214" s="24"/>
      <c r="Y2214" s="24"/>
    </row>
    <row r="2215" spans="1:26" x14ac:dyDescent="0.25">
      <c r="A2215" s="177"/>
      <c r="B2215" s="220"/>
      <c r="J2215" s="24"/>
      <c r="Y2215" s="24"/>
    </row>
    <row r="2216" spans="1:26" x14ac:dyDescent="0.25">
      <c r="A2216" s="177"/>
      <c r="B2216" s="220"/>
      <c r="J2216" s="24"/>
      <c r="Y2216" s="24"/>
    </row>
    <row r="2217" spans="1:26" s="31" customFormat="1" x14ac:dyDescent="0.25">
      <c r="A2217" s="84"/>
      <c r="B2217" s="154"/>
      <c r="E2217" s="84"/>
      <c r="F2217" s="84"/>
      <c r="I2217" s="77"/>
      <c r="J2217" s="84"/>
      <c r="L2217" s="78"/>
      <c r="M2217" s="79"/>
      <c r="N2217" s="78"/>
      <c r="O2217" s="80"/>
      <c r="U2217" s="81"/>
      <c r="V2217" s="83"/>
      <c r="X2217" s="83"/>
      <c r="Y2217" s="84"/>
      <c r="Z2217" s="83"/>
    </row>
    <row r="2218" spans="1:26" s="31" customFormat="1" x14ac:dyDescent="0.25">
      <c r="A2218" s="84"/>
      <c r="B2218" s="154"/>
      <c r="E2218" s="84"/>
      <c r="F2218" s="84"/>
      <c r="I2218" s="77"/>
      <c r="J2218" s="84"/>
      <c r="L2218" s="78"/>
      <c r="M2218" s="79"/>
      <c r="N2218" s="78"/>
      <c r="O2218" s="80"/>
      <c r="U2218" s="81"/>
      <c r="V2218" s="83"/>
      <c r="X2218" s="83"/>
      <c r="Y2218" s="84"/>
      <c r="Z2218" s="83"/>
    </row>
    <row r="2219" spans="1:26" s="31" customFormat="1" x14ac:dyDescent="0.25">
      <c r="A2219" s="84"/>
      <c r="B2219" s="154"/>
      <c r="E2219" s="84"/>
      <c r="F2219" s="84"/>
      <c r="I2219" s="77"/>
      <c r="J2219" s="84"/>
      <c r="L2219" s="78"/>
      <c r="M2219" s="79"/>
      <c r="N2219" s="78"/>
      <c r="O2219" s="80"/>
      <c r="U2219" s="81"/>
      <c r="V2219" s="83"/>
      <c r="X2219" s="83"/>
      <c r="Y2219" s="84"/>
      <c r="Z2219" s="83"/>
    </row>
    <row r="2220" spans="1:26" s="31" customFormat="1" x14ac:dyDescent="0.25">
      <c r="A2220" s="84"/>
      <c r="B2220" s="154"/>
      <c r="E2220" s="84"/>
      <c r="F2220" s="84"/>
      <c r="I2220" s="77"/>
      <c r="J2220" s="84"/>
      <c r="L2220" s="78"/>
      <c r="M2220" s="79"/>
      <c r="N2220" s="78"/>
      <c r="O2220" s="80"/>
      <c r="U2220" s="81"/>
      <c r="V2220" s="83"/>
      <c r="X2220" s="83"/>
      <c r="Y2220" s="84"/>
      <c r="Z2220" s="83"/>
    </row>
    <row r="2221" spans="1:26" s="31" customFormat="1" x14ac:dyDescent="0.25">
      <c r="A2221" s="84"/>
      <c r="B2221" s="154"/>
      <c r="E2221" s="84"/>
      <c r="F2221" s="84"/>
      <c r="I2221" s="77"/>
      <c r="J2221" s="84"/>
      <c r="L2221" s="78"/>
      <c r="M2221" s="79"/>
      <c r="N2221" s="78"/>
      <c r="O2221" s="80"/>
      <c r="U2221" s="81"/>
      <c r="V2221" s="83"/>
      <c r="X2221" s="83"/>
      <c r="Y2221" s="84"/>
      <c r="Z2221" s="83"/>
    </row>
    <row r="2222" spans="1:26" s="31" customFormat="1" x14ac:dyDescent="0.25">
      <c r="A2222" s="84"/>
      <c r="B2222" s="154"/>
      <c r="E2222" s="84"/>
      <c r="F2222" s="84"/>
      <c r="I2222" s="77"/>
      <c r="J2222" s="84"/>
      <c r="L2222" s="78"/>
      <c r="M2222" s="79"/>
      <c r="N2222" s="78"/>
      <c r="O2222" s="80"/>
      <c r="U2222" s="81"/>
      <c r="V2222" s="83"/>
      <c r="X2222" s="83"/>
      <c r="Y2222" s="84"/>
      <c r="Z2222" s="83"/>
    </row>
    <row r="2223" spans="1:26" s="31" customFormat="1" x14ac:dyDescent="0.25">
      <c r="A2223" s="84"/>
      <c r="B2223" s="154"/>
      <c r="E2223" s="84"/>
      <c r="F2223" s="84"/>
      <c r="I2223" s="77"/>
      <c r="J2223" s="84"/>
      <c r="L2223" s="78"/>
      <c r="M2223" s="79"/>
      <c r="N2223" s="78"/>
      <c r="O2223" s="80"/>
      <c r="U2223" s="81"/>
      <c r="V2223" s="83"/>
      <c r="X2223" s="83"/>
      <c r="Y2223" s="84"/>
      <c r="Z2223" s="83"/>
    </row>
    <row r="2224" spans="1:26" s="31" customFormat="1" x14ac:dyDescent="0.25">
      <c r="A2224" s="84"/>
      <c r="B2224" s="154"/>
      <c r="E2224" s="84"/>
      <c r="F2224" s="84"/>
      <c r="I2224" s="77"/>
      <c r="J2224" s="84"/>
      <c r="L2224" s="78"/>
      <c r="M2224" s="79"/>
      <c r="N2224" s="78"/>
      <c r="O2224" s="80"/>
      <c r="U2224" s="81"/>
      <c r="V2224" s="83"/>
      <c r="X2224" s="83"/>
      <c r="Y2224" s="84"/>
      <c r="Z2224" s="83"/>
    </row>
    <row r="2225" spans="1:26" s="31" customFormat="1" x14ac:dyDescent="0.25">
      <c r="A2225" s="84"/>
      <c r="B2225" s="154"/>
      <c r="E2225" s="84"/>
      <c r="F2225" s="84"/>
      <c r="I2225" s="77"/>
      <c r="J2225" s="84"/>
      <c r="L2225" s="78"/>
      <c r="M2225" s="79"/>
      <c r="N2225" s="78"/>
      <c r="O2225" s="80"/>
      <c r="U2225" s="81"/>
      <c r="V2225" s="83"/>
      <c r="X2225" s="83"/>
      <c r="Y2225" s="84"/>
      <c r="Z2225" s="83"/>
    </row>
    <row r="2226" spans="1:26" s="31" customFormat="1" x14ac:dyDescent="0.25">
      <c r="A2226" s="84"/>
      <c r="B2226" s="154"/>
      <c r="E2226" s="84"/>
      <c r="F2226" s="84"/>
      <c r="I2226" s="77"/>
      <c r="J2226" s="84"/>
      <c r="L2226" s="78"/>
      <c r="M2226" s="79"/>
      <c r="N2226" s="78"/>
      <c r="O2226" s="80"/>
      <c r="U2226" s="81"/>
      <c r="V2226" s="83"/>
      <c r="X2226" s="83"/>
      <c r="Y2226" s="84"/>
      <c r="Z2226" s="83"/>
    </row>
    <row r="2227" spans="1:26" s="31" customFormat="1" x14ac:dyDescent="0.25">
      <c r="A2227" s="84"/>
      <c r="B2227" s="154"/>
      <c r="E2227" s="84"/>
      <c r="F2227" s="84"/>
      <c r="I2227" s="77"/>
      <c r="J2227" s="84"/>
      <c r="L2227" s="78"/>
      <c r="M2227" s="79"/>
      <c r="N2227" s="78"/>
      <c r="O2227" s="80"/>
      <c r="U2227" s="81"/>
      <c r="V2227" s="83"/>
      <c r="X2227" s="83"/>
      <c r="Y2227" s="84"/>
      <c r="Z2227" s="83"/>
    </row>
    <row r="2228" spans="1:26" s="31" customFormat="1" x14ac:dyDescent="0.25">
      <c r="A2228" s="84"/>
      <c r="B2228" s="154"/>
      <c r="E2228" s="84"/>
      <c r="F2228" s="84"/>
      <c r="I2228" s="77"/>
      <c r="J2228" s="84"/>
      <c r="L2228" s="78"/>
      <c r="M2228" s="79"/>
      <c r="N2228" s="78"/>
      <c r="O2228" s="80"/>
      <c r="U2228" s="81"/>
      <c r="V2228" s="83"/>
      <c r="X2228" s="83"/>
      <c r="Y2228" s="84"/>
      <c r="Z2228" s="83"/>
    </row>
    <row r="2229" spans="1:26" s="31" customFormat="1" x14ac:dyDescent="0.25">
      <c r="A2229" s="84"/>
      <c r="B2229" s="154"/>
      <c r="E2229" s="84"/>
      <c r="F2229" s="84"/>
      <c r="I2229" s="77"/>
      <c r="J2229" s="84"/>
      <c r="L2229" s="78"/>
      <c r="M2229" s="79"/>
      <c r="N2229" s="78"/>
      <c r="O2229" s="80"/>
      <c r="U2229" s="81"/>
      <c r="V2229" s="83"/>
      <c r="X2229" s="83"/>
      <c r="Y2229" s="84"/>
      <c r="Z2229" s="83"/>
    </row>
    <row r="2230" spans="1:26" s="31" customFormat="1" x14ac:dyDescent="0.25">
      <c r="A2230" s="84"/>
      <c r="B2230" s="154"/>
      <c r="E2230" s="84"/>
      <c r="F2230" s="84"/>
      <c r="I2230" s="77"/>
      <c r="J2230" s="84"/>
      <c r="L2230" s="78"/>
      <c r="M2230" s="79"/>
      <c r="N2230" s="78"/>
      <c r="O2230" s="80"/>
      <c r="U2230" s="81"/>
      <c r="V2230" s="83"/>
      <c r="X2230" s="83"/>
      <c r="Y2230" s="84"/>
      <c r="Z2230" s="83"/>
    </row>
    <row r="2231" spans="1:26" s="31" customFormat="1" x14ac:dyDescent="0.25">
      <c r="A2231" s="84"/>
      <c r="B2231" s="154"/>
      <c r="E2231" s="84"/>
      <c r="F2231" s="84"/>
      <c r="I2231" s="77"/>
      <c r="J2231" s="84"/>
      <c r="L2231" s="78"/>
      <c r="M2231" s="79"/>
      <c r="N2231" s="78"/>
      <c r="O2231" s="80"/>
      <c r="U2231" s="81"/>
      <c r="V2231" s="83"/>
      <c r="X2231" s="83"/>
      <c r="Y2231" s="84"/>
      <c r="Z2231" s="83"/>
    </row>
    <row r="2232" spans="1:26" s="31" customFormat="1" x14ac:dyDescent="0.25">
      <c r="A2232" s="84"/>
      <c r="B2232" s="154"/>
      <c r="E2232" s="84"/>
      <c r="F2232" s="84"/>
      <c r="I2232" s="77"/>
      <c r="J2232" s="84"/>
      <c r="L2232" s="78"/>
      <c r="M2232" s="79"/>
      <c r="N2232" s="78"/>
      <c r="O2232" s="80"/>
      <c r="U2232" s="81"/>
      <c r="V2232" s="83"/>
      <c r="X2232" s="83"/>
      <c r="Y2232" s="84"/>
      <c r="Z2232" s="83"/>
    </row>
    <row r="2233" spans="1:26" s="31" customFormat="1" x14ac:dyDescent="0.25">
      <c r="A2233" s="84"/>
      <c r="B2233" s="154"/>
      <c r="E2233" s="84"/>
      <c r="F2233" s="84"/>
      <c r="I2233" s="77"/>
      <c r="J2233" s="84"/>
      <c r="L2233" s="78"/>
      <c r="M2233" s="79"/>
      <c r="N2233" s="78"/>
      <c r="O2233" s="80"/>
      <c r="U2233" s="81"/>
      <c r="V2233" s="83"/>
      <c r="X2233" s="83"/>
      <c r="Y2233" s="84"/>
      <c r="Z2233" s="83"/>
    </row>
    <row r="2234" spans="1:26" s="31" customFormat="1" x14ac:dyDescent="0.25">
      <c r="A2234" s="84"/>
      <c r="B2234" s="154"/>
      <c r="E2234" s="84"/>
      <c r="F2234" s="84"/>
      <c r="I2234" s="77"/>
      <c r="J2234" s="84"/>
      <c r="L2234" s="78"/>
      <c r="M2234" s="79"/>
      <c r="N2234" s="78"/>
      <c r="O2234" s="80"/>
      <c r="U2234" s="81"/>
      <c r="V2234" s="83"/>
      <c r="X2234" s="83"/>
      <c r="Y2234" s="84"/>
      <c r="Z2234" s="83"/>
    </row>
    <row r="2235" spans="1:26" s="31" customFormat="1" x14ac:dyDescent="0.25">
      <c r="A2235" s="84"/>
      <c r="B2235" s="154"/>
      <c r="E2235" s="84"/>
      <c r="F2235" s="84"/>
      <c r="I2235" s="77"/>
      <c r="J2235" s="84"/>
      <c r="L2235" s="78"/>
      <c r="M2235" s="79"/>
      <c r="N2235" s="78"/>
      <c r="O2235" s="80"/>
      <c r="U2235" s="81"/>
      <c r="V2235" s="83"/>
      <c r="X2235" s="83"/>
      <c r="Y2235" s="84"/>
      <c r="Z2235" s="83"/>
    </row>
    <row r="2236" spans="1:26" s="31" customFormat="1" x14ac:dyDescent="0.25">
      <c r="A2236" s="84"/>
      <c r="B2236" s="154"/>
      <c r="E2236" s="84"/>
      <c r="F2236" s="84"/>
      <c r="I2236" s="77"/>
      <c r="J2236" s="84"/>
      <c r="L2236" s="78"/>
      <c r="M2236" s="79"/>
      <c r="N2236" s="78"/>
      <c r="O2236" s="80"/>
      <c r="U2236" s="81"/>
      <c r="V2236" s="83"/>
      <c r="X2236" s="83"/>
      <c r="Y2236" s="84"/>
      <c r="Z2236" s="83"/>
    </row>
    <row r="2237" spans="1:26" s="31" customFormat="1" x14ac:dyDescent="0.25">
      <c r="A2237" s="84"/>
      <c r="B2237" s="154"/>
      <c r="E2237" s="84"/>
      <c r="F2237" s="84"/>
      <c r="I2237" s="77"/>
      <c r="J2237" s="84"/>
      <c r="L2237" s="78"/>
      <c r="M2237" s="79"/>
      <c r="N2237" s="78"/>
      <c r="O2237" s="80"/>
      <c r="U2237" s="81"/>
      <c r="V2237" s="83"/>
      <c r="X2237" s="83"/>
      <c r="Y2237" s="84"/>
      <c r="Z2237" s="83"/>
    </row>
    <row r="2238" spans="1:26" s="31" customFormat="1" x14ac:dyDescent="0.25">
      <c r="A2238" s="84"/>
      <c r="B2238" s="154"/>
      <c r="E2238" s="84"/>
      <c r="F2238" s="84"/>
      <c r="I2238" s="77"/>
      <c r="J2238" s="84"/>
      <c r="L2238" s="78"/>
      <c r="M2238" s="79"/>
      <c r="N2238" s="78"/>
      <c r="O2238" s="80"/>
      <c r="U2238" s="81"/>
      <c r="V2238" s="83"/>
      <c r="X2238" s="83"/>
      <c r="Y2238" s="84"/>
      <c r="Z2238" s="83"/>
    </row>
    <row r="2239" spans="1:26" s="31" customFormat="1" x14ac:dyDescent="0.25">
      <c r="A2239" s="84"/>
      <c r="B2239" s="154"/>
      <c r="E2239" s="84"/>
      <c r="F2239" s="84"/>
      <c r="I2239" s="77"/>
      <c r="J2239" s="84"/>
      <c r="L2239" s="78"/>
      <c r="M2239" s="79"/>
      <c r="N2239" s="78"/>
      <c r="O2239" s="80"/>
      <c r="U2239" s="81"/>
      <c r="V2239" s="83"/>
      <c r="X2239" s="83"/>
      <c r="Y2239" s="84"/>
      <c r="Z2239" s="83"/>
    </row>
    <row r="2240" spans="1:26" s="31" customFormat="1" x14ac:dyDescent="0.25">
      <c r="A2240" s="84"/>
      <c r="B2240" s="154"/>
      <c r="E2240" s="84"/>
      <c r="F2240" s="84"/>
      <c r="I2240" s="77"/>
      <c r="J2240" s="84"/>
      <c r="L2240" s="78"/>
      <c r="M2240" s="79"/>
      <c r="N2240" s="78"/>
      <c r="O2240" s="80"/>
      <c r="U2240" s="81"/>
      <c r="V2240" s="83"/>
      <c r="X2240" s="83"/>
      <c r="Y2240" s="84"/>
      <c r="Z2240" s="83"/>
    </row>
    <row r="2241" spans="1:26" s="31" customFormat="1" x14ac:dyDescent="0.25">
      <c r="A2241" s="84"/>
      <c r="B2241" s="154"/>
      <c r="E2241" s="84"/>
      <c r="F2241" s="84"/>
      <c r="I2241" s="77"/>
      <c r="J2241" s="84"/>
      <c r="L2241" s="78"/>
      <c r="M2241" s="79"/>
      <c r="N2241" s="78"/>
      <c r="O2241" s="80"/>
      <c r="U2241" s="81"/>
      <c r="V2241" s="83"/>
      <c r="X2241" s="83"/>
      <c r="Y2241" s="84"/>
      <c r="Z2241" s="83"/>
    </row>
    <row r="2242" spans="1:26" s="31" customFormat="1" x14ac:dyDescent="0.25">
      <c r="A2242" s="84"/>
      <c r="B2242" s="154"/>
      <c r="E2242" s="84"/>
      <c r="F2242" s="84"/>
      <c r="I2242" s="77"/>
      <c r="J2242" s="84"/>
      <c r="L2242" s="78"/>
      <c r="M2242" s="79"/>
      <c r="N2242" s="78"/>
      <c r="O2242" s="80"/>
      <c r="U2242" s="81"/>
      <c r="V2242" s="83"/>
      <c r="X2242" s="83"/>
      <c r="Y2242" s="84"/>
      <c r="Z2242" s="83"/>
    </row>
    <row r="2243" spans="1:26" s="31" customFormat="1" x14ac:dyDescent="0.25">
      <c r="A2243" s="84"/>
      <c r="B2243" s="154"/>
      <c r="E2243" s="84"/>
      <c r="F2243" s="84"/>
      <c r="I2243" s="77"/>
      <c r="J2243" s="84"/>
      <c r="L2243" s="78"/>
      <c r="M2243" s="79"/>
      <c r="N2243" s="78"/>
      <c r="O2243" s="80"/>
      <c r="U2243" s="81"/>
      <c r="V2243" s="83"/>
      <c r="X2243" s="83"/>
      <c r="Y2243" s="84"/>
      <c r="Z2243" s="83"/>
    </row>
    <row r="2244" spans="1:26" s="31" customFormat="1" x14ac:dyDescent="0.25">
      <c r="A2244" s="84"/>
      <c r="B2244" s="154"/>
      <c r="E2244" s="84"/>
      <c r="F2244" s="84"/>
      <c r="I2244" s="77"/>
      <c r="J2244" s="84"/>
      <c r="L2244" s="78"/>
      <c r="M2244" s="79"/>
      <c r="N2244" s="78"/>
      <c r="O2244" s="80"/>
      <c r="U2244" s="81"/>
      <c r="V2244" s="83"/>
      <c r="X2244" s="83"/>
      <c r="Y2244" s="84"/>
      <c r="Z2244" s="83"/>
    </row>
    <row r="2245" spans="1:26" s="31" customFormat="1" x14ac:dyDescent="0.25">
      <c r="A2245" s="84"/>
      <c r="B2245" s="154"/>
      <c r="E2245" s="84"/>
      <c r="F2245" s="84"/>
      <c r="I2245" s="77"/>
      <c r="J2245" s="84"/>
      <c r="L2245" s="78"/>
      <c r="M2245" s="79"/>
      <c r="N2245" s="78"/>
      <c r="O2245" s="80"/>
      <c r="U2245" s="81"/>
      <c r="V2245" s="83"/>
      <c r="X2245" s="83"/>
      <c r="Y2245" s="84"/>
      <c r="Z2245" s="83"/>
    </row>
    <row r="2246" spans="1:26" s="31" customFormat="1" x14ac:dyDescent="0.25">
      <c r="A2246" s="84"/>
      <c r="B2246" s="154"/>
      <c r="E2246" s="84"/>
      <c r="F2246" s="84"/>
      <c r="I2246" s="77"/>
      <c r="J2246" s="84"/>
      <c r="L2246" s="78"/>
      <c r="M2246" s="79"/>
      <c r="N2246" s="78"/>
      <c r="O2246" s="80"/>
      <c r="U2246" s="81"/>
      <c r="V2246" s="83"/>
      <c r="X2246" s="83"/>
      <c r="Y2246" s="84"/>
      <c r="Z2246" s="83"/>
    </row>
    <row r="2247" spans="1:26" s="31" customFormat="1" x14ac:dyDescent="0.25">
      <c r="A2247" s="84"/>
      <c r="B2247" s="154"/>
      <c r="E2247" s="84"/>
      <c r="F2247" s="84"/>
      <c r="I2247" s="77"/>
      <c r="J2247" s="84"/>
      <c r="L2247" s="78"/>
      <c r="M2247" s="79"/>
      <c r="N2247" s="78"/>
      <c r="O2247" s="80"/>
      <c r="U2247" s="81"/>
      <c r="V2247" s="83"/>
      <c r="X2247" s="83"/>
      <c r="Y2247" s="84"/>
      <c r="Z2247" s="83"/>
    </row>
    <row r="2248" spans="1:26" s="31" customFormat="1" x14ac:dyDescent="0.25">
      <c r="A2248" s="84"/>
      <c r="B2248" s="154"/>
      <c r="E2248" s="84"/>
      <c r="F2248" s="84"/>
      <c r="I2248" s="77"/>
      <c r="J2248" s="84"/>
      <c r="L2248" s="78"/>
      <c r="M2248" s="79"/>
      <c r="N2248" s="78"/>
      <c r="O2248" s="80"/>
      <c r="U2248" s="81"/>
      <c r="V2248" s="83"/>
      <c r="X2248" s="83"/>
      <c r="Y2248" s="84"/>
      <c r="Z2248" s="83"/>
    </row>
    <row r="2249" spans="1:26" s="31" customFormat="1" x14ac:dyDescent="0.25">
      <c r="A2249" s="84"/>
      <c r="B2249" s="154"/>
      <c r="E2249" s="84"/>
      <c r="F2249" s="84"/>
      <c r="I2249" s="77"/>
      <c r="J2249" s="84"/>
      <c r="L2249" s="78"/>
      <c r="M2249" s="79"/>
      <c r="N2249" s="78"/>
      <c r="O2249" s="80"/>
      <c r="U2249" s="81"/>
      <c r="V2249" s="83"/>
      <c r="X2249" s="83"/>
      <c r="Y2249" s="84"/>
      <c r="Z2249" s="83"/>
    </row>
    <row r="2250" spans="1:26" s="31" customFormat="1" x14ac:dyDescent="0.25">
      <c r="A2250" s="84"/>
      <c r="B2250" s="154"/>
      <c r="E2250" s="84"/>
      <c r="F2250" s="84"/>
      <c r="I2250" s="77"/>
      <c r="J2250" s="84"/>
      <c r="L2250" s="78"/>
      <c r="M2250" s="79"/>
      <c r="N2250" s="78"/>
      <c r="O2250" s="80"/>
      <c r="U2250" s="81"/>
      <c r="V2250" s="83"/>
      <c r="X2250" s="83"/>
      <c r="Y2250" s="84"/>
      <c r="Z2250" s="83"/>
    </row>
    <row r="2251" spans="1:26" s="31" customFormat="1" x14ac:dyDescent="0.25">
      <c r="A2251" s="84"/>
      <c r="B2251" s="154"/>
      <c r="E2251" s="84"/>
      <c r="F2251" s="84"/>
      <c r="I2251" s="77"/>
      <c r="J2251" s="84"/>
      <c r="L2251" s="78"/>
      <c r="M2251" s="79"/>
      <c r="N2251" s="78"/>
      <c r="O2251" s="80"/>
      <c r="U2251" s="81"/>
      <c r="V2251" s="83"/>
      <c r="X2251" s="83"/>
      <c r="Y2251" s="84"/>
      <c r="Z2251" s="83"/>
    </row>
    <row r="2252" spans="1:26" s="31" customFormat="1" x14ac:dyDescent="0.25">
      <c r="A2252" s="84"/>
      <c r="B2252" s="154"/>
      <c r="E2252" s="84"/>
      <c r="F2252" s="84"/>
      <c r="I2252" s="77"/>
      <c r="J2252" s="84"/>
      <c r="L2252" s="78"/>
      <c r="M2252" s="79"/>
      <c r="N2252" s="78"/>
      <c r="O2252" s="80"/>
      <c r="U2252" s="81"/>
      <c r="V2252" s="83"/>
      <c r="X2252" s="83"/>
      <c r="Y2252" s="84"/>
      <c r="Z2252" s="83"/>
    </row>
    <row r="2253" spans="1:26" s="31" customFormat="1" x14ac:dyDescent="0.25">
      <c r="A2253" s="84"/>
      <c r="B2253" s="154"/>
      <c r="E2253" s="84"/>
      <c r="F2253" s="84"/>
      <c r="I2253" s="77"/>
      <c r="J2253" s="84"/>
      <c r="L2253" s="78"/>
      <c r="M2253" s="79"/>
      <c r="N2253" s="78"/>
      <c r="O2253" s="80"/>
      <c r="U2253" s="81"/>
      <c r="V2253" s="83"/>
      <c r="X2253" s="83"/>
      <c r="Y2253" s="84"/>
      <c r="Z2253" s="83"/>
    </row>
    <row r="2254" spans="1:26" s="31" customFormat="1" x14ac:dyDescent="0.25">
      <c r="A2254" s="84"/>
      <c r="B2254" s="154"/>
      <c r="E2254" s="84"/>
      <c r="F2254" s="84"/>
      <c r="I2254" s="77"/>
      <c r="J2254" s="84"/>
      <c r="L2254" s="78"/>
      <c r="M2254" s="79"/>
      <c r="N2254" s="78"/>
      <c r="O2254" s="80"/>
      <c r="U2254" s="81"/>
      <c r="V2254" s="83"/>
      <c r="X2254" s="83"/>
      <c r="Y2254" s="84"/>
      <c r="Z2254" s="83"/>
    </row>
    <row r="2255" spans="1:26" s="31" customFormat="1" x14ac:dyDescent="0.25">
      <c r="A2255" s="84"/>
      <c r="B2255" s="154"/>
      <c r="E2255" s="84"/>
      <c r="F2255" s="84"/>
      <c r="I2255" s="77"/>
      <c r="J2255" s="84"/>
      <c r="L2255" s="78"/>
      <c r="M2255" s="79"/>
      <c r="N2255" s="78"/>
      <c r="O2255" s="80"/>
      <c r="U2255" s="81"/>
      <c r="V2255" s="83"/>
      <c r="X2255" s="83"/>
      <c r="Y2255" s="84"/>
      <c r="Z2255" s="83"/>
    </row>
    <row r="2256" spans="1:26" s="31" customFormat="1" x14ac:dyDescent="0.25">
      <c r="A2256" s="84"/>
      <c r="B2256" s="154"/>
      <c r="E2256" s="84"/>
      <c r="F2256" s="84"/>
      <c r="I2256" s="77"/>
      <c r="J2256" s="84"/>
      <c r="L2256" s="78"/>
      <c r="M2256" s="79"/>
      <c r="N2256" s="78"/>
      <c r="O2256" s="80"/>
      <c r="U2256" s="81"/>
      <c r="V2256" s="83"/>
      <c r="X2256" s="83"/>
      <c r="Y2256" s="84"/>
      <c r="Z2256" s="83"/>
    </row>
    <row r="2257" spans="1:26" s="31" customFormat="1" x14ac:dyDescent="0.25">
      <c r="A2257" s="84"/>
      <c r="B2257" s="154"/>
      <c r="E2257" s="84"/>
      <c r="F2257" s="84"/>
      <c r="I2257" s="77"/>
      <c r="J2257" s="84"/>
      <c r="L2257" s="78"/>
      <c r="M2257" s="79"/>
      <c r="N2257" s="78"/>
      <c r="O2257" s="80"/>
      <c r="U2257" s="81"/>
      <c r="V2257" s="83"/>
      <c r="X2257" s="83"/>
      <c r="Y2257" s="84"/>
      <c r="Z2257" s="83"/>
    </row>
    <row r="2258" spans="1:26" s="31" customFormat="1" x14ac:dyDescent="0.25">
      <c r="A2258" s="84"/>
      <c r="B2258" s="154"/>
      <c r="E2258" s="84"/>
      <c r="F2258" s="84"/>
      <c r="I2258" s="77"/>
      <c r="J2258" s="84"/>
      <c r="L2258" s="78"/>
      <c r="M2258" s="79"/>
      <c r="N2258" s="78"/>
      <c r="O2258" s="80"/>
      <c r="U2258" s="81"/>
      <c r="V2258" s="83"/>
      <c r="X2258" s="83"/>
      <c r="Y2258" s="84"/>
      <c r="Z2258" s="83"/>
    </row>
    <row r="2259" spans="1:26" s="31" customFormat="1" x14ac:dyDescent="0.25">
      <c r="A2259" s="84"/>
      <c r="B2259" s="154"/>
      <c r="E2259" s="84"/>
      <c r="F2259" s="84"/>
      <c r="I2259" s="77"/>
      <c r="J2259" s="84"/>
      <c r="L2259" s="78"/>
      <c r="M2259" s="79"/>
      <c r="N2259" s="78"/>
      <c r="O2259" s="80"/>
      <c r="U2259" s="81"/>
      <c r="V2259" s="83"/>
      <c r="X2259" s="83"/>
      <c r="Y2259" s="84"/>
      <c r="Z2259" s="83"/>
    </row>
    <row r="2260" spans="1:26" x14ac:dyDescent="0.25">
      <c r="A2260" s="177"/>
      <c r="B2260" s="220"/>
      <c r="J2260" s="24"/>
      <c r="Y2260" s="24"/>
    </row>
    <row r="2261" spans="1:26" x14ac:dyDescent="0.25">
      <c r="A2261" s="177"/>
      <c r="B2261" s="220"/>
      <c r="J2261" s="24"/>
      <c r="Y2261" s="24"/>
    </row>
    <row r="2262" spans="1:26" x14ac:dyDescent="0.25">
      <c r="A2262" s="177"/>
      <c r="B2262" s="220"/>
      <c r="J2262" s="24"/>
      <c r="Y2262" s="24"/>
    </row>
    <row r="2263" spans="1:26" x14ac:dyDescent="0.25">
      <c r="A2263" s="177"/>
      <c r="B2263" s="220"/>
      <c r="J2263" s="24"/>
      <c r="Y2263" s="24"/>
    </row>
    <row r="2264" spans="1:26" x14ac:dyDescent="0.25">
      <c r="A2264" s="177"/>
      <c r="B2264" s="220"/>
      <c r="J2264" s="24"/>
      <c r="Y2264" s="24"/>
    </row>
    <row r="2265" spans="1:26" x14ac:dyDescent="0.25">
      <c r="A2265" s="177"/>
      <c r="B2265" s="220"/>
      <c r="J2265" s="24"/>
      <c r="Y2265" s="24"/>
    </row>
    <row r="2266" spans="1:26" x14ac:dyDescent="0.25">
      <c r="A2266" s="177"/>
      <c r="B2266" s="220"/>
      <c r="J2266" s="24"/>
      <c r="Y2266" s="24"/>
    </row>
    <row r="2267" spans="1:26" x14ac:dyDescent="0.25">
      <c r="A2267" s="177"/>
      <c r="B2267" s="220"/>
      <c r="J2267" s="24"/>
      <c r="Y2267" s="24"/>
    </row>
    <row r="2268" spans="1:26" x14ac:dyDescent="0.25">
      <c r="A2268" s="177"/>
      <c r="B2268" s="220"/>
      <c r="J2268" s="24"/>
      <c r="Y2268" s="24"/>
    </row>
    <row r="2269" spans="1:26" x14ac:dyDescent="0.25">
      <c r="A2269" s="177"/>
      <c r="B2269" s="220"/>
      <c r="J2269" s="24"/>
      <c r="Y2269" s="24"/>
    </row>
    <row r="2270" spans="1:26" x14ac:dyDescent="0.25">
      <c r="A2270" s="177"/>
      <c r="B2270" s="220"/>
      <c r="J2270" s="24"/>
      <c r="Y2270" s="24"/>
    </row>
    <row r="2271" spans="1:26" x14ac:dyDescent="0.25">
      <c r="A2271" s="177"/>
      <c r="B2271" s="220"/>
      <c r="J2271" s="24"/>
      <c r="Y2271" s="24"/>
    </row>
    <row r="2272" spans="1:26" x14ac:dyDescent="0.25">
      <c r="A2272" s="177"/>
      <c r="B2272" s="220"/>
      <c r="J2272" s="24"/>
      <c r="Y2272" s="24"/>
    </row>
    <row r="2273" spans="1:25" x14ac:dyDescent="0.25">
      <c r="A2273" s="177"/>
      <c r="B2273" s="220"/>
      <c r="J2273" s="24"/>
      <c r="Y2273" s="24"/>
    </row>
    <row r="2274" spans="1:25" x14ac:dyDescent="0.25">
      <c r="A2274" s="177"/>
      <c r="B2274" s="220"/>
      <c r="J2274" s="24"/>
      <c r="Y2274" s="24"/>
    </row>
    <row r="2275" spans="1:25" x14ac:dyDescent="0.25">
      <c r="A2275" s="177"/>
      <c r="B2275" s="220"/>
      <c r="J2275" s="24"/>
      <c r="Y2275" s="24"/>
    </row>
    <row r="2276" spans="1:25" x14ac:dyDescent="0.25">
      <c r="A2276" s="177"/>
      <c r="B2276" s="220"/>
      <c r="J2276" s="24"/>
      <c r="Y2276" s="24"/>
    </row>
    <row r="2277" spans="1:25" x14ac:dyDescent="0.25">
      <c r="A2277" s="177"/>
      <c r="B2277" s="220"/>
      <c r="J2277" s="24"/>
      <c r="Y2277" s="24"/>
    </row>
    <row r="2278" spans="1:25" x14ac:dyDescent="0.25">
      <c r="A2278" s="177"/>
      <c r="B2278" s="220"/>
      <c r="J2278" s="24"/>
      <c r="Y2278" s="24"/>
    </row>
    <row r="2279" spans="1:25" x14ac:dyDescent="0.25">
      <c r="A2279" s="177"/>
      <c r="B2279" s="220"/>
      <c r="J2279" s="24"/>
      <c r="Y2279" s="24"/>
    </row>
    <row r="2280" spans="1:25" x14ac:dyDescent="0.25">
      <c r="A2280" s="177"/>
      <c r="B2280" s="220"/>
      <c r="J2280" s="24"/>
      <c r="Y2280" s="24"/>
    </row>
    <row r="2281" spans="1:25" x14ac:dyDescent="0.25">
      <c r="A2281" s="177"/>
      <c r="B2281" s="220"/>
      <c r="J2281" s="24"/>
      <c r="Y2281" s="24"/>
    </row>
    <row r="2282" spans="1:25" x14ac:dyDescent="0.25">
      <c r="A2282" s="177"/>
      <c r="B2282" s="220"/>
      <c r="J2282" s="24"/>
      <c r="Y2282" s="24"/>
    </row>
    <row r="2283" spans="1:25" x14ac:dyDescent="0.25">
      <c r="A2283" s="177"/>
      <c r="B2283" s="220"/>
      <c r="J2283" s="24"/>
      <c r="Y2283" s="24"/>
    </row>
    <row r="2284" spans="1:25" x14ac:dyDescent="0.25">
      <c r="A2284" s="177"/>
      <c r="B2284" s="220"/>
      <c r="J2284" s="24"/>
      <c r="Y2284" s="24"/>
    </row>
    <row r="2285" spans="1:25" x14ac:dyDescent="0.25">
      <c r="A2285" s="177"/>
      <c r="B2285" s="220"/>
      <c r="J2285" s="24"/>
      <c r="Y2285" s="24"/>
    </row>
    <row r="2286" spans="1:25" x14ac:dyDescent="0.25">
      <c r="A2286" s="177"/>
      <c r="B2286" s="220"/>
      <c r="J2286" s="24"/>
      <c r="Y2286" s="24"/>
    </row>
    <row r="2287" spans="1:25" x14ac:dyDescent="0.25">
      <c r="A2287" s="177"/>
      <c r="B2287" s="220"/>
      <c r="J2287" s="24"/>
      <c r="Y2287" s="24"/>
    </row>
    <row r="2288" spans="1:25" x14ac:dyDescent="0.25">
      <c r="A2288" s="177"/>
      <c r="B2288" s="220"/>
      <c r="J2288" s="24"/>
      <c r="Y2288" s="24"/>
    </row>
    <row r="2289" spans="1:25" x14ac:dyDescent="0.25">
      <c r="A2289" s="177"/>
      <c r="B2289" s="220"/>
      <c r="J2289" s="24"/>
      <c r="Y2289" s="24"/>
    </row>
    <row r="2290" spans="1:25" x14ac:dyDescent="0.25">
      <c r="A2290" s="177"/>
      <c r="B2290" s="220"/>
      <c r="J2290" s="24"/>
      <c r="Y2290" s="24"/>
    </row>
    <row r="2291" spans="1:25" x14ac:dyDescent="0.25">
      <c r="A2291" s="177"/>
      <c r="B2291" s="220"/>
      <c r="J2291" s="24"/>
      <c r="Y2291" s="24"/>
    </row>
    <row r="2292" spans="1:25" x14ac:dyDescent="0.25">
      <c r="A2292" s="177"/>
      <c r="B2292" s="220"/>
      <c r="J2292" s="24"/>
      <c r="P2292" s="8"/>
      <c r="Y2292" s="24"/>
    </row>
    <row r="2293" spans="1:25" x14ac:dyDescent="0.25">
      <c r="A2293" s="177"/>
      <c r="B2293" s="220"/>
      <c r="J2293" s="24"/>
      <c r="P2293" s="8"/>
      <c r="Y2293" s="24"/>
    </row>
    <row r="2294" spans="1:25" x14ac:dyDescent="0.25">
      <c r="A2294" s="177"/>
      <c r="B2294" s="220"/>
      <c r="J2294" s="24"/>
      <c r="P2294" s="8"/>
      <c r="Y2294" s="24"/>
    </row>
    <row r="2295" spans="1:25" x14ac:dyDescent="0.25">
      <c r="A2295" s="177"/>
      <c r="B2295" s="220"/>
      <c r="J2295" s="24"/>
      <c r="U2295" s="1"/>
      <c r="V2295" s="1"/>
      <c r="X2295" s="1"/>
      <c r="Y2295" s="24"/>
    </row>
    <row r="2296" spans="1:25" x14ac:dyDescent="0.25">
      <c r="A2296" s="177"/>
      <c r="B2296" s="220"/>
      <c r="J2296" s="24"/>
      <c r="P2296" s="8"/>
      <c r="U2296" s="1"/>
      <c r="Y2296" s="24"/>
    </row>
    <row r="2297" spans="1:25" x14ac:dyDescent="0.25">
      <c r="A2297" s="177"/>
      <c r="B2297" s="220"/>
      <c r="J2297" s="24"/>
      <c r="Y2297" s="24"/>
    </row>
    <row r="2298" spans="1:25" x14ac:dyDescent="0.25">
      <c r="A2298" s="177"/>
      <c r="B2298" s="220"/>
      <c r="J2298" s="24"/>
      <c r="Y2298" s="24"/>
    </row>
    <row r="2299" spans="1:25" x14ac:dyDescent="0.25">
      <c r="A2299" s="177"/>
      <c r="B2299" s="220"/>
      <c r="J2299" s="24"/>
      <c r="Y2299" s="24"/>
    </row>
    <row r="2300" spans="1:25" x14ac:dyDescent="0.25">
      <c r="A2300" s="177"/>
      <c r="B2300" s="220"/>
      <c r="J2300" s="24"/>
      <c r="Y2300" s="24"/>
    </row>
    <row r="2301" spans="1:25" x14ac:dyDescent="0.25">
      <c r="A2301" s="177"/>
      <c r="B2301" s="220"/>
      <c r="J2301" s="24"/>
      <c r="Y2301" s="24"/>
    </row>
    <row r="2302" spans="1:25" x14ac:dyDescent="0.25">
      <c r="A2302" s="177"/>
      <c r="B2302" s="220"/>
      <c r="J2302" s="24"/>
      <c r="Y2302" s="24"/>
    </row>
    <row r="2303" spans="1:25" x14ac:dyDescent="0.25">
      <c r="A2303" s="177"/>
      <c r="B2303" s="220"/>
      <c r="J2303" s="24"/>
      <c r="Y2303" s="24"/>
    </row>
    <row r="2304" spans="1:25" x14ac:dyDescent="0.25">
      <c r="A2304" s="177"/>
      <c r="B2304" s="220"/>
      <c r="J2304" s="24"/>
      <c r="Y2304" s="24"/>
    </row>
    <row r="2305" spans="1:25" x14ac:dyDescent="0.25">
      <c r="A2305" s="177"/>
      <c r="B2305" s="220"/>
      <c r="J2305" s="24"/>
      <c r="P2305" s="8"/>
      <c r="Y2305" s="24"/>
    </row>
    <row r="2306" spans="1:25" x14ac:dyDescent="0.25">
      <c r="A2306" s="177"/>
      <c r="B2306" s="220"/>
      <c r="J2306" s="24"/>
      <c r="P2306" s="8"/>
      <c r="Y2306" s="24"/>
    </row>
    <row r="2307" spans="1:25" x14ac:dyDescent="0.25">
      <c r="A2307" s="177"/>
      <c r="B2307" s="220"/>
      <c r="J2307" s="24"/>
      <c r="P2307" s="8"/>
      <c r="Y2307" s="24"/>
    </row>
    <row r="2308" spans="1:25" x14ac:dyDescent="0.25">
      <c r="A2308" s="177"/>
      <c r="B2308" s="220"/>
      <c r="J2308" s="24"/>
      <c r="Y2308" s="24"/>
    </row>
    <row r="2309" spans="1:25" x14ac:dyDescent="0.25">
      <c r="A2309" s="177"/>
      <c r="B2309" s="220"/>
      <c r="J2309" s="24"/>
      <c r="Y2309" s="24"/>
    </row>
    <row r="2310" spans="1:25" x14ac:dyDescent="0.25">
      <c r="A2310" s="177"/>
      <c r="B2310" s="220"/>
      <c r="J2310" s="24"/>
      <c r="Y2310" s="24"/>
    </row>
    <row r="2311" spans="1:25" x14ac:dyDescent="0.25">
      <c r="A2311" s="177"/>
      <c r="B2311" s="220"/>
      <c r="J2311" s="24"/>
      <c r="Y2311" s="24"/>
    </row>
    <row r="2312" spans="1:25" x14ac:dyDescent="0.25">
      <c r="A2312" s="177"/>
      <c r="B2312" s="220"/>
      <c r="J2312" s="24"/>
      <c r="Y2312" s="24"/>
    </row>
    <row r="2313" spans="1:25" x14ac:dyDescent="0.25">
      <c r="A2313" s="177"/>
      <c r="B2313" s="220"/>
      <c r="J2313" s="24"/>
      <c r="Y2313" s="24"/>
    </row>
    <row r="2314" spans="1:25" x14ac:dyDescent="0.25">
      <c r="A2314" s="177"/>
      <c r="B2314" s="220"/>
      <c r="J2314" s="24"/>
      <c r="Y2314" s="24"/>
    </row>
    <row r="2315" spans="1:25" x14ac:dyDescent="0.25">
      <c r="A2315" s="177"/>
      <c r="B2315" s="220"/>
      <c r="J2315" s="24"/>
      <c r="Y2315" s="24"/>
    </row>
    <row r="2316" spans="1:25" x14ac:dyDescent="0.25">
      <c r="A2316" s="177"/>
      <c r="B2316" s="220"/>
      <c r="J2316" s="24"/>
      <c r="Y2316" s="24"/>
    </row>
    <row r="2317" spans="1:25" x14ac:dyDescent="0.25">
      <c r="A2317" s="177"/>
      <c r="B2317" s="220"/>
      <c r="J2317" s="24"/>
      <c r="Y2317" s="24"/>
    </row>
    <row r="2318" spans="1:25" x14ac:dyDescent="0.25">
      <c r="A2318" s="177"/>
      <c r="B2318" s="220"/>
      <c r="J2318" s="24"/>
      <c r="Y2318" s="24"/>
    </row>
    <row r="2319" spans="1:25" x14ac:dyDescent="0.25">
      <c r="A2319" s="177"/>
      <c r="B2319" s="220"/>
      <c r="J2319" s="24"/>
      <c r="P2319" s="8"/>
      <c r="Q2319" s="8"/>
      <c r="R2319" s="8"/>
      <c r="S2319" s="8"/>
      <c r="T2319" s="8"/>
      <c r="U2319" s="166"/>
      <c r="V2319" s="167"/>
      <c r="W2319" s="8"/>
      <c r="X2319" s="167"/>
      <c r="Y2319" s="24"/>
    </row>
    <row r="2320" spans="1:25" x14ac:dyDescent="0.25">
      <c r="A2320" s="177"/>
      <c r="B2320" s="220"/>
      <c r="J2320" s="24"/>
      <c r="P2320" s="8"/>
      <c r="Q2320" s="8"/>
      <c r="R2320" s="8"/>
      <c r="S2320" s="8"/>
      <c r="T2320" s="8"/>
      <c r="W2320" s="8"/>
      <c r="Y2320" s="24"/>
    </row>
    <row r="2321" spans="1:25" x14ac:dyDescent="0.25">
      <c r="A2321" s="177"/>
      <c r="B2321" s="220"/>
      <c r="J2321" s="24"/>
      <c r="P2321" s="8"/>
      <c r="Q2321" s="8"/>
      <c r="R2321" s="8"/>
      <c r="S2321" s="8"/>
      <c r="T2321" s="8"/>
      <c r="W2321" s="8"/>
      <c r="Y2321" s="24"/>
    </row>
    <row r="2322" spans="1:25" x14ac:dyDescent="0.25">
      <c r="A2322" s="177"/>
      <c r="B2322" s="220"/>
      <c r="J2322" s="24"/>
      <c r="P2322" s="8"/>
      <c r="Q2322" s="8"/>
      <c r="R2322" s="8"/>
      <c r="S2322" s="8"/>
      <c r="T2322" s="8"/>
      <c r="W2322" s="8"/>
      <c r="Y2322" s="24"/>
    </row>
    <row r="2323" spans="1:25" x14ac:dyDescent="0.25">
      <c r="A2323" s="177"/>
      <c r="B2323" s="220"/>
      <c r="J2323" s="24"/>
      <c r="P2323" s="8"/>
      <c r="Q2323" s="8"/>
      <c r="R2323" s="8"/>
      <c r="S2323" s="8"/>
      <c r="T2323" s="8"/>
      <c r="W2323" s="8"/>
      <c r="Y2323" s="24"/>
    </row>
    <row r="2324" spans="1:25" x14ac:dyDescent="0.25">
      <c r="A2324" s="177"/>
      <c r="B2324" s="220"/>
      <c r="J2324" s="24"/>
      <c r="P2324" s="8"/>
      <c r="Q2324" s="8"/>
      <c r="R2324" s="8"/>
      <c r="S2324" s="8"/>
      <c r="T2324" s="8"/>
      <c r="W2324" s="8"/>
      <c r="Y2324" s="24"/>
    </row>
    <row r="2325" spans="1:25" x14ac:dyDescent="0.25">
      <c r="A2325" s="177"/>
      <c r="B2325" s="220"/>
      <c r="J2325" s="24"/>
      <c r="P2325" s="8"/>
      <c r="Q2325" s="8"/>
      <c r="R2325" s="8"/>
      <c r="S2325" s="8"/>
      <c r="T2325" s="8"/>
      <c r="W2325" s="8"/>
      <c r="Y2325" s="24"/>
    </row>
    <row r="2326" spans="1:25" x14ac:dyDescent="0.25">
      <c r="A2326" s="177"/>
      <c r="B2326" s="220"/>
      <c r="J2326" s="24"/>
      <c r="P2326" s="8"/>
      <c r="Q2326" s="8"/>
      <c r="R2326" s="8"/>
      <c r="S2326" s="8"/>
      <c r="T2326" s="8"/>
      <c r="W2326" s="8"/>
      <c r="Y2326" s="24"/>
    </row>
    <row r="2327" spans="1:25" x14ac:dyDescent="0.25">
      <c r="A2327" s="177"/>
      <c r="B2327" s="220"/>
      <c r="J2327" s="24"/>
      <c r="P2327" s="8"/>
      <c r="Q2327" s="8"/>
      <c r="R2327" s="8"/>
      <c r="S2327" s="8"/>
      <c r="T2327" s="8"/>
      <c r="W2327" s="8"/>
      <c r="Y2327" s="24"/>
    </row>
    <row r="2328" spans="1:25" x14ac:dyDescent="0.25">
      <c r="A2328" s="177"/>
      <c r="B2328" s="220"/>
      <c r="J2328" s="24"/>
      <c r="P2328" s="8"/>
      <c r="Q2328" s="8"/>
      <c r="R2328" s="8"/>
      <c r="S2328" s="8"/>
      <c r="T2328" s="8"/>
      <c r="W2328" s="8"/>
      <c r="Y2328" s="24"/>
    </row>
    <row r="2329" spans="1:25" x14ac:dyDescent="0.25">
      <c r="A2329" s="177"/>
      <c r="B2329" s="220"/>
      <c r="J2329" s="24"/>
      <c r="P2329" s="8"/>
      <c r="Q2329" s="8"/>
      <c r="R2329" s="8"/>
      <c r="S2329" s="8"/>
      <c r="T2329" s="8"/>
      <c r="W2329" s="8"/>
      <c r="Y2329" s="24"/>
    </row>
    <row r="2330" spans="1:25" x14ac:dyDescent="0.25">
      <c r="A2330" s="177"/>
      <c r="B2330" s="220"/>
      <c r="J2330" s="24"/>
      <c r="P2330" s="8"/>
      <c r="Q2330" s="8"/>
      <c r="R2330" s="8"/>
      <c r="S2330" s="8"/>
      <c r="T2330" s="8"/>
      <c r="W2330" s="8"/>
    </row>
    <row r="2331" spans="1:25" x14ac:dyDescent="0.25">
      <c r="A2331" s="177"/>
      <c r="B2331" s="220"/>
      <c r="J2331" s="24"/>
      <c r="P2331" s="8"/>
      <c r="U2331" s="1"/>
    </row>
    <row r="2332" spans="1:25" x14ac:dyDescent="0.25">
      <c r="A2332" s="177"/>
      <c r="B2332" s="220"/>
      <c r="J2332" s="24"/>
      <c r="P2332" s="8"/>
      <c r="U2332" s="1"/>
    </row>
    <row r="2333" spans="1:25" x14ac:dyDescent="0.25">
      <c r="A2333" s="177"/>
      <c r="B2333" s="220"/>
      <c r="J2333" s="24"/>
      <c r="P2333" s="8"/>
      <c r="U2333" s="1"/>
    </row>
    <row r="2334" spans="1:25" x14ac:dyDescent="0.25">
      <c r="A2334" s="177"/>
      <c r="B2334" s="220"/>
      <c r="J2334" s="24"/>
    </row>
    <row r="2335" spans="1:25" x14ac:dyDescent="0.25">
      <c r="A2335" s="177"/>
      <c r="B2335" s="220"/>
      <c r="J2335" s="24"/>
    </row>
    <row r="2336" spans="1:25" x14ac:dyDescent="0.25">
      <c r="A2336" s="177"/>
      <c r="B2336" s="220"/>
      <c r="J2336" s="24"/>
    </row>
    <row r="2337" spans="1:10" x14ac:dyDescent="0.25">
      <c r="A2337" s="177"/>
      <c r="B2337" s="220"/>
      <c r="J2337" s="24"/>
    </row>
    <row r="2338" spans="1:10" x14ac:dyDescent="0.25">
      <c r="A2338" s="177"/>
      <c r="B2338" s="220"/>
      <c r="J2338" s="24"/>
    </row>
    <row r="2339" spans="1:10" x14ac:dyDescent="0.25">
      <c r="A2339" s="177"/>
      <c r="B2339" s="220"/>
      <c r="J2339" s="24"/>
    </row>
    <row r="2340" spans="1:10" x14ac:dyDescent="0.25">
      <c r="A2340" s="177"/>
      <c r="B2340" s="220"/>
      <c r="J2340" s="24"/>
    </row>
    <row r="2341" spans="1:10" x14ac:dyDescent="0.25">
      <c r="A2341" s="177"/>
      <c r="B2341" s="220"/>
      <c r="J2341" s="24"/>
    </row>
    <row r="2342" spans="1:10" x14ac:dyDescent="0.25">
      <c r="A2342" s="177"/>
      <c r="B2342" s="220"/>
      <c r="J2342" s="24"/>
    </row>
    <row r="2343" spans="1:10" x14ac:dyDescent="0.25">
      <c r="A2343" s="177"/>
      <c r="B2343" s="220"/>
      <c r="J2343" s="24"/>
    </row>
    <row r="2344" spans="1:10" x14ac:dyDescent="0.25">
      <c r="A2344" s="177"/>
      <c r="B2344" s="220"/>
      <c r="J2344" s="24"/>
    </row>
    <row r="2345" spans="1:10" x14ac:dyDescent="0.25">
      <c r="A2345" s="177"/>
      <c r="B2345" s="220"/>
      <c r="J2345" s="24"/>
    </row>
    <row r="2346" spans="1:10" x14ac:dyDescent="0.25">
      <c r="A2346" s="177"/>
      <c r="B2346" s="220"/>
      <c r="J2346" s="24"/>
    </row>
    <row r="2347" spans="1:10" x14ac:dyDescent="0.25">
      <c r="A2347" s="177"/>
      <c r="B2347" s="220"/>
      <c r="J2347" s="24"/>
    </row>
    <row r="2348" spans="1:10" x14ac:dyDescent="0.25">
      <c r="A2348" s="177"/>
      <c r="B2348" s="220"/>
      <c r="J2348" s="24"/>
    </row>
    <row r="2349" spans="1:10" x14ac:dyDescent="0.25">
      <c r="A2349" s="177"/>
      <c r="B2349" s="220"/>
      <c r="J2349" s="24"/>
    </row>
    <row r="2350" spans="1:10" x14ac:dyDescent="0.25">
      <c r="A2350" s="177"/>
      <c r="B2350" s="220"/>
      <c r="J2350" s="24"/>
    </row>
    <row r="2351" spans="1:10" x14ac:dyDescent="0.25">
      <c r="A2351" s="177"/>
      <c r="B2351" s="220"/>
      <c r="J2351" s="24"/>
    </row>
    <row r="2352" spans="1:10" x14ac:dyDescent="0.25">
      <c r="A2352" s="177"/>
      <c r="B2352" s="220"/>
      <c r="J2352" s="24"/>
    </row>
    <row r="2353" spans="1:26" x14ac:dyDescent="0.25">
      <c r="A2353" s="177"/>
      <c r="B2353" s="220"/>
      <c r="J2353" s="24"/>
    </row>
    <row r="2354" spans="1:26" x14ac:dyDescent="0.25">
      <c r="A2354" s="177"/>
      <c r="B2354" s="220"/>
      <c r="J2354" s="24"/>
    </row>
    <row r="2355" spans="1:26" x14ac:dyDescent="0.25">
      <c r="A2355" s="177"/>
      <c r="B2355" s="220"/>
      <c r="J2355" s="24"/>
    </row>
    <row r="2356" spans="1:26" x14ac:dyDescent="0.25">
      <c r="A2356" s="177"/>
      <c r="B2356" s="220"/>
      <c r="J2356" s="24"/>
    </row>
    <row r="2357" spans="1:26" x14ac:dyDescent="0.25">
      <c r="A2357" s="177"/>
      <c r="B2357" s="220"/>
      <c r="J2357" s="24"/>
    </row>
    <row r="2358" spans="1:26" s="31" customFormat="1" x14ac:dyDescent="0.25">
      <c r="A2358" s="84"/>
      <c r="B2358" s="154"/>
      <c r="E2358" s="84"/>
      <c r="F2358" s="84"/>
      <c r="I2358" s="77"/>
      <c r="J2358" s="84"/>
      <c r="L2358" s="78"/>
      <c r="M2358" s="79"/>
      <c r="N2358" s="78"/>
      <c r="O2358" s="80"/>
      <c r="U2358" s="81"/>
      <c r="V2358" s="83"/>
      <c r="X2358" s="83"/>
      <c r="Z2358" s="83"/>
    </row>
    <row r="2359" spans="1:26" s="31" customFormat="1" x14ac:dyDescent="0.25">
      <c r="A2359" s="84"/>
      <c r="B2359" s="154"/>
      <c r="E2359" s="84"/>
      <c r="F2359" s="84"/>
      <c r="I2359" s="77"/>
      <c r="J2359" s="84"/>
      <c r="L2359" s="78"/>
      <c r="M2359" s="79"/>
      <c r="N2359" s="78"/>
      <c r="O2359" s="80"/>
      <c r="U2359" s="81"/>
      <c r="V2359" s="83"/>
      <c r="X2359" s="83"/>
      <c r="Z2359" s="83"/>
    </row>
    <row r="2360" spans="1:26" ht="42" customHeight="1" x14ac:dyDescent="0.25">
      <c r="A2360" s="177"/>
      <c r="B2360" s="220"/>
      <c r="J2360" s="24"/>
    </row>
    <row r="2361" spans="1:26" x14ac:dyDescent="0.25">
      <c r="A2361" s="177"/>
      <c r="B2361" s="220"/>
      <c r="J2361" s="24"/>
    </row>
    <row r="2362" spans="1:26" s="31" customFormat="1" x14ac:dyDescent="0.25">
      <c r="A2362" s="84"/>
      <c r="B2362" s="154"/>
      <c r="E2362" s="84"/>
      <c r="F2362" s="84"/>
      <c r="I2362" s="77"/>
      <c r="J2362" s="84"/>
      <c r="L2362" s="78"/>
      <c r="M2362" s="79"/>
      <c r="N2362" s="78"/>
      <c r="O2362" s="80"/>
      <c r="U2362" s="81"/>
      <c r="V2362" s="83"/>
      <c r="X2362" s="83"/>
      <c r="Z2362" s="83"/>
    </row>
    <row r="2363" spans="1:26" s="31" customFormat="1" x14ac:dyDescent="0.25">
      <c r="A2363" s="84"/>
      <c r="B2363" s="154"/>
      <c r="E2363" s="84"/>
      <c r="F2363" s="84"/>
      <c r="I2363" s="77"/>
      <c r="J2363" s="84"/>
      <c r="L2363" s="78"/>
      <c r="M2363" s="79"/>
      <c r="N2363" s="78"/>
      <c r="O2363" s="80"/>
      <c r="U2363" s="81"/>
      <c r="V2363" s="83"/>
      <c r="X2363" s="83"/>
      <c r="Z2363" s="83"/>
    </row>
    <row r="2364" spans="1:26" s="31" customFormat="1" x14ac:dyDescent="0.25">
      <c r="A2364" s="84"/>
      <c r="B2364" s="154"/>
      <c r="E2364" s="84"/>
      <c r="F2364" s="84"/>
      <c r="I2364" s="77"/>
      <c r="J2364" s="84"/>
      <c r="L2364" s="78"/>
      <c r="M2364" s="79"/>
      <c r="N2364" s="78"/>
      <c r="O2364" s="80"/>
      <c r="U2364" s="81"/>
      <c r="V2364" s="83"/>
      <c r="X2364" s="83"/>
      <c r="Z2364" s="83"/>
    </row>
    <row r="2365" spans="1:26" x14ac:dyDescent="0.25">
      <c r="A2365" s="177"/>
      <c r="B2365" s="220"/>
      <c r="J2365" s="24"/>
    </row>
    <row r="2366" spans="1:26" x14ac:dyDescent="0.25">
      <c r="A2366" s="177"/>
      <c r="B2366" s="220"/>
      <c r="J2366" s="24"/>
    </row>
    <row r="2367" spans="1:26" x14ac:dyDescent="0.25">
      <c r="A2367" s="177"/>
      <c r="B2367" s="220"/>
      <c r="J2367" s="24"/>
    </row>
    <row r="2368" spans="1:26" x14ac:dyDescent="0.25">
      <c r="A2368" s="177"/>
      <c r="B2368" s="220"/>
      <c r="J2368" s="24"/>
    </row>
    <row r="2369" spans="1:26" x14ac:dyDescent="0.25">
      <c r="A2369" s="177"/>
      <c r="B2369" s="220"/>
      <c r="J2369" s="24"/>
    </row>
    <row r="2370" spans="1:26" x14ac:dyDescent="0.25">
      <c r="A2370" s="177"/>
      <c r="B2370" s="220"/>
      <c r="J2370" s="24"/>
    </row>
    <row r="2371" spans="1:26" x14ac:dyDescent="0.25">
      <c r="A2371" s="177"/>
      <c r="B2371" s="220"/>
      <c r="J2371" s="24"/>
    </row>
    <row r="2372" spans="1:26" x14ac:dyDescent="0.25">
      <c r="A2372" s="177"/>
      <c r="B2372" s="220"/>
      <c r="J2372" s="24"/>
    </row>
    <row r="2373" spans="1:26" x14ac:dyDescent="0.25">
      <c r="A2373" s="177"/>
      <c r="B2373" s="220"/>
      <c r="J2373" s="24"/>
    </row>
    <row r="2374" spans="1:26" x14ac:dyDescent="0.25">
      <c r="A2374" s="177"/>
      <c r="B2374" s="220"/>
      <c r="J2374" s="24"/>
      <c r="P2374" s="8"/>
    </row>
    <row r="2375" spans="1:26" x14ac:dyDescent="0.25">
      <c r="A2375" s="177"/>
      <c r="B2375" s="220"/>
      <c r="J2375" s="24"/>
    </row>
    <row r="2376" spans="1:26" x14ac:dyDescent="0.25">
      <c r="A2376" s="177"/>
      <c r="B2376" s="220"/>
      <c r="J2376" s="24"/>
    </row>
    <row r="2377" spans="1:26" x14ac:dyDescent="0.25">
      <c r="A2377" s="177"/>
      <c r="B2377" s="220"/>
      <c r="J2377" s="24"/>
    </row>
    <row r="2378" spans="1:26" x14ac:dyDescent="0.25">
      <c r="A2378" s="177"/>
      <c r="B2378" s="220"/>
      <c r="J2378" s="24"/>
    </row>
    <row r="2379" spans="1:26" x14ac:dyDescent="0.25">
      <c r="A2379" s="177"/>
      <c r="B2379" s="220"/>
      <c r="J2379" s="24"/>
    </row>
    <row r="2380" spans="1:26" x14ac:dyDescent="0.25">
      <c r="A2380" s="177"/>
      <c r="B2380" s="220"/>
      <c r="J2380" s="24"/>
      <c r="Y2380" s="24"/>
    </row>
    <row r="2381" spans="1:26" s="88" customFormat="1" x14ac:dyDescent="0.25">
      <c r="A2381" s="164"/>
      <c r="B2381" s="422"/>
      <c r="E2381" s="164"/>
      <c r="F2381" s="164"/>
      <c r="I2381" s="421"/>
      <c r="J2381" s="164"/>
      <c r="L2381" s="423"/>
      <c r="M2381" s="424"/>
      <c r="N2381" s="423"/>
      <c r="O2381" s="425"/>
      <c r="U2381" s="426"/>
      <c r="V2381" s="427"/>
      <c r="X2381" s="427"/>
      <c r="Y2381" s="164"/>
      <c r="Z2381" s="427"/>
    </row>
    <row r="2382" spans="1:26" s="88" customFormat="1" x14ac:dyDescent="0.25">
      <c r="A2382" s="164"/>
      <c r="B2382" s="422"/>
      <c r="E2382" s="164"/>
      <c r="F2382" s="164"/>
      <c r="I2382" s="421"/>
      <c r="J2382" s="164"/>
      <c r="L2382" s="423"/>
      <c r="M2382" s="424"/>
      <c r="N2382" s="423"/>
      <c r="O2382" s="425"/>
      <c r="U2382" s="426"/>
      <c r="V2382" s="427"/>
      <c r="X2382" s="427"/>
      <c r="Y2382" s="164"/>
      <c r="Z2382" s="427"/>
    </row>
    <row r="2383" spans="1:26" x14ac:dyDescent="0.25">
      <c r="A2383" s="177"/>
      <c r="B2383" s="220"/>
      <c r="J2383" s="24"/>
      <c r="Y2383" s="24"/>
    </row>
    <row r="2384" spans="1:26" x14ac:dyDescent="0.25">
      <c r="A2384" s="177"/>
      <c r="B2384" s="220"/>
      <c r="J2384" s="24"/>
      <c r="Y2384" s="24"/>
    </row>
    <row r="2385" spans="1:25" x14ac:dyDescent="0.25">
      <c r="A2385" s="177"/>
      <c r="B2385" s="220"/>
      <c r="J2385" s="24"/>
      <c r="Y2385" s="24"/>
    </row>
    <row r="2386" spans="1:25" x14ac:dyDescent="0.25">
      <c r="A2386" s="177"/>
      <c r="B2386" s="220"/>
      <c r="J2386" s="24"/>
      <c r="Y2386" s="24"/>
    </row>
    <row r="2387" spans="1:25" x14ac:dyDescent="0.25">
      <c r="A2387" s="177"/>
      <c r="B2387" s="220"/>
      <c r="J2387" s="24"/>
      <c r="Y2387" s="24"/>
    </row>
    <row r="2388" spans="1:25" x14ac:dyDescent="0.25">
      <c r="A2388" s="177"/>
      <c r="B2388" s="220"/>
      <c r="J2388" s="24"/>
      <c r="Y2388" s="24"/>
    </row>
    <row r="2389" spans="1:25" x14ac:dyDescent="0.25">
      <c r="A2389" s="177"/>
      <c r="B2389" s="220"/>
      <c r="J2389" s="24"/>
      <c r="Y2389" s="24"/>
    </row>
    <row r="2390" spans="1:25" x14ac:dyDescent="0.25">
      <c r="A2390" s="177"/>
      <c r="B2390" s="220"/>
      <c r="J2390" s="24"/>
      <c r="Y2390" s="24"/>
    </row>
    <row r="2391" spans="1:25" x14ac:dyDescent="0.25">
      <c r="A2391" s="177"/>
      <c r="B2391" s="220"/>
      <c r="J2391" s="24"/>
      <c r="Y2391" s="24"/>
    </row>
    <row r="2392" spans="1:25" x14ac:dyDescent="0.25">
      <c r="A2392" s="177"/>
      <c r="B2392" s="220"/>
      <c r="J2392" s="24"/>
      <c r="Y2392" s="24"/>
    </row>
    <row r="2393" spans="1:25" x14ac:dyDescent="0.25">
      <c r="A2393" s="177"/>
      <c r="B2393" s="220"/>
      <c r="J2393" s="24"/>
      <c r="Y2393" s="24"/>
    </row>
    <row r="2394" spans="1:25" x14ac:dyDescent="0.25">
      <c r="A2394" s="177"/>
      <c r="B2394" s="220"/>
      <c r="J2394" s="24"/>
      <c r="Y2394" s="24"/>
    </row>
    <row r="2395" spans="1:25" x14ac:dyDescent="0.25">
      <c r="A2395" s="177"/>
      <c r="B2395" s="220"/>
      <c r="J2395" s="24"/>
      <c r="Y2395" s="24"/>
    </row>
    <row r="2396" spans="1:25" x14ac:dyDescent="0.25">
      <c r="A2396" s="177"/>
      <c r="B2396" s="220"/>
      <c r="J2396" s="24"/>
      <c r="Y2396" s="24"/>
    </row>
    <row r="2397" spans="1:25" x14ac:dyDescent="0.25">
      <c r="A2397" s="177"/>
      <c r="B2397" s="220"/>
      <c r="J2397" s="24"/>
      <c r="Y2397" s="24"/>
    </row>
    <row r="2398" spans="1:25" x14ac:dyDescent="0.25">
      <c r="A2398" s="177"/>
      <c r="B2398" s="220"/>
      <c r="J2398" s="24"/>
      <c r="Y2398" s="24"/>
    </row>
    <row r="2399" spans="1:25" x14ac:dyDescent="0.25">
      <c r="A2399" s="177"/>
      <c r="B2399" s="220"/>
      <c r="J2399" s="24"/>
      <c r="Y2399" s="24"/>
    </row>
    <row r="2400" spans="1:25" x14ac:dyDescent="0.25">
      <c r="A2400" s="177"/>
      <c r="B2400" s="220"/>
      <c r="J2400" s="24"/>
      <c r="Y2400" s="24"/>
    </row>
    <row r="2401" spans="1:26" x14ac:dyDescent="0.25">
      <c r="A2401" s="177"/>
      <c r="B2401" s="220"/>
      <c r="J2401" s="24"/>
      <c r="Y2401" s="24"/>
    </row>
    <row r="2402" spans="1:26" x14ac:dyDescent="0.25">
      <c r="A2402" s="177"/>
      <c r="B2402" s="220"/>
      <c r="J2402" s="24"/>
      <c r="Y2402" s="24"/>
    </row>
    <row r="2403" spans="1:26" x14ac:dyDescent="0.25">
      <c r="A2403" s="177"/>
      <c r="B2403" s="220"/>
      <c r="J2403" s="24"/>
      <c r="Y2403" s="24"/>
    </row>
    <row r="2404" spans="1:26" s="31" customFormat="1" x14ac:dyDescent="0.25">
      <c r="A2404" s="84"/>
      <c r="B2404" s="154"/>
      <c r="E2404" s="84"/>
      <c r="F2404" s="84"/>
      <c r="I2404" s="77"/>
      <c r="J2404" s="84"/>
      <c r="L2404" s="78"/>
      <c r="M2404" s="79"/>
      <c r="N2404" s="78"/>
      <c r="O2404" s="80"/>
      <c r="U2404" s="81"/>
      <c r="V2404" s="83"/>
      <c r="X2404" s="83"/>
      <c r="Y2404" s="84"/>
      <c r="Z2404" s="83"/>
    </row>
    <row r="2405" spans="1:26" s="31" customFormat="1" x14ac:dyDescent="0.25">
      <c r="A2405" s="84"/>
      <c r="B2405" s="154"/>
      <c r="E2405" s="84"/>
      <c r="F2405" s="84"/>
      <c r="I2405" s="77"/>
      <c r="J2405" s="84"/>
      <c r="L2405" s="78"/>
      <c r="M2405" s="79"/>
      <c r="N2405" s="78"/>
      <c r="O2405" s="80"/>
      <c r="U2405" s="81"/>
      <c r="V2405" s="83"/>
      <c r="X2405" s="83"/>
      <c r="Y2405" s="84"/>
      <c r="Z2405" s="83"/>
    </row>
    <row r="2406" spans="1:26" s="31" customFormat="1" x14ac:dyDescent="0.25">
      <c r="A2406" s="84"/>
      <c r="B2406" s="154"/>
      <c r="E2406" s="84"/>
      <c r="F2406" s="84"/>
      <c r="I2406" s="77"/>
      <c r="J2406" s="84"/>
      <c r="L2406" s="78"/>
      <c r="M2406" s="79"/>
      <c r="N2406" s="78"/>
      <c r="O2406" s="80"/>
      <c r="U2406" s="81"/>
      <c r="V2406" s="83"/>
      <c r="X2406" s="83"/>
      <c r="Y2406" s="84"/>
      <c r="Z2406" s="83"/>
    </row>
    <row r="2407" spans="1:26" s="31" customFormat="1" x14ac:dyDescent="0.25">
      <c r="A2407" s="84"/>
      <c r="B2407" s="154"/>
      <c r="E2407" s="84"/>
      <c r="F2407" s="84"/>
      <c r="I2407" s="77"/>
      <c r="J2407" s="84"/>
      <c r="L2407" s="78"/>
      <c r="M2407" s="79"/>
      <c r="N2407" s="78"/>
      <c r="O2407" s="80"/>
      <c r="U2407" s="81"/>
      <c r="V2407" s="83"/>
      <c r="X2407" s="83"/>
      <c r="Y2407" s="84"/>
      <c r="Z2407" s="83"/>
    </row>
    <row r="2408" spans="1:26" s="31" customFormat="1" x14ac:dyDescent="0.25">
      <c r="A2408" s="84"/>
      <c r="B2408" s="154"/>
      <c r="E2408" s="84"/>
      <c r="F2408" s="84"/>
      <c r="I2408" s="77"/>
      <c r="J2408" s="84"/>
      <c r="L2408" s="78"/>
      <c r="M2408" s="79"/>
      <c r="N2408" s="78"/>
      <c r="O2408" s="80"/>
      <c r="U2408" s="81"/>
      <c r="V2408" s="83"/>
      <c r="X2408" s="83"/>
      <c r="Y2408" s="84"/>
      <c r="Z2408" s="83"/>
    </row>
    <row r="2409" spans="1:26" s="31" customFormat="1" x14ac:dyDescent="0.25">
      <c r="A2409" s="84"/>
      <c r="B2409" s="154"/>
      <c r="E2409" s="84"/>
      <c r="F2409" s="84"/>
      <c r="I2409" s="77"/>
      <c r="J2409" s="84"/>
      <c r="L2409" s="78"/>
      <c r="M2409" s="79"/>
      <c r="N2409" s="78"/>
      <c r="O2409" s="80"/>
      <c r="U2409" s="81"/>
      <c r="V2409" s="83"/>
      <c r="X2409" s="83"/>
      <c r="Y2409" s="84"/>
      <c r="Z2409" s="83"/>
    </row>
    <row r="2410" spans="1:26" s="31" customFormat="1" x14ac:dyDescent="0.25">
      <c r="A2410" s="84"/>
      <c r="B2410" s="154"/>
      <c r="E2410" s="84"/>
      <c r="F2410" s="84"/>
      <c r="I2410" s="77"/>
      <c r="J2410" s="84"/>
      <c r="L2410" s="78"/>
      <c r="M2410" s="79"/>
      <c r="N2410" s="78"/>
      <c r="O2410" s="80"/>
      <c r="U2410" s="81"/>
      <c r="V2410" s="83"/>
      <c r="X2410" s="83"/>
      <c r="Y2410" s="84"/>
      <c r="Z2410" s="83"/>
    </row>
    <row r="2411" spans="1:26" s="31" customFormat="1" x14ac:dyDescent="0.25">
      <c r="A2411" s="84"/>
      <c r="B2411" s="154"/>
      <c r="E2411" s="84"/>
      <c r="F2411" s="84"/>
      <c r="I2411" s="77"/>
      <c r="J2411" s="84"/>
      <c r="L2411" s="78"/>
      <c r="M2411" s="79"/>
      <c r="N2411" s="78"/>
      <c r="O2411" s="80"/>
      <c r="U2411" s="81"/>
      <c r="V2411" s="83"/>
      <c r="X2411" s="83"/>
      <c r="Y2411" s="84"/>
      <c r="Z2411" s="83"/>
    </row>
    <row r="2412" spans="1:26" s="31" customFormat="1" x14ac:dyDescent="0.25">
      <c r="A2412" s="84"/>
      <c r="B2412" s="154"/>
      <c r="E2412" s="84"/>
      <c r="F2412" s="84"/>
      <c r="I2412" s="77"/>
      <c r="J2412" s="84"/>
      <c r="L2412" s="78"/>
      <c r="M2412" s="79"/>
      <c r="N2412" s="78"/>
      <c r="O2412" s="80"/>
      <c r="U2412" s="81"/>
      <c r="V2412" s="83"/>
      <c r="X2412" s="83"/>
      <c r="Y2412" s="84"/>
      <c r="Z2412" s="83"/>
    </row>
    <row r="2413" spans="1:26" s="31" customFormat="1" x14ac:dyDescent="0.25">
      <c r="A2413" s="84"/>
      <c r="B2413" s="154"/>
      <c r="E2413" s="84"/>
      <c r="F2413" s="84"/>
      <c r="I2413" s="77"/>
      <c r="J2413" s="84"/>
      <c r="L2413" s="78"/>
      <c r="M2413" s="79"/>
      <c r="N2413" s="78"/>
      <c r="O2413" s="80"/>
      <c r="U2413" s="81"/>
      <c r="V2413" s="83"/>
      <c r="X2413" s="83"/>
      <c r="Y2413" s="84"/>
      <c r="Z2413" s="83"/>
    </row>
    <row r="2414" spans="1:26" s="31" customFormat="1" x14ac:dyDescent="0.25">
      <c r="A2414" s="84"/>
      <c r="B2414" s="154"/>
      <c r="E2414" s="84"/>
      <c r="F2414" s="84"/>
      <c r="I2414" s="77"/>
      <c r="J2414" s="84"/>
      <c r="L2414" s="78"/>
      <c r="M2414" s="79"/>
      <c r="N2414" s="78"/>
      <c r="O2414" s="80"/>
      <c r="U2414" s="81"/>
      <c r="V2414" s="83"/>
      <c r="X2414" s="83"/>
      <c r="Y2414" s="84"/>
      <c r="Z2414" s="83"/>
    </row>
    <row r="2415" spans="1:26" s="31" customFormat="1" x14ac:dyDescent="0.25">
      <c r="A2415" s="84"/>
      <c r="B2415" s="154"/>
      <c r="E2415" s="84"/>
      <c r="F2415" s="84"/>
      <c r="I2415" s="77"/>
      <c r="J2415" s="84"/>
      <c r="L2415" s="78"/>
      <c r="M2415" s="79"/>
      <c r="N2415" s="78"/>
      <c r="O2415" s="80"/>
      <c r="U2415" s="81"/>
      <c r="V2415" s="83"/>
      <c r="X2415" s="83"/>
      <c r="Y2415" s="84"/>
      <c r="Z2415" s="83"/>
    </row>
    <row r="2416" spans="1:26" s="31" customFormat="1" x14ac:dyDescent="0.25">
      <c r="A2416" s="84"/>
      <c r="B2416" s="154"/>
      <c r="E2416" s="84"/>
      <c r="F2416" s="84"/>
      <c r="I2416" s="77"/>
      <c r="J2416" s="84"/>
      <c r="L2416" s="78"/>
      <c r="M2416" s="79"/>
      <c r="N2416" s="78"/>
      <c r="O2416" s="80"/>
      <c r="U2416" s="81"/>
      <c r="V2416" s="83"/>
      <c r="X2416" s="83"/>
      <c r="Y2416" s="84"/>
      <c r="Z2416" s="83"/>
    </row>
    <row r="2417" spans="1:26" s="31" customFormat="1" x14ac:dyDescent="0.25">
      <c r="A2417" s="84"/>
      <c r="B2417" s="154"/>
      <c r="E2417" s="84"/>
      <c r="F2417" s="84"/>
      <c r="I2417" s="77"/>
      <c r="J2417" s="84"/>
      <c r="L2417" s="78"/>
      <c r="M2417" s="79"/>
      <c r="N2417" s="78"/>
      <c r="O2417" s="80"/>
      <c r="U2417" s="81"/>
      <c r="V2417" s="83"/>
      <c r="X2417" s="83"/>
      <c r="Y2417" s="84"/>
      <c r="Z2417" s="83"/>
    </row>
    <row r="2418" spans="1:26" s="31" customFormat="1" x14ac:dyDescent="0.25">
      <c r="A2418" s="84"/>
      <c r="B2418" s="154"/>
      <c r="E2418" s="84"/>
      <c r="F2418" s="84"/>
      <c r="I2418" s="77"/>
      <c r="J2418" s="84"/>
      <c r="L2418" s="78"/>
      <c r="M2418" s="79"/>
      <c r="N2418" s="78"/>
      <c r="O2418" s="80"/>
      <c r="U2418" s="81"/>
      <c r="V2418" s="83"/>
      <c r="X2418" s="83"/>
      <c r="Y2418" s="84"/>
      <c r="Z2418" s="83"/>
    </row>
    <row r="2419" spans="1:26" s="31" customFormat="1" x14ac:dyDescent="0.25">
      <c r="A2419" s="84"/>
      <c r="B2419" s="154"/>
      <c r="E2419" s="84"/>
      <c r="F2419" s="84"/>
      <c r="I2419" s="77"/>
      <c r="J2419" s="84"/>
      <c r="L2419" s="78"/>
      <c r="M2419" s="79"/>
      <c r="N2419" s="78"/>
      <c r="O2419" s="80"/>
      <c r="U2419" s="81"/>
      <c r="V2419" s="83"/>
      <c r="X2419" s="83"/>
      <c r="Y2419" s="84"/>
      <c r="Z2419" s="83"/>
    </row>
    <row r="2420" spans="1:26" s="31" customFormat="1" x14ac:dyDescent="0.25">
      <c r="A2420" s="84"/>
      <c r="B2420" s="154"/>
      <c r="E2420" s="84"/>
      <c r="F2420" s="84"/>
      <c r="I2420" s="77"/>
      <c r="J2420" s="84"/>
      <c r="L2420" s="78"/>
      <c r="M2420" s="79"/>
      <c r="N2420" s="78"/>
      <c r="O2420" s="80"/>
      <c r="U2420" s="81"/>
      <c r="V2420" s="83"/>
      <c r="X2420" s="83"/>
      <c r="Y2420" s="84"/>
      <c r="Z2420" s="83"/>
    </row>
    <row r="2421" spans="1:26" s="31" customFormat="1" x14ac:dyDescent="0.25">
      <c r="A2421" s="84"/>
      <c r="B2421" s="154"/>
      <c r="E2421" s="84"/>
      <c r="F2421" s="84"/>
      <c r="I2421" s="77"/>
      <c r="J2421" s="84"/>
      <c r="L2421" s="78"/>
      <c r="M2421" s="79"/>
      <c r="N2421" s="78"/>
      <c r="O2421" s="80"/>
      <c r="U2421" s="81"/>
      <c r="V2421" s="83"/>
      <c r="X2421" s="83"/>
      <c r="Y2421" s="84"/>
      <c r="Z2421" s="83"/>
    </row>
    <row r="2422" spans="1:26" s="31" customFormat="1" x14ac:dyDescent="0.25">
      <c r="A2422" s="84"/>
      <c r="B2422" s="154"/>
      <c r="E2422" s="84"/>
      <c r="F2422" s="84"/>
      <c r="I2422" s="77"/>
      <c r="J2422" s="84"/>
      <c r="L2422" s="78"/>
      <c r="M2422" s="79"/>
      <c r="N2422" s="78"/>
      <c r="O2422" s="80"/>
      <c r="U2422" s="81"/>
      <c r="V2422" s="83"/>
      <c r="X2422" s="83"/>
      <c r="Y2422" s="84"/>
      <c r="Z2422" s="83"/>
    </row>
    <row r="2423" spans="1:26" s="31" customFormat="1" x14ac:dyDescent="0.25">
      <c r="A2423" s="84"/>
      <c r="B2423" s="154"/>
      <c r="E2423" s="84"/>
      <c r="F2423" s="84"/>
      <c r="I2423" s="77"/>
      <c r="J2423" s="84"/>
      <c r="L2423" s="78"/>
      <c r="M2423" s="79"/>
      <c r="N2423" s="78"/>
      <c r="O2423" s="80"/>
      <c r="U2423" s="81"/>
      <c r="V2423" s="83"/>
      <c r="X2423" s="83"/>
      <c r="Y2423" s="84"/>
      <c r="Z2423" s="83"/>
    </row>
    <row r="2424" spans="1:26" s="31" customFormat="1" x14ac:dyDescent="0.25">
      <c r="A2424" s="84"/>
      <c r="B2424" s="154"/>
      <c r="E2424" s="84"/>
      <c r="F2424" s="84"/>
      <c r="I2424" s="77"/>
      <c r="J2424" s="84"/>
      <c r="L2424" s="78"/>
      <c r="M2424" s="79"/>
      <c r="N2424" s="78"/>
      <c r="O2424" s="80"/>
      <c r="U2424" s="81"/>
      <c r="V2424" s="83"/>
      <c r="X2424" s="83"/>
      <c r="Y2424" s="84"/>
      <c r="Z2424" s="83"/>
    </row>
    <row r="2425" spans="1:26" s="31" customFormat="1" x14ac:dyDescent="0.25">
      <c r="A2425" s="84"/>
      <c r="B2425" s="154"/>
      <c r="E2425" s="84"/>
      <c r="F2425" s="84"/>
      <c r="I2425" s="77"/>
      <c r="J2425" s="84"/>
      <c r="L2425" s="78"/>
      <c r="M2425" s="79"/>
      <c r="N2425" s="78"/>
      <c r="O2425" s="80"/>
      <c r="U2425" s="81"/>
      <c r="V2425" s="83"/>
      <c r="X2425" s="83"/>
      <c r="Y2425" s="84"/>
      <c r="Z2425" s="83"/>
    </row>
    <row r="2426" spans="1:26" s="31" customFormat="1" x14ac:dyDescent="0.25">
      <c r="A2426" s="84"/>
      <c r="B2426" s="154"/>
      <c r="E2426" s="84"/>
      <c r="F2426" s="84"/>
      <c r="I2426" s="77"/>
      <c r="J2426" s="84"/>
      <c r="L2426" s="78"/>
      <c r="M2426" s="79"/>
      <c r="N2426" s="78"/>
      <c r="O2426" s="80"/>
      <c r="U2426" s="81"/>
      <c r="V2426" s="83"/>
      <c r="X2426" s="83"/>
      <c r="Y2426" s="84"/>
      <c r="Z2426" s="83"/>
    </row>
    <row r="2427" spans="1:26" s="31" customFormat="1" x14ac:dyDescent="0.25">
      <c r="A2427" s="84"/>
      <c r="B2427" s="154"/>
      <c r="E2427" s="84"/>
      <c r="F2427" s="84"/>
      <c r="I2427" s="77"/>
      <c r="J2427" s="84"/>
      <c r="L2427" s="78"/>
      <c r="M2427" s="79"/>
      <c r="N2427" s="78"/>
      <c r="O2427" s="80"/>
      <c r="U2427" s="81"/>
      <c r="V2427" s="83"/>
      <c r="X2427" s="83"/>
      <c r="Y2427" s="84"/>
      <c r="Z2427" s="83"/>
    </row>
    <row r="2428" spans="1:26" s="31" customFormat="1" x14ac:dyDescent="0.25">
      <c r="A2428" s="84"/>
      <c r="B2428" s="154"/>
      <c r="E2428" s="84"/>
      <c r="F2428" s="84"/>
      <c r="I2428" s="77"/>
      <c r="J2428" s="84"/>
      <c r="L2428" s="78"/>
      <c r="M2428" s="79"/>
      <c r="N2428" s="78"/>
      <c r="O2428" s="80"/>
      <c r="U2428" s="81"/>
      <c r="V2428" s="83"/>
      <c r="X2428" s="83"/>
      <c r="Y2428" s="84"/>
      <c r="Z2428" s="83"/>
    </row>
    <row r="2429" spans="1:26" s="31" customFormat="1" x14ac:dyDescent="0.25">
      <c r="A2429" s="84"/>
      <c r="B2429" s="154"/>
      <c r="E2429" s="84"/>
      <c r="F2429" s="84"/>
      <c r="I2429" s="77"/>
      <c r="J2429" s="84"/>
      <c r="L2429" s="78"/>
      <c r="M2429" s="79"/>
      <c r="N2429" s="78"/>
      <c r="O2429" s="80"/>
      <c r="U2429" s="81"/>
      <c r="V2429" s="83"/>
      <c r="X2429" s="83"/>
      <c r="Y2429" s="84"/>
      <c r="Z2429" s="83"/>
    </row>
    <row r="2430" spans="1:26" s="31" customFormat="1" x14ac:dyDescent="0.25">
      <c r="A2430" s="84"/>
      <c r="B2430" s="154"/>
      <c r="E2430" s="84"/>
      <c r="F2430" s="84"/>
      <c r="I2430" s="77"/>
      <c r="J2430" s="84"/>
      <c r="L2430" s="78"/>
      <c r="M2430" s="79"/>
      <c r="N2430" s="78"/>
      <c r="O2430" s="80"/>
      <c r="U2430" s="81"/>
      <c r="V2430" s="83"/>
      <c r="X2430" s="83"/>
      <c r="Y2430" s="84"/>
      <c r="Z2430" s="83"/>
    </row>
    <row r="2431" spans="1:26" s="31" customFormat="1" x14ac:dyDescent="0.25">
      <c r="A2431" s="84"/>
      <c r="B2431" s="154"/>
      <c r="E2431" s="84"/>
      <c r="F2431" s="84"/>
      <c r="I2431" s="77"/>
      <c r="J2431" s="84"/>
      <c r="L2431" s="78"/>
      <c r="M2431" s="79"/>
      <c r="N2431" s="78"/>
      <c r="O2431" s="80"/>
      <c r="U2431" s="81"/>
      <c r="V2431" s="83"/>
      <c r="X2431" s="83"/>
      <c r="Y2431" s="84"/>
      <c r="Z2431" s="83"/>
    </row>
    <row r="2432" spans="1:26" s="31" customFormat="1" x14ac:dyDescent="0.25">
      <c r="A2432" s="84"/>
      <c r="B2432" s="154"/>
      <c r="E2432" s="84"/>
      <c r="F2432" s="84"/>
      <c r="I2432" s="77"/>
      <c r="J2432" s="84"/>
      <c r="L2432" s="78"/>
      <c r="M2432" s="79"/>
      <c r="N2432" s="78"/>
      <c r="O2432" s="80"/>
      <c r="U2432" s="81"/>
      <c r="V2432" s="83"/>
      <c r="X2432" s="83"/>
      <c r="Y2432" s="84"/>
      <c r="Z2432" s="83"/>
    </row>
    <row r="2433" spans="1:26" s="31" customFormat="1" x14ac:dyDescent="0.25">
      <c r="A2433" s="84"/>
      <c r="B2433" s="154"/>
      <c r="E2433" s="84"/>
      <c r="F2433" s="84"/>
      <c r="I2433" s="77"/>
      <c r="J2433" s="84"/>
      <c r="L2433" s="78"/>
      <c r="M2433" s="79"/>
      <c r="N2433" s="78"/>
      <c r="O2433" s="80"/>
      <c r="U2433" s="81"/>
      <c r="V2433" s="83"/>
      <c r="X2433" s="83"/>
      <c r="Y2433" s="84"/>
      <c r="Z2433" s="83"/>
    </row>
    <row r="2434" spans="1:26" s="31" customFormat="1" x14ac:dyDescent="0.25">
      <c r="A2434" s="84"/>
      <c r="B2434" s="154"/>
      <c r="E2434" s="84"/>
      <c r="F2434" s="84"/>
      <c r="I2434" s="77"/>
      <c r="J2434" s="84"/>
      <c r="L2434" s="78"/>
      <c r="M2434" s="79"/>
      <c r="N2434" s="78"/>
      <c r="O2434" s="80"/>
      <c r="U2434" s="81"/>
      <c r="V2434" s="83"/>
      <c r="X2434" s="83"/>
      <c r="Y2434" s="84"/>
      <c r="Z2434" s="83"/>
    </row>
    <row r="2435" spans="1:26" s="31" customFormat="1" x14ac:dyDescent="0.25">
      <c r="A2435" s="84"/>
      <c r="B2435" s="154"/>
      <c r="E2435" s="84"/>
      <c r="F2435" s="84"/>
      <c r="I2435" s="77"/>
      <c r="J2435" s="84"/>
      <c r="L2435" s="78"/>
      <c r="M2435" s="79"/>
      <c r="N2435" s="78"/>
      <c r="O2435" s="80"/>
      <c r="U2435" s="81"/>
      <c r="V2435" s="83"/>
      <c r="X2435" s="83"/>
      <c r="Y2435" s="84"/>
      <c r="Z2435" s="83"/>
    </row>
    <row r="2436" spans="1:26" s="31" customFormat="1" x14ac:dyDescent="0.25">
      <c r="A2436" s="84"/>
      <c r="B2436" s="154"/>
      <c r="E2436" s="84"/>
      <c r="F2436" s="84"/>
      <c r="I2436" s="77"/>
      <c r="J2436" s="84"/>
      <c r="L2436" s="78"/>
      <c r="M2436" s="79"/>
      <c r="N2436" s="78"/>
      <c r="O2436" s="80"/>
      <c r="U2436" s="81"/>
      <c r="V2436" s="83"/>
      <c r="X2436" s="83"/>
      <c r="Y2436" s="84"/>
      <c r="Z2436" s="83"/>
    </row>
    <row r="2437" spans="1:26" s="31" customFormat="1" x14ac:dyDescent="0.25">
      <c r="A2437" s="84"/>
      <c r="B2437" s="154"/>
      <c r="E2437" s="84"/>
      <c r="F2437" s="84"/>
      <c r="I2437" s="77"/>
      <c r="J2437" s="84"/>
      <c r="L2437" s="78"/>
      <c r="M2437" s="79"/>
      <c r="N2437" s="78"/>
      <c r="O2437" s="80"/>
      <c r="U2437" s="81"/>
      <c r="V2437" s="83"/>
      <c r="X2437" s="83"/>
      <c r="Y2437" s="84"/>
      <c r="Z2437" s="83"/>
    </row>
    <row r="2438" spans="1:26" s="31" customFormat="1" x14ac:dyDescent="0.25">
      <c r="A2438" s="84"/>
      <c r="B2438" s="154"/>
      <c r="E2438" s="84"/>
      <c r="F2438" s="84"/>
      <c r="I2438" s="77"/>
      <c r="J2438" s="84"/>
      <c r="L2438" s="78"/>
      <c r="M2438" s="79"/>
      <c r="N2438" s="78"/>
      <c r="O2438" s="80"/>
      <c r="U2438" s="81"/>
      <c r="V2438" s="83"/>
      <c r="X2438" s="83"/>
      <c r="Y2438" s="84"/>
      <c r="Z2438" s="83"/>
    </row>
    <row r="2439" spans="1:26" s="31" customFormat="1" x14ac:dyDescent="0.25">
      <c r="A2439" s="84"/>
      <c r="B2439" s="154"/>
      <c r="E2439" s="84"/>
      <c r="F2439" s="84"/>
      <c r="I2439" s="77"/>
      <c r="J2439" s="84"/>
      <c r="L2439" s="78"/>
      <c r="M2439" s="79"/>
      <c r="N2439" s="78"/>
      <c r="O2439" s="80"/>
      <c r="U2439" s="81"/>
      <c r="V2439" s="83"/>
      <c r="X2439" s="83"/>
      <c r="Y2439" s="84"/>
      <c r="Z2439" s="83"/>
    </row>
    <row r="2440" spans="1:26" s="31" customFormat="1" x14ac:dyDescent="0.25">
      <c r="A2440" s="84"/>
      <c r="B2440" s="154"/>
      <c r="E2440" s="84"/>
      <c r="F2440" s="84"/>
      <c r="I2440" s="77"/>
      <c r="J2440" s="84"/>
      <c r="L2440" s="78"/>
      <c r="M2440" s="79"/>
      <c r="N2440" s="78"/>
      <c r="O2440" s="80"/>
      <c r="U2440" s="81"/>
      <c r="V2440" s="83"/>
      <c r="X2440" s="83"/>
      <c r="Y2440" s="84"/>
      <c r="Z2440" s="83"/>
    </row>
    <row r="2441" spans="1:26" s="31" customFormat="1" x14ac:dyDescent="0.25">
      <c r="A2441" s="84"/>
      <c r="B2441" s="154"/>
      <c r="E2441" s="84"/>
      <c r="F2441" s="84"/>
      <c r="I2441" s="77"/>
      <c r="J2441" s="84"/>
      <c r="L2441" s="78"/>
      <c r="M2441" s="79"/>
      <c r="N2441" s="78"/>
      <c r="O2441" s="80"/>
      <c r="U2441" s="81"/>
      <c r="V2441" s="83"/>
      <c r="X2441" s="83"/>
      <c r="Y2441" s="84"/>
      <c r="Z2441" s="83"/>
    </row>
    <row r="2442" spans="1:26" s="31" customFormat="1" x14ac:dyDescent="0.25">
      <c r="A2442" s="84"/>
      <c r="B2442" s="154"/>
      <c r="E2442" s="84"/>
      <c r="F2442" s="84"/>
      <c r="I2442" s="77"/>
      <c r="J2442" s="84"/>
      <c r="L2442" s="78"/>
      <c r="M2442" s="79"/>
      <c r="N2442" s="78"/>
      <c r="O2442" s="80"/>
      <c r="U2442" s="81"/>
      <c r="V2442" s="83"/>
      <c r="X2442" s="83"/>
      <c r="Y2442" s="84"/>
      <c r="Z2442" s="83"/>
    </row>
    <row r="2443" spans="1:26" s="31" customFormat="1" x14ac:dyDescent="0.25">
      <c r="A2443" s="84"/>
      <c r="B2443" s="154"/>
      <c r="E2443" s="84"/>
      <c r="F2443" s="84"/>
      <c r="I2443" s="77"/>
      <c r="J2443" s="84"/>
      <c r="L2443" s="78"/>
      <c r="M2443" s="79"/>
      <c r="N2443" s="78"/>
      <c r="O2443" s="80"/>
      <c r="U2443" s="81"/>
      <c r="V2443" s="83"/>
      <c r="X2443" s="83"/>
      <c r="Y2443" s="84"/>
      <c r="Z2443" s="83"/>
    </row>
    <row r="2444" spans="1:26" s="31" customFormat="1" x14ac:dyDescent="0.25">
      <c r="A2444" s="84"/>
      <c r="B2444" s="154"/>
      <c r="E2444" s="84"/>
      <c r="F2444" s="84"/>
      <c r="I2444" s="77"/>
      <c r="J2444" s="84"/>
      <c r="L2444" s="78"/>
      <c r="M2444" s="79"/>
      <c r="N2444" s="78"/>
      <c r="O2444" s="80"/>
      <c r="U2444" s="81"/>
      <c r="V2444" s="83"/>
      <c r="X2444" s="83"/>
      <c r="Y2444" s="84"/>
      <c r="Z2444" s="83"/>
    </row>
    <row r="2445" spans="1:26" s="31" customFormat="1" x14ac:dyDescent="0.25">
      <c r="A2445" s="84"/>
      <c r="B2445" s="154"/>
      <c r="E2445" s="84"/>
      <c r="F2445" s="84"/>
      <c r="I2445" s="77"/>
      <c r="J2445" s="84"/>
      <c r="L2445" s="78"/>
      <c r="M2445" s="79"/>
      <c r="N2445" s="78"/>
      <c r="O2445" s="80"/>
      <c r="U2445" s="81"/>
      <c r="V2445" s="83"/>
      <c r="X2445" s="83"/>
      <c r="Y2445" s="84"/>
      <c r="Z2445" s="83"/>
    </row>
    <row r="2446" spans="1:26" s="31" customFormat="1" x14ac:dyDescent="0.25">
      <c r="A2446" s="84"/>
      <c r="B2446" s="154"/>
      <c r="E2446" s="84"/>
      <c r="F2446" s="84"/>
      <c r="I2446" s="77"/>
      <c r="J2446" s="84"/>
      <c r="L2446" s="78"/>
      <c r="M2446" s="79"/>
      <c r="N2446" s="78"/>
      <c r="O2446" s="80"/>
      <c r="U2446" s="81"/>
      <c r="V2446" s="83"/>
      <c r="X2446" s="83"/>
      <c r="Y2446" s="84"/>
      <c r="Z2446" s="83"/>
    </row>
    <row r="2447" spans="1:26" s="31" customFormat="1" x14ac:dyDescent="0.25">
      <c r="A2447" s="84"/>
      <c r="B2447" s="154"/>
      <c r="E2447" s="84"/>
      <c r="F2447" s="84"/>
      <c r="I2447" s="77"/>
      <c r="J2447" s="84"/>
      <c r="L2447" s="78"/>
      <c r="M2447" s="79"/>
      <c r="N2447" s="78"/>
      <c r="O2447" s="80"/>
      <c r="U2447" s="81"/>
      <c r="V2447" s="83"/>
      <c r="X2447" s="83"/>
      <c r="Y2447" s="84"/>
      <c r="Z2447" s="83"/>
    </row>
    <row r="2448" spans="1:26" s="31" customFormat="1" x14ac:dyDescent="0.25">
      <c r="A2448" s="84"/>
      <c r="B2448" s="154"/>
      <c r="E2448" s="84"/>
      <c r="F2448" s="84"/>
      <c r="I2448" s="77"/>
      <c r="J2448" s="84"/>
      <c r="L2448" s="78"/>
      <c r="M2448" s="79"/>
      <c r="N2448" s="78"/>
      <c r="O2448" s="80"/>
      <c r="U2448" s="81"/>
      <c r="V2448" s="83"/>
      <c r="X2448" s="83"/>
      <c r="Y2448" s="84"/>
      <c r="Z2448" s="83"/>
    </row>
    <row r="2449" spans="1:26" s="31" customFormat="1" x14ac:dyDescent="0.25">
      <c r="A2449" s="84"/>
      <c r="B2449" s="154"/>
      <c r="E2449" s="84"/>
      <c r="F2449" s="84"/>
      <c r="I2449" s="77"/>
      <c r="J2449" s="84"/>
      <c r="L2449" s="78"/>
      <c r="M2449" s="79"/>
      <c r="N2449" s="78"/>
      <c r="O2449" s="80"/>
      <c r="U2449" s="81"/>
      <c r="V2449" s="83"/>
      <c r="X2449" s="83"/>
      <c r="Y2449" s="84"/>
      <c r="Z2449" s="83"/>
    </row>
    <row r="2450" spans="1:26" s="31" customFormat="1" x14ac:dyDescent="0.25">
      <c r="A2450" s="84"/>
      <c r="B2450" s="154"/>
      <c r="E2450" s="84"/>
      <c r="F2450" s="84"/>
      <c r="I2450" s="77"/>
      <c r="J2450" s="84"/>
      <c r="L2450" s="78"/>
      <c r="M2450" s="79"/>
      <c r="N2450" s="78"/>
      <c r="O2450" s="80"/>
      <c r="U2450" s="81"/>
      <c r="V2450" s="83"/>
      <c r="X2450" s="83"/>
      <c r="Y2450" s="84"/>
      <c r="Z2450" s="83"/>
    </row>
    <row r="2451" spans="1:26" s="31" customFormat="1" x14ac:dyDescent="0.25">
      <c r="A2451" s="84"/>
      <c r="B2451" s="154"/>
      <c r="E2451" s="84"/>
      <c r="F2451" s="84"/>
      <c r="I2451" s="77"/>
      <c r="J2451" s="84"/>
      <c r="L2451" s="78"/>
      <c r="M2451" s="79"/>
      <c r="N2451" s="78"/>
      <c r="O2451" s="80"/>
      <c r="U2451" s="81"/>
      <c r="V2451" s="83"/>
      <c r="X2451" s="83"/>
      <c r="Y2451" s="84"/>
      <c r="Z2451" s="83"/>
    </row>
    <row r="2452" spans="1:26" s="31" customFormat="1" x14ac:dyDescent="0.25">
      <c r="A2452" s="84"/>
      <c r="B2452" s="154"/>
      <c r="E2452" s="84"/>
      <c r="F2452" s="84"/>
      <c r="I2452" s="77"/>
      <c r="J2452" s="84"/>
      <c r="L2452" s="78"/>
      <c r="M2452" s="79"/>
      <c r="N2452" s="78"/>
      <c r="O2452" s="80"/>
      <c r="U2452" s="81"/>
      <c r="V2452" s="83"/>
      <c r="X2452" s="83"/>
      <c r="Y2452" s="84"/>
      <c r="Z2452" s="83"/>
    </row>
    <row r="2453" spans="1:26" s="31" customFormat="1" x14ac:dyDescent="0.25">
      <c r="A2453" s="84"/>
      <c r="B2453" s="154"/>
      <c r="E2453" s="84"/>
      <c r="F2453" s="84"/>
      <c r="I2453" s="77"/>
      <c r="J2453" s="84"/>
      <c r="L2453" s="78"/>
      <c r="M2453" s="79"/>
      <c r="N2453" s="78"/>
      <c r="O2453" s="80"/>
      <c r="U2453" s="81"/>
      <c r="V2453" s="83"/>
      <c r="X2453" s="83"/>
      <c r="Y2453" s="84"/>
      <c r="Z2453" s="83"/>
    </row>
    <row r="2454" spans="1:26" s="31" customFormat="1" x14ac:dyDescent="0.25">
      <c r="A2454" s="84"/>
      <c r="B2454" s="154"/>
      <c r="E2454" s="84"/>
      <c r="F2454" s="84"/>
      <c r="I2454" s="77"/>
      <c r="J2454" s="84"/>
      <c r="L2454" s="78"/>
      <c r="M2454" s="79"/>
      <c r="N2454" s="78"/>
      <c r="O2454" s="80"/>
      <c r="U2454" s="81"/>
      <c r="V2454" s="83"/>
      <c r="X2454" s="83"/>
      <c r="Y2454" s="84"/>
      <c r="Z2454" s="83"/>
    </row>
    <row r="2455" spans="1:26" s="31" customFormat="1" x14ac:dyDescent="0.25">
      <c r="A2455" s="84"/>
      <c r="B2455" s="154"/>
      <c r="E2455" s="84"/>
      <c r="F2455" s="84"/>
      <c r="I2455" s="77"/>
      <c r="J2455" s="84"/>
      <c r="L2455" s="78"/>
      <c r="M2455" s="79"/>
      <c r="N2455" s="78"/>
      <c r="O2455" s="80"/>
      <c r="U2455" s="81"/>
      <c r="V2455" s="83"/>
      <c r="X2455" s="83"/>
      <c r="Y2455" s="84"/>
      <c r="Z2455" s="83"/>
    </row>
    <row r="2456" spans="1:26" s="31" customFormat="1" x14ac:dyDescent="0.25">
      <c r="A2456" s="84"/>
      <c r="B2456" s="154"/>
      <c r="E2456" s="84"/>
      <c r="F2456" s="84"/>
      <c r="I2456" s="77"/>
      <c r="J2456" s="84"/>
      <c r="L2456" s="78"/>
      <c r="M2456" s="79"/>
      <c r="N2456" s="78"/>
      <c r="O2456" s="80"/>
      <c r="U2456" s="81"/>
      <c r="V2456" s="83"/>
      <c r="X2456" s="83"/>
      <c r="Y2456" s="84"/>
      <c r="Z2456" s="83"/>
    </row>
    <row r="2457" spans="1:26" s="31" customFormat="1" x14ac:dyDescent="0.25">
      <c r="A2457" s="84"/>
      <c r="B2457" s="154"/>
      <c r="E2457" s="84"/>
      <c r="F2457" s="84"/>
      <c r="I2457" s="77"/>
      <c r="J2457" s="84"/>
      <c r="L2457" s="78"/>
      <c r="M2457" s="79"/>
      <c r="N2457" s="78"/>
      <c r="O2457" s="80"/>
      <c r="U2457" s="81"/>
      <c r="V2457" s="83"/>
      <c r="X2457" s="83"/>
      <c r="Y2457" s="84"/>
      <c r="Z2457" s="83"/>
    </row>
    <row r="2458" spans="1:26" s="31" customFormat="1" x14ac:dyDescent="0.25">
      <c r="A2458" s="84"/>
      <c r="B2458" s="154"/>
      <c r="E2458" s="84"/>
      <c r="F2458" s="84"/>
      <c r="I2458" s="77"/>
      <c r="J2458" s="84"/>
      <c r="L2458" s="78"/>
      <c r="M2458" s="79"/>
      <c r="N2458" s="78"/>
      <c r="O2458" s="80"/>
      <c r="U2458" s="81"/>
      <c r="V2458" s="83"/>
      <c r="X2458" s="83"/>
      <c r="Y2458" s="84"/>
      <c r="Z2458" s="83"/>
    </row>
    <row r="2459" spans="1:26" s="31" customFormat="1" x14ac:dyDescent="0.25">
      <c r="A2459" s="84"/>
      <c r="B2459" s="154"/>
      <c r="E2459" s="84"/>
      <c r="F2459" s="84"/>
      <c r="I2459" s="77"/>
      <c r="J2459" s="84"/>
      <c r="L2459" s="78"/>
      <c r="M2459" s="79"/>
      <c r="N2459" s="78"/>
      <c r="O2459" s="80"/>
      <c r="U2459" s="81"/>
      <c r="V2459" s="83"/>
      <c r="X2459" s="83"/>
      <c r="Y2459" s="84"/>
      <c r="Z2459" s="83"/>
    </row>
    <row r="2460" spans="1:26" s="31" customFormat="1" x14ac:dyDescent="0.25">
      <c r="A2460" s="84"/>
      <c r="B2460" s="154"/>
      <c r="E2460" s="84"/>
      <c r="F2460" s="84"/>
      <c r="I2460" s="77"/>
      <c r="J2460" s="84"/>
      <c r="L2460" s="78"/>
      <c r="M2460" s="79"/>
      <c r="N2460" s="78"/>
      <c r="O2460" s="80"/>
      <c r="U2460" s="81"/>
      <c r="V2460" s="83"/>
      <c r="X2460" s="83"/>
      <c r="Y2460" s="84"/>
      <c r="Z2460" s="83"/>
    </row>
    <row r="2461" spans="1:26" s="31" customFormat="1" x14ac:dyDescent="0.25">
      <c r="A2461" s="84"/>
      <c r="B2461" s="154"/>
      <c r="E2461" s="84"/>
      <c r="F2461" s="84"/>
      <c r="I2461" s="77"/>
      <c r="J2461" s="84"/>
      <c r="L2461" s="78"/>
      <c r="M2461" s="79"/>
      <c r="N2461" s="78"/>
      <c r="O2461" s="80"/>
      <c r="U2461" s="81"/>
      <c r="V2461" s="83"/>
      <c r="X2461" s="83"/>
      <c r="Y2461" s="84"/>
      <c r="Z2461" s="83"/>
    </row>
    <row r="2462" spans="1:26" s="31" customFormat="1" x14ac:dyDescent="0.25">
      <c r="A2462" s="84"/>
      <c r="B2462" s="154"/>
      <c r="E2462" s="84"/>
      <c r="F2462" s="84"/>
      <c r="I2462" s="77"/>
      <c r="J2462" s="84"/>
      <c r="L2462" s="78"/>
      <c r="M2462" s="79"/>
      <c r="N2462" s="78"/>
      <c r="O2462" s="80"/>
      <c r="U2462" s="81"/>
      <c r="V2462" s="83"/>
      <c r="X2462" s="83"/>
      <c r="Y2462" s="84"/>
      <c r="Z2462" s="83"/>
    </row>
    <row r="2463" spans="1:26" s="31" customFormat="1" x14ac:dyDescent="0.25">
      <c r="A2463" s="84"/>
      <c r="B2463" s="154"/>
      <c r="E2463" s="84"/>
      <c r="F2463" s="84"/>
      <c r="I2463" s="77"/>
      <c r="J2463" s="84"/>
      <c r="L2463" s="78"/>
      <c r="M2463" s="79"/>
      <c r="N2463" s="78"/>
      <c r="O2463" s="80"/>
      <c r="U2463" s="81"/>
      <c r="V2463" s="83"/>
      <c r="X2463" s="83"/>
      <c r="Y2463" s="84"/>
      <c r="Z2463" s="83"/>
    </row>
    <row r="2464" spans="1:26" s="31" customFormat="1" x14ac:dyDescent="0.25">
      <c r="A2464" s="84"/>
      <c r="B2464" s="154"/>
      <c r="E2464" s="84"/>
      <c r="F2464" s="84"/>
      <c r="I2464" s="77"/>
      <c r="J2464" s="84"/>
      <c r="L2464" s="78"/>
      <c r="M2464" s="79"/>
      <c r="N2464" s="78"/>
      <c r="O2464" s="80"/>
      <c r="U2464" s="81"/>
      <c r="V2464" s="83"/>
      <c r="X2464" s="83"/>
      <c r="Y2464" s="84"/>
      <c r="Z2464" s="83"/>
    </row>
    <row r="2465" spans="1:26" s="31" customFormat="1" x14ac:dyDescent="0.25">
      <c r="A2465" s="84"/>
      <c r="B2465" s="154"/>
      <c r="E2465" s="84"/>
      <c r="F2465" s="84"/>
      <c r="I2465" s="77"/>
      <c r="J2465" s="84"/>
      <c r="L2465" s="78"/>
      <c r="M2465" s="79"/>
      <c r="N2465" s="78"/>
      <c r="O2465" s="80"/>
      <c r="U2465" s="81"/>
      <c r="V2465" s="83"/>
      <c r="X2465" s="83"/>
      <c r="Y2465" s="84"/>
      <c r="Z2465" s="83"/>
    </row>
    <row r="2466" spans="1:26" s="31" customFormat="1" x14ac:dyDescent="0.25">
      <c r="A2466" s="84"/>
      <c r="B2466" s="154"/>
      <c r="E2466" s="84"/>
      <c r="F2466" s="84"/>
      <c r="I2466" s="77"/>
      <c r="J2466" s="84"/>
      <c r="L2466" s="78"/>
      <c r="M2466" s="79"/>
      <c r="N2466" s="78"/>
      <c r="O2466" s="80"/>
      <c r="U2466" s="81"/>
      <c r="V2466" s="83"/>
      <c r="X2466" s="83"/>
      <c r="Y2466" s="84"/>
      <c r="Z2466" s="83"/>
    </row>
    <row r="2467" spans="1:26" s="31" customFormat="1" x14ac:dyDescent="0.25">
      <c r="A2467" s="84"/>
      <c r="B2467" s="154"/>
      <c r="E2467" s="84"/>
      <c r="F2467" s="84"/>
      <c r="I2467" s="77"/>
      <c r="J2467" s="84"/>
      <c r="L2467" s="78"/>
      <c r="M2467" s="79"/>
      <c r="N2467" s="78"/>
      <c r="O2467" s="80"/>
      <c r="U2467" s="81"/>
      <c r="V2467" s="83"/>
      <c r="X2467" s="83"/>
      <c r="Y2467" s="84"/>
      <c r="Z2467" s="83"/>
    </row>
    <row r="2468" spans="1:26" s="31" customFormat="1" x14ac:dyDescent="0.25">
      <c r="A2468" s="84"/>
      <c r="B2468" s="154"/>
      <c r="E2468" s="84"/>
      <c r="F2468" s="84"/>
      <c r="I2468" s="77"/>
      <c r="J2468" s="84"/>
      <c r="L2468" s="78"/>
      <c r="M2468" s="79"/>
      <c r="N2468" s="78"/>
      <c r="O2468" s="80"/>
      <c r="U2468" s="81"/>
      <c r="V2468" s="83"/>
      <c r="X2468" s="83"/>
      <c r="Y2468" s="84"/>
      <c r="Z2468" s="83"/>
    </row>
    <row r="2469" spans="1:26" s="31" customFormat="1" x14ac:dyDescent="0.25">
      <c r="A2469" s="84"/>
      <c r="B2469" s="154"/>
      <c r="E2469" s="84"/>
      <c r="F2469" s="84"/>
      <c r="I2469" s="77"/>
      <c r="J2469" s="84"/>
      <c r="L2469" s="78"/>
      <c r="M2469" s="79"/>
      <c r="N2469" s="78"/>
      <c r="O2469" s="80"/>
      <c r="U2469" s="81"/>
      <c r="V2469" s="83"/>
      <c r="X2469" s="83"/>
      <c r="Y2469" s="84"/>
      <c r="Z2469" s="83"/>
    </row>
    <row r="2470" spans="1:26" s="31" customFormat="1" x14ac:dyDescent="0.25">
      <c r="A2470" s="84"/>
      <c r="B2470" s="154"/>
      <c r="E2470" s="84"/>
      <c r="F2470" s="84"/>
      <c r="I2470" s="77"/>
      <c r="J2470" s="84"/>
      <c r="L2470" s="78"/>
      <c r="M2470" s="79"/>
      <c r="N2470" s="78"/>
      <c r="O2470" s="80"/>
      <c r="U2470" s="81"/>
      <c r="V2470" s="83"/>
      <c r="X2470" s="83"/>
      <c r="Y2470" s="84"/>
      <c r="Z2470" s="83"/>
    </row>
    <row r="2471" spans="1:26" s="31" customFormat="1" x14ac:dyDescent="0.25">
      <c r="A2471" s="84"/>
      <c r="B2471" s="154"/>
      <c r="E2471" s="84"/>
      <c r="F2471" s="84"/>
      <c r="I2471" s="77"/>
      <c r="J2471" s="84"/>
      <c r="L2471" s="78"/>
      <c r="M2471" s="79"/>
      <c r="N2471" s="78"/>
      <c r="O2471" s="80"/>
      <c r="U2471" s="81"/>
      <c r="V2471" s="83"/>
      <c r="X2471" s="83"/>
      <c r="Y2471" s="84"/>
      <c r="Z2471" s="83"/>
    </row>
    <row r="2472" spans="1:26" s="31" customFormat="1" x14ac:dyDescent="0.25">
      <c r="A2472" s="84"/>
      <c r="B2472" s="154"/>
      <c r="E2472" s="84"/>
      <c r="F2472" s="84"/>
      <c r="I2472" s="77"/>
      <c r="J2472" s="84"/>
      <c r="L2472" s="78"/>
      <c r="M2472" s="79"/>
      <c r="N2472" s="78"/>
      <c r="O2472" s="80"/>
      <c r="U2472" s="81"/>
      <c r="V2472" s="83"/>
      <c r="X2472" s="83"/>
      <c r="Y2472" s="84"/>
      <c r="Z2472" s="83"/>
    </row>
    <row r="2473" spans="1:26" x14ac:dyDescent="0.25">
      <c r="A2473" s="177"/>
      <c r="B2473" s="220"/>
      <c r="J2473" s="24"/>
      <c r="P2473" s="8"/>
      <c r="Y2473" s="24"/>
    </row>
    <row r="2474" spans="1:26" x14ac:dyDescent="0.25">
      <c r="A2474" s="177"/>
      <c r="B2474" s="220"/>
      <c r="J2474" s="24"/>
      <c r="P2474" s="8"/>
      <c r="Y2474" s="24"/>
    </row>
    <row r="2475" spans="1:26" x14ac:dyDescent="0.25">
      <c r="A2475" s="177"/>
      <c r="B2475" s="220"/>
      <c r="J2475" s="24"/>
      <c r="P2475" s="8"/>
      <c r="Y2475" s="24"/>
    </row>
    <row r="2476" spans="1:26" x14ac:dyDescent="0.25">
      <c r="A2476" s="177"/>
      <c r="B2476" s="220"/>
      <c r="J2476" s="24"/>
      <c r="P2476" s="8"/>
      <c r="Y2476" s="24"/>
    </row>
    <row r="2477" spans="1:26" x14ac:dyDescent="0.25">
      <c r="A2477" s="177"/>
      <c r="B2477" s="220"/>
      <c r="J2477" s="24"/>
      <c r="Y2477" s="24"/>
    </row>
    <row r="2478" spans="1:26" x14ac:dyDescent="0.25">
      <c r="A2478" s="177"/>
      <c r="B2478" s="220"/>
      <c r="J2478" s="24"/>
      <c r="Y2478" s="24"/>
    </row>
    <row r="2479" spans="1:26" x14ac:dyDescent="0.25">
      <c r="A2479" s="177"/>
      <c r="B2479" s="220"/>
      <c r="J2479" s="24"/>
      <c r="Y2479" s="24"/>
    </row>
    <row r="2480" spans="1:26" ht="44.4" customHeight="1" x14ac:dyDescent="0.25">
      <c r="A2480" s="177"/>
      <c r="B2480" s="220"/>
      <c r="J2480" s="24"/>
      <c r="P2480" s="8"/>
      <c r="Y2480" s="24"/>
    </row>
    <row r="2481" spans="1:26" s="88" customFormat="1" x14ac:dyDescent="0.25">
      <c r="A2481" s="164"/>
      <c r="B2481" s="422"/>
      <c r="E2481" s="164"/>
      <c r="F2481" s="164"/>
      <c r="I2481" s="421"/>
      <c r="J2481" s="164"/>
      <c r="L2481" s="423"/>
      <c r="M2481" s="424"/>
      <c r="N2481" s="423"/>
      <c r="O2481" s="425"/>
      <c r="U2481" s="426"/>
      <c r="V2481" s="427"/>
      <c r="X2481" s="427"/>
      <c r="Y2481" s="164"/>
      <c r="Z2481" s="427"/>
    </row>
    <row r="2482" spans="1:26" x14ac:dyDescent="0.25">
      <c r="A2482" s="177"/>
      <c r="B2482" s="220"/>
      <c r="J2482" s="24"/>
      <c r="Y2482" s="24"/>
    </row>
    <row r="2483" spans="1:26" x14ac:dyDescent="0.25">
      <c r="A2483" s="177"/>
      <c r="B2483" s="220"/>
      <c r="J2483" s="24"/>
      <c r="Y2483" s="24"/>
    </row>
    <row r="2484" spans="1:26" s="88" customFormat="1" x14ac:dyDescent="0.25">
      <c r="A2484" s="164"/>
      <c r="B2484" s="422"/>
      <c r="E2484" s="164"/>
      <c r="F2484" s="164"/>
      <c r="I2484" s="421"/>
      <c r="J2484" s="164"/>
      <c r="L2484" s="423"/>
      <c r="M2484" s="424"/>
      <c r="N2484" s="423"/>
      <c r="O2484" s="425"/>
      <c r="U2484" s="426"/>
      <c r="V2484" s="427"/>
      <c r="X2484" s="427"/>
      <c r="Y2484" s="164"/>
      <c r="Z2484" s="427"/>
    </row>
    <row r="2485" spans="1:26" s="88" customFormat="1" x14ac:dyDescent="0.25">
      <c r="A2485" s="164"/>
      <c r="B2485" s="422"/>
      <c r="E2485" s="164"/>
      <c r="F2485" s="164"/>
      <c r="I2485" s="421"/>
      <c r="J2485" s="164"/>
      <c r="L2485" s="423"/>
      <c r="M2485" s="424"/>
      <c r="N2485" s="423"/>
      <c r="O2485" s="425"/>
      <c r="U2485" s="426"/>
      <c r="V2485" s="427"/>
      <c r="X2485" s="427"/>
      <c r="Y2485" s="164"/>
      <c r="Z2485" s="427"/>
    </row>
    <row r="2486" spans="1:26" s="88" customFormat="1" x14ac:dyDescent="0.25">
      <c r="A2486" s="164"/>
      <c r="B2486" s="422"/>
      <c r="E2486" s="164"/>
      <c r="F2486" s="164"/>
      <c r="I2486" s="421"/>
      <c r="J2486" s="164"/>
      <c r="L2486" s="423"/>
      <c r="M2486" s="424"/>
      <c r="N2486" s="423"/>
      <c r="O2486" s="425"/>
      <c r="U2486" s="426"/>
      <c r="V2486" s="427"/>
      <c r="X2486" s="427"/>
      <c r="Y2486" s="164"/>
      <c r="Z2486" s="427"/>
    </row>
    <row r="2487" spans="1:26" s="88" customFormat="1" x14ac:dyDescent="0.25">
      <c r="A2487" s="164"/>
      <c r="B2487" s="422"/>
      <c r="E2487" s="164"/>
      <c r="F2487" s="164"/>
      <c r="I2487" s="421"/>
      <c r="J2487" s="164"/>
      <c r="L2487" s="423"/>
      <c r="M2487" s="424"/>
      <c r="N2487" s="423"/>
      <c r="O2487" s="425"/>
      <c r="U2487" s="426"/>
      <c r="V2487" s="427"/>
      <c r="X2487" s="427"/>
      <c r="Y2487" s="164"/>
      <c r="Z2487" s="427"/>
    </row>
    <row r="2488" spans="1:26" s="88" customFormat="1" x14ac:dyDescent="0.25">
      <c r="A2488" s="164"/>
      <c r="B2488" s="422"/>
      <c r="E2488" s="164"/>
      <c r="F2488" s="164"/>
      <c r="I2488" s="421"/>
      <c r="J2488" s="164"/>
      <c r="L2488" s="423"/>
      <c r="M2488" s="424"/>
      <c r="N2488" s="423"/>
      <c r="O2488" s="425"/>
      <c r="U2488" s="426"/>
      <c r="V2488" s="427"/>
      <c r="X2488" s="427"/>
      <c r="Y2488" s="164"/>
      <c r="Z2488" s="427"/>
    </row>
    <row r="2489" spans="1:26" s="88" customFormat="1" x14ac:dyDescent="0.25">
      <c r="A2489" s="164"/>
      <c r="B2489" s="422"/>
      <c r="E2489" s="164"/>
      <c r="F2489" s="164"/>
      <c r="I2489" s="421"/>
      <c r="J2489" s="164"/>
      <c r="L2489" s="423"/>
      <c r="M2489" s="424"/>
      <c r="N2489" s="423"/>
      <c r="O2489" s="425"/>
      <c r="U2489" s="426"/>
      <c r="V2489" s="427"/>
      <c r="X2489" s="427"/>
      <c r="Y2489" s="164"/>
      <c r="Z2489" s="427"/>
    </row>
    <row r="2490" spans="1:26" x14ac:dyDescent="0.25">
      <c r="A2490" s="177"/>
      <c r="B2490" s="220"/>
      <c r="J2490" s="24"/>
      <c r="Y2490" s="24"/>
    </row>
    <row r="2491" spans="1:26" x14ac:dyDescent="0.25">
      <c r="A2491" s="177"/>
      <c r="B2491" s="220"/>
      <c r="J2491" s="24"/>
      <c r="Y2491" s="24"/>
    </row>
    <row r="2492" spans="1:26" x14ac:dyDescent="0.25">
      <c r="A2492" s="177"/>
      <c r="B2492" s="220"/>
      <c r="J2492" s="24"/>
      <c r="Y2492" s="24"/>
    </row>
    <row r="2493" spans="1:26" x14ac:dyDescent="0.25">
      <c r="A2493" s="177"/>
      <c r="B2493" s="220"/>
      <c r="J2493" s="24"/>
      <c r="Y2493" s="24"/>
    </row>
    <row r="2494" spans="1:26" ht="25.2" customHeight="1" x14ac:dyDescent="0.25">
      <c r="A2494" s="177"/>
      <c r="B2494" s="220"/>
      <c r="J2494" s="24"/>
      <c r="P2494" s="8"/>
      <c r="Y2494" s="24"/>
    </row>
    <row r="2495" spans="1:26" s="88" customFormat="1" x14ac:dyDescent="0.25">
      <c r="A2495" s="164"/>
      <c r="B2495" s="422"/>
      <c r="E2495" s="164"/>
      <c r="F2495" s="164"/>
      <c r="I2495" s="421"/>
      <c r="J2495" s="164"/>
      <c r="L2495" s="423"/>
      <c r="M2495" s="424"/>
      <c r="N2495" s="423"/>
      <c r="O2495" s="425"/>
      <c r="U2495" s="426"/>
      <c r="V2495" s="427"/>
      <c r="X2495" s="427"/>
      <c r="Y2495" s="164"/>
      <c r="Z2495" s="427"/>
    </row>
    <row r="2496" spans="1:26" s="88" customFormat="1" x14ac:dyDescent="0.25">
      <c r="A2496" s="164"/>
      <c r="B2496" s="422"/>
      <c r="E2496" s="164"/>
      <c r="F2496" s="164"/>
      <c r="I2496" s="421"/>
      <c r="J2496" s="164"/>
      <c r="L2496" s="423"/>
      <c r="M2496" s="424"/>
      <c r="N2496" s="423"/>
      <c r="O2496" s="425"/>
      <c r="U2496" s="426"/>
      <c r="V2496" s="427"/>
      <c r="X2496" s="427"/>
      <c r="Y2496" s="164"/>
      <c r="Z2496" s="427"/>
    </row>
    <row r="2497" spans="1:26" s="88" customFormat="1" x14ac:dyDescent="0.25">
      <c r="A2497" s="164"/>
      <c r="B2497" s="422"/>
      <c r="E2497" s="164"/>
      <c r="F2497" s="164"/>
      <c r="I2497" s="421"/>
      <c r="J2497" s="164"/>
      <c r="L2497" s="423"/>
      <c r="M2497" s="424"/>
      <c r="N2497" s="423"/>
      <c r="O2497" s="425"/>
      <c r="U2497" s="426"/>
      <c r="V2497" s="427"/>
      <c r="X2497" s="427"/>
      <c r="Y2497" s="164"/>
      <c r="Z2497" s="427"/>
    </row>
    <row r="2498" spans="1:26" s="88" customFormat="1" x14ac:dyDescent="0.25">
      <c r="A2498" s="164"/>
      <c r="B2498" s="422"/>
      <c r="E2498" s="164"/>
      <c r="F2498" s="164"/>
      <c r="I2498" s="421"/>
      <c r="J2498" s="164"/>
      <c r="L2498" s="423"/>
      <c r="M2498" s="424"/>
      <c r="N2498" s="423"/>
      <c r="O2498" s="425"/>
      <c r="U2498" s="426"/>
      <c r="V2498" s="427"/>
      <c r="X2498" s="427"/>
      <c r="Y2498" s="164"/>
      <c r="Z2498" s="427"/>
    </row>
    <row r="2499" spans="1:26" s="88" customFormat="1" x14ac:dyDescent="0.25">
      <c r="A2499" s="164"/>
      <c r="B2499" s="422"/>
      <c r="E2499" s="164"/>
      <c r="F2499" s="164"/>
      <c r="I2499" s="421"/>
      <c r="J2499" s="164"/>
      <c r="L2499" s="423"/>
      <c r="M2499" s="424"/>
      <c r="N2499" s="423"/>
      <c r="O2499" s="425"/>
      <c r="U2499" s="426"/>
      <c r="V2499" s="427"/>
      <c r="X2499" s="427"/>
      <c r="Y2499" s="164"/>
      <c r="Z2499" s="427"/>
    </row>
    <row r="2500" spans="1:26" s="88" customFormat="1" x14ac:dyDescent="0.25">
      <c r="A2500" s="164"/>
      <c r="B2500" s="422"/>
      <c r="E2500" s="164"/>
      <c r="F2500" s="164"/>
      <c r="I2500" s="421"/>
      <c r="J2500" s="164"/>
      <c r="L2500" s="423"/>
      <c r="M2500" s="424"/>
      <c r="N2500" s="423"/>
      <c r="O2500" s="425"/>
      <c r="U2500" s="426"/>
      <c r="V2500" s="427"/>
      <c r="X2500" s="427"/>
      <c r="Y2500" s="164"/>
      <c r="Z2500" s="427"/>
    </row>
    <row r="2501" spans="1:26" x14ac:dyDescent="0.25">
      <c r="A2501" s="177"/>
      <c r="B2501" s="220"/>
      <c r="J2501" s="24"/>
      <c r="P2501" s="8"/>
      <c r="Y2501" s="24"/>
    </row>
    <row r="2502" spans="1:26" x14ac:dyDescent="0.25">
      <c r="A2502" s="177"/>
      <c r="B2502" s="220"/>
      <c r="J2502" s="24"/>
      <c r="P2502" s="8"/>
      <c r="Y2502" s="24"/>
    </row>
    <row r="2503" spans="1:26" x14ac:dyDescent="0.25">
      <c r="A2503" s="177"/>
      <c r="B2503" s="220"/>
      <c r="J2503" s="24"/>
      <c r="P2503" s="8"/>
      <c r="Y2503" s="24"/>
    </row>
    <row r="2504" spans="1:26" x14ac:dyDescent="0.25">
      <c r="A2504" s="177"/>
      <c r="B2504" s="220"/>
      <c r="J2504" s="24"/>
      <c r="P2504" s="8"/>
      <c r="Y2504" s="24"/>
    </row>
    <row r="2505" spans="1:26" x14ac:dyDescent="0.25">
      <c r="A2505" s="177"/>
      <c r="B2505" s="220"/>
      <c r="J2505" s="24"/>
      <c r="Y2505" s="24"/>
    </row>
    <row r="2506" spans="1:26" s="31" customFormat="1" x14ac:dyDescent="0.25">
      <c r="A2506" s="84"/>
      <c r="B2506" s="154"/>
      <c r="E2506" s="84"/>
      <c r="F2506" s="84"/>
      <c r="I2506" s="77"/>
      <c r="J2506" s="84"/>
      <c r="L2506" s="78"/>
      <c r="M2506" s="79"/>
      <c r="N2506" s="78"/>
      <c r="O2506" s="80"/>
      <c r="U2506" s="81"/>
      <c r="V2506" s="83"/>
      <c r="X2506" s="83"/>
      <c r="Y2506" s="84"/>
      <c r="Z2506" s="83"/>
    </row>
    <row r="2507" spans="1:26" s="31" customFormat="1" x14ac:dyDescent="0.25">
      <c r="A2507" s="84"/>
      <c r="B2507" s="154"/>
      <c r="E2507" s="84"/>
      <c r="F2507" s="84"/>
      <c r="I2507" s="77"/>
      <c r="J2507" s="84"/>
      <c r="L2507" s="78"/>
      <c r="M2507" s="79"/>
      <c r="N2507" s="78"/>
      <c r="O2507" s="80"/>
      <c r="U2507" s="81"/>
      <c r="V2507" s="83"/>
      <c r="X2507" s="83"/>
      <c r="Y2507" s="84"/>
      <c r="Z2507" s="83"/>
    </row>
    <row r="2508" spans="1:26" s="31" customFormat="1" x14ac:dyDescent="0.25">
      <c r="A2508" s="84"/>
      <c r="B2508" s="154"/>
      <c r="E2508" s="84"/>
      <c r="F2508" s="84"/>
      <c r="I2508" s="77"/>
      <c r="J2508" s="84"/>
      <c r="L2508" s="78"/>
      <c r="M2508" s="79"/>
      <c r="N2508" s="78"/>
      <c r="O2508" s="80"/>
      <c r="U2508" s="81"/>
      <c r="V2508" s="83"/>
      <c r="X2508" s="83"/>
      <c r="Y2508" s="84"/>
      <c r="Z2508" s="83"/>
    </row>
    <row r="2509" spans="1:26" s="31" customFormat="1" x14ac:dyDescent="0.25">
      <c r="A2509" s="84"/>
      <c r="B2509" s="154"/>
      <c r="E2509" s="84"/>
      <c r="F2509" s="84"/>
      <c r="I2509" s="77"/>
      <c r="J2509" s="84"/>
      <c r="L2509" s="78"/>
      <c r="M2509" s="79"/>
      <c r="N2509" s="78"/>
      <c r="O2509" s="80"/>
      <c r="U2509" s="81"/>
      <c r="V2509" s="83"/>
      <c r="X2509" s="83"/>
      <c r="Y2509" s="84"/>
      <c r="Z2509" s="83"/>
    </row>
    <row r="2510" spans="1:26" s="31" customFormat="1" x14ac:dyDescent="0.25">
      <c r="A2510" s="84"/>
      <c r="B2510" s="154"/>
      <c r="E2510" s="84"/>
      <c r="F2510" s="84"/>
      <c r="I2510" s="77"/>
      <c r="J2510" s="84"/>
      <c r="L2510" s="78"/>
      <c r="M2510" s="79"/>
      <c r="N2510" s="78"/>
      <c r="O2510" s="80"/>
      <c r="U2510" s="81"/>
      <c r="V2510" s="83"/>
      <c r="X2510" s="83"/>
      <c r="Y2510" s="84"/>
      <c r="Z2510" s="83"/>
    </row>
    <row r="2511" spans="1:26" s="31" customFormat="1" x14ac:dyDescent="0.25">
      <c r="A2511" s="84"/>
      <c r="B2511" s="154"/>
      <c r="E2511" s="84"/>
      <c r="F2511" s="84"/>
      <c r="I2511" s="77"/>
      <c r="J2511" s="84"/>
      <c r="L2511" s="78"/>
      <c r="M2511" s="79"/>
      <c r="N2511" s="78"/>
      <c r="O2511" s="80"/>
      <c r="U2511" s="81"/>
      <c r="V2511" s="83"/>
      <c r="X2511" s="83"/>
      <c r="Y2511" s="84"/>
      <c r="Z2511" s="83"/>
    </row>
    <row r="2512" spans="1:26" x14ac:dyDescent="0.25">
      <c r="A2512" s="177"/>
      <c r="B2512" s="220"/>
      <c r="J2512" s="24"/>
      <c r="Y2512" s="24"/>
    </row>
    <row r="2513" spans="1:26" x14ac:dyDescent="0.25">
      <c r="A2513" s="177"/>
      <c r="B2513" s="220"/>
      <c r="J2513" s="24"/>
      <c r="Y2513" s="24"/>
    </row>
    <row r="2514" spans="1:26" x14ac:dyDescent="0.25">
      <c r="A2514" s="177"/>
      <c r="B2514" s="220"/>
      <c r="J2514" s="24"/>
      <c r="Y2514" s="24"/>
    </row>
    <row r="2515" spans="1:26" x14ac:dyDescent="0.25">
      <c r="A2515" s="177"/>
      <c r="B2515" s="220"/>
      <c r="J2515" s="24"/>
      <c r="Y2515" s="24"/>
    </row>
    <row r="2516" spans="1:26" x14ac:dyDescent="0.25">
      <c r="A2516" s="177"/>
      <c r="B2516" s="220"/>
      <c r="J2516" s="24"/>
      <c r="Y2516" s="24"/>
    </row>
    <row r="2517" spans="1:26" x14ac:dyDescent="0.25">
      <c r="A2517" s="177"/>
      <c r="B2517" s="220"/>
      <c r="J2517" s="24"/>
      <c r="Y2517" s="24"/>
    </row>
    <row r="2518" spans="1:26" x14ac:dyDescent="0.25">
      <c r="A2518" s="177"/>
      <c r="B2518" s="220"/>
      <c r="J2518" s="24"/>
      <c r="Y2518" s="24"/>
    </row>
    <row r="2519" spans="1:26" x14ac:dyDescent="0.25">
      <c r="A2519" s="177"/>
      <c r="B2519" s="220"/>
      <c r="J2519" s="24"/>
      <c r="Y2519" s="24"/>
    </row>
    <row r="2520" spans="1:26" x14ac:dyDescent="0.25">
      <c r="A2520" s="177"/>
      <c r="B2520" s="220"/>
      <c r="J2520" s="24"/>
      <c r="Y2520" s="24"/>
    </row>
    <row r="2521" spans="1:26" x14ac:dyDescent="0.25">
      <c r="A2521" s="177"/>
      <c r="B2521" s="220"/>
      <c r="J2521" s="24"/>
      <c r="Y2521" s="24"/>
    </row>
    <row r="2522" spans="1:26" s="31" customFormat="1" ht="15" x14ac:dyDescent="0.25">
      <c r="A2522" s="84"/>
      <c r="B2522" s="154"/>
      <c r="E2522" s="84"/>
      <c r="F2522" s="84"/>
      <c r="I2522" s="449"/>
      <c r="J2522" s="450"/>
      <c r="K2522" s="451"/>
      <c r="L2522" s="452"/>
      <c r="M2522" s="79"/>
      <c r="N2522" s="78"/>
      <c r="O2522" s="80"/>
      <c r="U2522" s="81"/>
      <c r="V2522" s="83"/>
      <c r="X2522" s="83"/>
      <c r="Y2522" s="84"/>
      <c r="Z2522" s="83"/>
    </row>
    <row r="2523" spans="1:26" s="31" customFormat="1" ht="15" x14ac:dyDescent="0.25">
      <c r="A2523" s="84"/>
      <c r="B2523" s="154"/>
      <c r="E2523" s="84"/>
      <c r="F2523" s="84"/>
      <c r="I2523" s="449"/>
      <c r="J2523" s="450"/>
      <c r="K2523" s="451"/>
      <c r="L2523" s="452"/>
      <c r="M2523" s="79"/>
      <c r="N2523" s="78"/>
      <c r="O2523" s="80"/>
      <c r="U2523" s="81"/>
      <c r="V2523" s="83"/>
      <c r="X2523" s="83"/>
      <c r="Y2523" s="84"/>
      <c r="Z2523" s="83"/>
    </row>
    <row r="2524" spans="1:26" s="31" customFormat="1" ht="15" x14ac:dyDescent="0.25">
      <c r="A2524" s="84"/>
      <c r="B2524" s="154"/>
      <c r="E2524" s="84"/>
      <c r="F2524" s="84"/>
      <c r="I2524" s="449"/>
      <c r="J2524" s="450"/>
      <c r="K2524" s="451"/>
      <c r="L2524" s="452"/>
      <c r="M2524" s="79"/>
      <c r="N2524" s="78"/>
      <c r="O2524" s="80"/>
      <c r="U2524" s="81"/>
      <c r="V2524" s="83"/>
      <c r="X2524" s="83"/>
      <c r="Y2524" s="84"/>
      <c r="Z2524" s="83"/>
    </row>
    <row r="2525" spans="1:26" s="31" customFormat="1" ht="15" x14ac:dyDescent="0.25">
      <c r="A2525" s="84"/>
      <c r="B2525" s="154"/>
      <c r="E2525" s="84"/>
      <c r="F2525" s="84"/>
      <c r="I2525" s="449"/>
      <c r="J2525" s="450"/>
      <c r="K2525" s="451"/>
      <c r="L2525" s="452"/>
      <c r="M2525" s="79"/>
      <c r="N2525" s="78"/>
      <c r="O2525" s="80"/>
      <c r="U2525" s="81"/>
      <c r="V2525" s="83"/>
      <c r="X2525" s="83"/>
      <c r="Y2525" s="84"/>
      <c r="Z2525" s="83"/>
    </row>
    <row r="2526" spans="1:26" s="31" customFormat="1" ht="15" x14ac:dyDescent="0.25">
      <c r="A2526" s="84"/>
      <c r="B2526" s="154"/>
      <c r="E2526" s="84"/>
      <c r="F2526" s="84"/>
      <c r="I2526" s="453"/>
      <c r="J2526" s="454"/>
      <c r="K2526" s="451"/>
      <c r="L2526" s="452"/>
      <c r="M2526" s="79"/>
      <c r="N2526" s="78"/>
      <c r="O2526" s="80"/>
      <c r="U2526" s="81"/>
      <c r="V2526" s="83"/>
      <c r="X2526" s="83"/>
      <c r="Y2526" s="84"/>
      <c r="Z2526" s="83"/>
    </row>
    <row r="2527" spans="1:26" s="31" customFormat="1" ht="15" x14ac:dyDescent="0.25">
      <c r="A2527" s="84"/>
      <c r="B2527" s="154"/>
      <c r="E2527" s="84"/>
      <c r="F2527" s="84"/>
      <c r="I2527" s="453"/>
      <c r="J2527" s="454"/>
      <c r="K2527" s="451"/>
      <c r="L2527" s="452"/>
      <c r="M2527" s="79"/>
      <c r="N2527" s="78"/>
      <c r="O2527" s="80"/>
      <c r="U2527" s="81"/>
      <c r="V2527" s="83"/>
      <c r="X2527" s="83"/>
      <c r="Y2527" s="84"/>
      <c r="Z2527" s="83"/>
    </row>
    <row r="2528" spans="1:26" s="31" customFormat="1" ht="15" x14ac:dyDescent="0.25">
      <c r="A2528" s="84"/>
      <c r="B2528" s="154"/>
      <c r="E2528" s="84"/>
      <c r="F2528" s="84"/>
      <c r="I2528" s="453"/>
      <c r="J2528" s="454"/>
      <c r="K2528" s="451"/>
      <c r="L2528" s="452"/>
      <c r="M2528" s="79"/>
      <c r="N2528" s="78"/>
      <c r="O2528" s="80"/>
      <c r="U2528" s="81"/>
      <c r="V2528" s="83"/>
      <c r="X2528" s="83"/>
      <c r="Y2528" s="84"/>
      <c r="Z2528" s="83"/>
    </row>
    <row r="2529" spans="1:26" s="31" customFormat="1" ht="15" x14ac:dyDescent="0.25">
      <c r="A2529" s="84"/>
      <c r="B2529" s="154"/>
      <c r="E2529" s="84"/>
      <c r="F2529" s="84"/>
      <c r="I2529" s="453"/>
      <c r="J2529" s="454"/>
      <c r="K2529" s="451"/>
      <c r="L2529" s="452"/>
      <c r="M2529" s="79"/>
      <c r="N2529" s="78"/>
      <c r="O2529" s="80"/>
      <c r="U2529" s="81"/>
      <c r="V2529" s="83"/>
      <c r="X2529" s="83"/>
      <c r="Y2529" s="84"/>
      <c r="Z2529" s="83"/>
    </row>
    <row r="2530" spans="1:26" s="31" customFormat="1" ht="15" x14ac:dyDescent="0.25">
      <c r="A2530" s="84"/>
      <c r="B2530" s="154"/>
      <c r="E2530" s="84"/>
      <c r="F2530" s="84"/>
      <c r="I2530" s="453"/>
      <c r="J2530" s="454"/>
      <c r="K2530" s="451"/>
      <c r="L2530" s="452"/>
      <c r="M2530" s="79"/>
      <c r="N2530" s="78"/>
      <c r="O2530" s="80"/>
      <c r="U2530" s="81"/>
      <c r="V2530" s="83"/>
      <c r="X2530" s="83"/>
      <c r="Y2530" s="84"/>
      <c r="Z2530" s="83"/>
    </row>
    <row r="2531" spans="1:26" s="31" customFormat="1" ht="15" x14ac:dyDescent="0.25">
      <c r="A2531" s="84"/>
      <c r="B2531" s="154"/>
      <c r="E2531" s="84"/>
      <c r="F2531" s="84"/>
      <c r="I2531" s="453"/>
      <c r="J2531" s="454"/>
      <c r="K2531" s="455"/>
      <c r="L2531" s="452"/>
      <c r="M2531" s="79"/>
      <c r="N2531" s="78"/>
      <c r="O2531" s="80"/>
      <c r="U2531" s="81"/>
      <c r="V2531" s="83"/>
      <c r="X2531" s="83"/>
      <c r="Y2531" s="84"/>
      <c r="Z2531" s="83"/>
    </row>
    <row r="2532" spans="1:26" s="31" customFormat="1" ht="15" x14ac:dyDescent="0.25">
      <c r="A2532" s="84"/>
      <c r="B2532" s="154"/>
      <c r="E2532" s="84"/>
      <c r="F2532" s="84"/>
      <c r="I2532" s="453"/>
      <c r="J2532" s="454"/>
      <c r="K2532" s="455"/>
      <c r="L2532" s="452"/>
      <c r="M2532" s="79"/>
      <c r="N2532" s="78"/>
      <c r="O2532" s="80"/>
      <c r="U2532" s="81"/>
      <c r="V2532" s="83"/>
      <c r="X2532" s="83"/>
      <c r="Y2532" s="84"/>
      <c r="Z2532" s="83"/>
    </row>
    <row r="2533" spans="1:26" s="31" customFormat="1" ht="15" x14ac:dyDescent="0.25">
      <c r="A2533" s="84"/>
      <c r="B2533" s="154"/>
      <c r="E2533" s="84"/>
      <c r="F2533" s="84"/>
      <c r="I2533" s="453"/>
      <c r="J2533" s="454"/>
      <c r="K2533" s="456"/>
      <c r="L2533" s="452"/>
      <c r="M2533" s="79"/>
      <c r="N2533" s="78"/>
      <c r="O2533" s="80"/>
      <c r="U2533" s="81"/>
      <c r="V2533" s="83"/>
      <c r="X2533" s="83"/>
      <c r="Y2533" s="84"/>
      <c r="Z2533" s="83"/>
    </row>
    <row r="2534" spans="1:26" s="31" customFormat="1" ht="15" x14ac:dyDescent="0.25">
      <c r="A2534" s="84"/>
      <c r="B2534" s="154"/>
      <c r="E2534" s="84"/>
      <c r="F2534" s="84"/>
      <c r="I2534" s="453"/>
      <c r="J2534" s="454"/>
      <c r="K2534" s="456"/>
      <c r="L2534" s="452"/>
      <c r="M2534" s="79"/>
      <c r="N2534" s="78"/>
      <c r="O2534" s="80"/>
      <c r="U2534" s="81"/>
      <c r="V2534" s="83"/>
      <c r="X2534" s="83"/>
      <c r="Y2534" s="84"/>
      <c r="Z2534" s="83"/>
    </row>
    <row r="2535" spans="1:26" s="31" customFormat="1" ht="15" x14ac:dyDescent="0.25">
      <c r="A2535" s="84"/>
      <c r="B2535" s="154"/>
      <c r="E2535" s="84"/>
      <c r="F2535" s="84"/>
      <c r="I2535" s="453"/>
      <c r="J2535" s="454"/>
      <c r="K2535" s="456"/>
      <c r="L2535" s="452"/>
      <c r="M2535" s="79"/>
      <c r="N2535" s="78"/>
      <c r="O2535" s="80"/>
      <c r="U2535" s="81"/>
      <c r="V2535" s="83"/>
      <c r="X2535" s="83"/>
      <c r="Y2535" s="84"/>
      <c r="Z2535" s="83"/>
    </row>
    <row r="2536" spans="1:26" s="31" customFormat="1" ht="15" x14ac:dyDescent="0.25">
      <c r="A2536" s="84"/>
      <c r="B2536" s="154"/>
      <c r="E2536" s="84"/>
      <c r="F2536" s="84"/>
      <c r="I2536" s="453"/>
      <c r="J2536" s="454"/>
      <c r="K2536" s="456"/>
      <c r="L2536" s="452"/>
      <c r="M2536" s="79"/>
      <c r="N2536" s="78"/>
      <c r="O2536" s="80"/>
      <c r="U2536" s="81"/>
      <c r="V2536" s="83"/>
      <c r="X2536" s="83"/>
      <c r="Y2536" s="84"/>
      <c r="Z2536" s="83"/>
    </row>
    <row r="2537" spans="1:26" s="31" customFormat="1" ht="15" x14ac:dyDescent="0.25">
      <c r="A2537" s="84"/>
      <c r="B2537" s="154"/>
      <c r="E2537" s="84"/>
      <c r="F2537" s="84"/>
      <c r="I2537" s="453"/>
      <c r="J2537" s="454"/>
      <c r="K2537" s="456"/>
      <c r="L2537" s="452"/>
      <c r="M2537" s="79"/>
      <c r="N2537" s="78"/>
      <c r="O2537" s="80"/>
      <c r="U2537" s="81"/>
      <c r="V2537" s="83"/>
      <c r="X2537" s="83"/>
      <c r="Y2537" s="84"/>
      <c r="Z2537" s="83"/>
    </row>
    <row r="2538" spans="1:26" s="31" customFormat="1" ht="15" x14ac:dyDescent="0.25">
      <c r="A2538" s="84"/>
      <c r="B2538" s="154"/>
      <c r="E2538" s="84"/>
      <c r="F2538" s="84"/>
      <c r="I2538" s="453"/>
      <c r="J2538" s="454"/>
      <c r="K2538" s="456"/>
      <c r="L2538" s="452"/>
      <c r="M2538" s="79"/>
      <c r="N2538" s="78"/>
      <c r="O2538" s="80"/>
      <c r="U2538" s="81"/>
      <c r="V2538" s="83"/>
      <c r="X2538" s="83"/>
      <c r="Y2538" s="84"/>
      <c r="Z2538" s="83"/>
    </row>
    <row r="2539" spans="1:26" s="31" customFormat="1" ht="15" x14ac:dyDescent="0.25">
      <c r="A2539" s="84"/>
      <c r="B2539" s="154"/>
      <c r="E2539" s="84"/>
      <c r="F2539" s="84"/>
      <c r="I2539" s="453"/>
      <c r="J2539" s="454"/>
      <c r="K2539" s="457"/>
      <c r="L2539" s="452"/>
      <c r="M2539" s="79"/>
      <c r="N2539" s="78"/>
      <c r="O2539" s="80"/>
      <c r="U2539" s="81"/>
      <c r="V2539" s="83"/>
      <c r="X2539" s="83"/>
      <c r="Y2539" s="84"/>
      <c r="Z2539" s="83"/>
    </row>
    <row r="2540" spans="1:26" s="31" customFormat="1" ht="15" x14ac:dyDescent="0.25">
      <c r="A2540" s="84"/>
      <c r="B2540" s="154"/>
      <c r="E2540" s="84"/>
      <c r="F2540" s="84"/>
      <c r="I2540" s="453"/>
      <c r="J2540" s="454"/>
      <c r="K2540" s="457"/>
      <c r="L2540" s="452"/>
      <c r="M2540" s="79"/>
      <c r="N2540" s="78"/>
      <c r="O2540" s="80"/>
      <c r="U2540" s="81"/>
      <c r="V2540" s="83"/>
      <c r="X2540" s="83"/>
      <c r="Y2540" s="84"/>
      <c r="Z2540" s="83"/>
    </row>
    <row r="2541" spans="1:26" s="31" customFormat="1" ht="15" x14ac:dyDescent="0.25">
      <c r="A2541" s="84"/>
      <c r="B2541" s="154"/>
      <c r="E2541" s="84"/>
      <c r="F2541" s="84"/>
      <c r="I2541" s="453"/>
      <c r="J2541" s="454"/>
      <c r="K2541" s="457"/>
      <c r="L2541" s="452"/>
      <c r="M2541" s="79"/>
      <c r="N2541" s="78"/>
      <c r="O2541" s="80"/>
      <c r="U2541" s="81"/>
      <c r="V2541" s="83"/>
      <c r="X2541" s="83"/>
      <c r="Y2541" s="84"/>
      <c r="Z2541" s="83"/>
    </row>
    <row r="2542" spans="1:26" s="31" customFormat="1" ht="15" x14ac:dyDescent="0.25">
      <c r="A2542" s="84"/>
      <c r="B2542" s="154"/>
      <c r="E2542" s="84"/>
      <c r="F2542" s="84"/>
      <c r="I2542" s="453"/>
      <c r="J2542" s="454"/>
      <c r="K2542" s="457"/>
      <c r="L2542" s="452"/>
      <c r="M2542" s="79"/>
      <c r="N2542" s="78"/>
      <c r="O2542" s="80"/>
      <c r="U2542" s="81"/>
      <c r="V2542" s="83"/>
      <c r="X2542" s="83"/>
      <c r="Y2542" s="84"/>
      <c r="Z2542" s="83"/>
    </row>
    <row r="2543" spans="1:26" s="31" customFormat="1" ht="15" x14ac:dyDescent="0.25">
      <c r="A2543" s="84"/>
      <c r="B2543" s="154"/>
      <c r="E2543" s="84"/>
      <c r="F2543" s="84"/>
      <c r="I2543" s="453"/>
      <c r="J2543" s="454"/>
      <c r="K2543" s="457"/>
      <c r="L2543" s="452"/>
      <c r="M2543" s="79"/>
      <c r="N2543" s="78"/>
      <c r="O2543" s="80"/>
      <c r="U2543" s="81"/>
      <c r="V2543" s="83"/>
      <c r="X2543" s="83"/>
      <c r="Y2543" s="84"/>
      <c r="Z2543" s="83"/>
    </row>
    <row r="2544" spans="1:26" s="31" customFormat="1" ht="16.5" customHeight="1" x14ac:dyDescent="0.25">
      <c r="A2544" s="84"/>
      <c r="B2544" s="154"/>
      <c r="E2544" s="84"/>
      <c r="F2544" s="84"/>
      <c r="I2544" s="453"/>
      <c r="J2544" s="454"/>
      <c r="K2544" s="457"/>
      <c r="L2544" s="452"/>
      <c r="M2544" s="79"/>
      <c r="N2544" s="78"/>
      <c r="O2544" s="80"/>
      <c r="U2544" s="81"/>
      <c r="V2544" s="83"/>
      <c r="X2544" s="83"/>
      <c r="Y2544" s="84"/>
      <c r="Z2544" s="83"/>
    </row>
    <row r="2545" spans="1:26" s="31" customFormat="1" ht="15" x14ac:dyDescent="0.25">
      <c r="A2545" s="84"/>
      <c r="B2545" s="154"/>
      <c r="E2545" s="84"/>
      <c r="F2545" s="84"/>
      <c r="I2545" s="453"/>
      <c r="J2545" s="454"/>
      <c r="K2545" s="457"/>
      <c r="L2545" s="452"/>
      <c r="M2545" s="79"/>
      <c r="N2545" s="78"/>
      <c r="O2545" s="80"/>
      <c r="U2545" s="81"/>
      <c r="V2545" s="83"/>
      <c r="X2545" s="83"/>
      <c r="Y2545" s="84"/>
      <c r="Z2545" s="83"/>
    </row>
    <row r="2546" spans="1:26" s="31" customFormat="1" ht="16.5" customHeight="1" x14ac:dyDescent="0.25">
      <c r="A2546" s="84"/>
      <c r="B2546" s="154"/>
      <c r="E2546" s="84"/>
      <c r="F2546" s="84"/>
      <c r="I2546" s="453"/>
      <c r="J2546" s="454"/>
      <c r="K2546" s="457"/>
      <c r="L2546" s="452"/>
      <c r="M2546" s="79"/>
      <c r="N2546" s="78"/>
      <c r="O2546" s="80"/>
      <c r="U2546" s="81"/>
      <c r="V2546" s="83"/>
      <c r="X2546" s="83"/>
      <c r="Y2546" s="84"/>
      <c r="Z2546" s="83"/>
    </row>
    <row r="2547" spans="1:26" x14ac:dyDescent="0.25">
      <c r="A2547" s="177"/>
      <c r="B2547" s="220"/>
      <c r="J2547" s="24"/>
      <c r="Y2547" s="24"/>
    </row>
    <row r="2548" spans="1:26" x14ac:dyDescent="0.25">
      <c r="A2548" s="177"/>
      <c r="B2548" s="220"/>
      <c r="J2548" s="24"/>
      <c r="Y2548" s="24"/>
    </row>
    <row r="2549" spans="1:26" x14ac:dyDescent="0.25">
      <c r="A2549" s="177"/>
      <c r="B2549" s="220"/>
      <c r="J2549" s="24"/>
      <c r="Y2549" s="24"/>
    </row>
    <row r="2550" spans="1:26" x14ac:dyDescent="0.25">
      <c r="A2550" s="177"/>
      <c r="B2550" s="220"/>
      <c r="J2550" s="24"/>
      <c r="Y2550" s="24"/>
    </row>
    <row r="2551" spans="1:26" x14ac:dyDescent="0.25">
      <c r="A2551" s="177"/>
      <c r="B2551" s="220"/>
      <c r="J2551" s="24"/>
      <c r="Y2551" s="24"/>
    </row>
    <row r="2552" spans="1:26" x14ac:dyDescent="0.25">
      <c r="A2552" s="177"/>
      <c r="B2552" s="220"/>
      <c r="J2552" s="24"/>
      <c r="Y2552" s="24"/>
    </row>
    <row r="2553" spans="1:26" x14ac:dyDescent="0.25">
      <c r="A2553" s="177"/>
      <c r="B2553" s="220"/>
      <c r="J2553" s="24"/>
      <c r="Y2553" s="24"/>
    </row>
    <row r="2554" spans="1:26" x14ac:dyDescent="0.25">
      <c r="A2554" s="177"/>
      <c r="B2554" s="220"/>
      <c r="J2554" s="24"/>
      <c r="Y2554" s="24"/>
    </row>
    <row r="2555" spans="1:26" x14ac:dyDescent="0.25">
      <c r="A2555" s="177"/>
      <c r="B2555" s="220"/>
      <c r="J2555" s="24"/>
      <c r="Y2555" s="24"/>
    </row>
    <row r="2556" spans="1:26" x14ac:dyDescent="0.25">
      <c r="A2556" s="177"/>
      <c r="B2556" s="220"/>
      <c r="J2556" s="24"/>
      <c r="Y2556" s="24"/>
    </row>
    <row r="2557" spans="1:26" x14ac:dyDescent="0.25">
      <c r="A2557" s="177"/>
      <c r="B2557" s="220"/>
      <c r="J2557" s="24"/>
      <c r="Y2557" s="24"/>
    </row>
    <row r="2558" spans="1:26" x14ac:dyDescent="0.25">
      <c r="A2558" s="177"/>
      <c r="B2558" s="220"/>
      <c r="J2558" s="24"/>
      <c r="Y2558" s="24"/>
    </row>
    <row r="2559" spans="1:26" x14ac:dyDescent="0.25">
      <c r="A2559" s="177"/>
      <c r="B2559" s="220"/>
      <c r="J2559" s="24"/>
    </row>
    <row r="2560" spans="1:26" x14ac:dyDescent="0.25">
      <c r="A2560" s="177"/>
      <c r="B2560" s="220"/>
      <c r="J2560" s="24"/>
      <c r="Y2560" s="24"/>
    </row>
    <row r="2561" spans="1:25" x14ac:dyDescent="0.25">
      <c r="A2561" s="177"/>
      <c r="B2561" s="220"/>
      <c r="J2561" s="24"/>
      <c r="Y2561" s="24"/>
    </row>
    <row r="2562" spans="1:25" x14ac:dyDescent="0.25">
      <c r="A2562" s="177"/>
      <c r="B2562" s="220"/>
      <c r="J2562" s="24"/>
      <c r="Y2562" s="24"/>
    </row>
    <row r="2563" spans="1:25" x14ac:dyDescent="0.25">
      <c r="A2563" s="177"/>
      <c r="B2563" s="220"/>
      <c r="J2563" s="24"/>
      <c r="Y2563" s="24"/>
    </row>
    <row r="2564" spans="1:25" x14ac:dyDescent="0.25">
      <c r="A2564" s="177"/>
      <c r="B2564" s="220"/>
      <c r="J2564" s="24"/>
      <c r="Y2564" s="24"/>
    </row>
    <row r="2565" spans="1:25" x14ac:dyDescent="0.25">
      <c r="A2565" s="177"/>
      <c r="B2565" s="220"/>
      <c r="J2565" s="24"/>
      <c r="Y2565" s="24"/>
    </row>
    <row r="2566" spans="1:25" x14ac:dyDescent="0.25">
      <c r="A2566" s="177"/>
      <c r="B2566" s="220"/>
      <c r="J2566" s="24"/>
      <c r="Y2566" s="24"/>
    </row>
    <row r="2567" spans="1:25" x14ac:dyDescent="0.25">
      <c r="A2567" s="177"/>
      <c r="B2567" s="220"/>
      <c r="J2567" s="24"/>
      <c r="Y2567" s="24"/>
    </row>
    <row r="2568" spans="1:25" x14ac:dyDescent="0.25">
      <c r="A2568" s="177"/>
      <c r="B2568" s="220"/>
      <c r="J2568" s="24"/>
      <c r="Y2568" s="24"/>
    </row>
    <row r="2569" spans="1:25" x14ac:dyDescent="0.25">
      <c r="A2569" s="177"/>
      <c r="B2569" s="220"/>
      <c r="J2569" s="24"/>
      <c r="Y2569" s="24"/>
    </row>
    <row r="2570" spans="1:25" x14ac:dyDescent="0.25">
      <c r="A2570" s="177"/>
      <c r="B2570" s="220"/>
      <c r="J2570" s="24"/>
      <c r="Y2570" s="24"/>
    </row>
    <row r="2571" spans="1:25" x14ac:dyDescent="0.25">
      <c r="A2571" s="177"/>
      <c r="B2571" s="220"/>
      <c r="J2571" s="443"/>
      <c r="Y2571" s="24"/>
    </row>
    <row r="2572" spans="1:25" x14ac:dyDescent="0.25">
      <c r="A2572" s="177"/>
      <c r="B2572" s="220"/>
      <c r="J2572" s="24"/>
      <c r="Y2572" s="24"/>
    </row>
    <row r="2573" spans="1:25" x14ac:dyDescent="0.25">
      <c r="A2573" s="177"/>
      <c r="B2573" s="220"/>
      <c r="J2573" s="24"/>
      <c r="Y2573" s="24"/>
    </row>
    <row r="2574" spans="1:25" x14ac:dyDescent="0.25">
      <c r="A2574" s="177"/>
      <c r="B2574" s="220"/>
      <c r="J2574" s="24"/>
      <c r="Y2574" s="24"/>
    </row>
    <row r="2575" spans="1:25" x14ac:dyDescent="0.25">
      <c r="A2575" s="177"/>
      <c r="B2575" s="220"/>
      <c r="J2575" s="24"/>
      <c r="Y2575" s="24"/>
    </row>
    <row r="2576" spans="1:25" x14ac:dyDescent="0.25">
      <c r="A2576" s="177"/>
      <c r="B2576" s="220"/>
      <c r="J2576" s="24"/>
      <c r="Y2576" s="24"/>
    </row>
    <row r="2577" spans="1:25" x14ac:dyDescent="0.25">
      <c r="A2577" s="177"/>
      <c r="B2577" s="220"/>
      <c r="J2577" s="24"/>
      <c r="Y2577" s="24"/>
    </row>
    <row r="2578" spans="1:25" x14ac:dyDescent="0.25">
      <c r="A2578" s="177"/>
      <c r="B2578" s="220"/>
      <c r="J2578" s="24"/>
      <c r="Y2578" s="24"/>
    </row>
    <row r="2579" spans="1:25" x14ac:dyDescent="0.25">
      <c r="A2579" s="177"/>
      <c r="B2579" s="220"/>
      <c r="J2579" s="24"/>
      <c r="Y2579" s="24"/>
    </row>
    <row r="2580" spans="1:25" x14ac:dyDescent="0.25">
      <c r="A2580" s="177"/>
      <c r="B2580" s="220"/>
      <c r="J2580" s="24"/>
      <c r="Y2580" s="24"/>
    </row>
    <row r="2581" spans="1:25" x14ac:dyDescent="0.25">
      <c r="A2581" s="177"/>
      <c r="B2581" s="220"/>
      <c r="J2581" s="24"/>
      <c r="Y2581" s="24"/>
    </row>
    <row r="2582" spans="1:25" x14ac:dyDescent="0.25">
      <c r="A2582" s="177"/>
      <c r="B2582" s="220"/>
      <c r="J2582" s="24"/>
      <c r="Y2582" s="24"/>
    </row>
    <row r="2583" spans="1:25" x14ac:dyDescent="0.25">
      <c r="A2583" s="177"/>
      <c r="B2583" s="220"/>
      <c r="J2583" s="24"/>
      <c r="Y2583" s="24"/>
    </row>
    <row r="2584" spans="1:25" x14ac:dyDescent="0.25">
      <c r="A2584" s="177"/>
      <c r="B2584" s="220"/>
      <c r="J2584" s="24"/>
      <c r="P2584" s="8"/>
      <c r="Y2584" s="24"/>
    </row>
    <row r="2585" spans="1:25" x14ac:dyDescent="0.25">
      <c r="A2585" s="177"/>
      <c r="B2585" s="220"/>
      <c r="J2585" s="24"/>
      <c r="Y2585" s="24"/>
    </row>
    <row r="2586" spans="1:25" x14ac:dyDescent="0.25">
      <c r="A2586" s="177"/>
      <c r="B2586" s="220"/>
      <c r="J2586" s="24"/>
      <c r="Y2586" s="24"/>
    </row>
    <row r="2587" spans="1:25" x14ac:dyDescent="0.25">
      <c r="A2587" s="177"/>
      <c r="B2587" s="220"/>
      <c r="J2587" s="24"/>
      <c r="Y2587" s="24"/>
    </row>
    <row r="2588" spans="1:25" x14ac:dyDescent="0.25">
      <c r="A2588" s="177"/>
      <c r="B2588" s="220"/>
      <c r="J2588" s="24"/>
      <c r="Y2588" s="24"/>
    </row>
    <row r="2589" spans="1:25" x14ac:dyDescent="0.25">
      <c r="A2589" s="177"/>
      <c r="B2589" s="220"/>
      <c r="J2589" s="24"/>
      <c r="Y2589" s="24"/>
    </row>
    <row r="2590" spans="1:25" x14ac:dyDescent="0.25">
      <c r="A2590" s="177"/>
      <c r="B2590" s="220"/>
      <c r="J2590" s="24"/>
      <c r="Y2590" s="24"/>
    </row>
    <row r="2591" spans="1:25" x14ac:dyDescent="0.25">
      <c r="A2591" s="177"/>
      <c r="B2591" s="220"/>
      <c r="J2591" s="24"/>
      <c r="Y2591" s="24"/>
    </row>
    <row r="2592" spans="1:25" x14ac:dyDescent="0.25">
      <c r="A2592" s="177"/>
      <c r="B2592" s="220"/>
      <c r="J2592" s="24"/>
      <c r="Y2592" s="24"/>
    </row>
    <row r="2593" spans="1:25" x14ac:dyDescent="0.25">
      <c r="A2593" s="177"/>
      <c r="B2593" s="220"/>
      <c r="J2593" s="24"/>
      <c r="Y2593" s="24"/>
    </row>
    <row r="2594" spans="1:25" x14ac:dyDescent="0.25">
      <c r="A2594" s="177"/>
      <c r="B2594" s="220"/>
      <c r="J2594" s="24"/>
      <c r="P2594" s="8"/>
      <c r="Y2594" s="24"/>
    </row>
    <row r="2595" spans="1:25" x14ac:dyDescent="0.25">
      <c r="A2595" s="177"/>
      <c r="B2595" s="220"/>
      <c r="J2595" s="24"/>
      <c r="P2595" s="8"/>
      <c r="Y2595" s="24"/>
    </row>
    <row r="2596" spans="1:25" x14ac:dyDescent="0.25">
      <c r="A2596" s="177"/>
      <c r="B2596" s="220"/>
      <c r="J2596" s="24"/>
      <c r="P2596" s="8"/>
      <c r="Y2596" s="24"/>
    </row>
    <row r="2597" spans="1:25" x14ac:dyDescent="0.25">
      <c r="A2597" s="177"/>
      <c r="B2597" s="220"/>
      <c r="J2597" s="24"/>
      <c r="P2597" s="8"/>
      <c r="Y2597" s="24"/>
    </row>
    <row r="2598" spans="1:25" x14ac:dyDescent="0.25">
      <c r="A2598" s="177"/>
      <c r="B2598" s="220"/>
      <c r="J2598" s="24"/>
      <c r="P2598" s="8"/>
      <c r="Y2598" s="24"/>
    </row>
    <row r="2599" spans="1:25" x14ac:dyDescent="0.25">
      <c r="A2599" s="177"/>
      <c r="B2599" s="220"/>
      <c r="J2599" s="24"/>
      <c r="P2599" s="8"/>
      <c r="Y2599" s="24"/>
    </row>
    <row r="2600" spans="1:25" x14ac:dyDescent="0.25">
      <c r="A2600" s="177"/>
      <c r="B2600" s="220"/>
      <c r="J2600" s="24"/>
      <c r="P2600" s="8"/>
      <c r="Y2600" s="24"/>
    </row>
    <row r="2601" spans="1:25" x14ac:dyDescent="0.25">
      <c r="A2601" s="177"/>
      <c r="B2601" s="220"/>
      <c r="J2601" s="24"/>
      <c r="P2601" s="8"/>
      <c r="Y2601" s="24"/>
    </row>
    <row r="2602" spans="1:25" x14ac:dyDescent="0.25">
      <c r="A2602" s="177"/>
      <c r="B2602" s="220"/>
      <c r="J2602" s="24"/>
      <c r="P2602" s="8"/>
      <c r="Y2602" s="24"/>
    </row>
    <row r="2603" spans="1:25" x14ac:dyDescent="0.25">
      <c r="A2603" s="177"/>
      <c r="B2603" s="220"/>
      <c r="J2603" s="24"/>
      <c r="Y2603" s="24"/>
    </row>
    <row r="2604" spans="1:25" x14ac:dyDescent="0.25">
      <c r="A2604" s="177"/>
      <c r="B2604" s="220"/>
      <c r="J2604" s="24"/>
      <c r="P2604" s="8"/>
      <c r="Y2604" s="24"/>
    </row>
    <row r="2605" spans="1:25" x14ac:dyDescent="0.25">
      <c r="A2605" s="177"/>
      <c r="B2605" s="220"/>
      <c r="J2605" s="24"/>
      <c r="P2605" s="8"/>
      <c r="Y2605" s="24"/>
    </row>
    <row r="2606" spans="1:25" x14ac:dyDescent="0.25">
      <c r="A2606" s="177"/>
      <c r="B2606" s="220"/>
      <c r="J2606" s="24"/>
      <c r="Y2606" s="24"/>
    </row>
    <row r="2607" spans="1:25" x14ac:dyDescent="0.25">
      <c r="A2607" s="177"/>
      <c r="B2607" s="220"/>
      <c r="J2607" s="24"/>
      <c r="Y2607" s="24"/>
    </row>
    <row r="2608" spans="1:25" x14ac:dyDescent="0.25">
      <c r="A2608" s="177"/>
      <c r="B2608" s="220"/>
      <c r="J2608" s="24"/>
      <c r="Y2608" s="24"/>
    </row>
    <row r="2609" spans="1:25" x14ac:dyDescent="0.25">
      <c r="A2609" s="177"/>
      <c r="B2609" s="220"/>
      <c r="J2609" s="24"/>
      <c r="Y2609" s="24"/>
    </row>
    <row r="2610" spans="1:25" x14ac:dyDescent="0.25">
      <c r="A2610" s="177"/>
      <c r="B2610" s="220"/>
      <c r="J2610" s="24"/>
      <c r="Y2610" s="24"/>
    </row>
    <row r="2611" spans="1:25" x14ac:dyDescent="0.25">
      <c r="A2611" s="177"/>
      <c r="B2611" s="220"/>
      <c r="J2611" s="24"/>
      <c r="Y2611" s="24"/>
    </row>
    <row r="2612" spans="1:25" x14ac:dyDescent="0.25">
      <c r="A2612" s="177"/>
      <c r="B2612" s="220"/>
      <c r="J2612" s="24"/>
      <c r="Y2612" s="24"/>
    </row>
    <row r="2613" spans="1:25" x14ac:dyDescent="0.25">
      <c r="A2613" s="177"/>
      <c r="B2613" s="220"/>
      <c r="J2613" s="24"/>
      <c r="Y2613" s="24"/>
    </row>
    <row r="2614" spans="1:25" x14ac:dyDescent="0.25">
      <c r="A2614" s="177"/>
      <c r="B2614" s="220"/>
      <c r="J2614" s="24"/>
      <c r="Y2614" s="24"/>
    </row>
    <row r="2615" spans="1:25" x14ac:dyDescent="0.25">
      <c r="A2615" s="177"/>
      <c r="B2615" s="220"/>
      <c r="J2615" s="24"/>
      <c r="Y2615" s="24"/>
    </row>
    <row r="2616" spans="1:25" x14ac:dyDescent="0.25">
      <c r="A2616" s="177"/>
      <c r="B2616" s="220"/>
      <c r="J2616" s="24"/>
      <c r="Y2616" s="24"/>
    </row>
    <row r="2617" spans="1:25" x14ac:dyDescent="0.25">
      <c r="A2617" s="177"/>
      <c r="B2617" s="220"/>
      <c r="J2617" s="24"/>
      <c r="Y2617" s="24"/>
    </row>
    <row r="2618" spans="1:25" x14ac:dyDescent="0.25">
      <c r="A2618" s="177"/>
      <c r="B2618" s="220"/>
      <c r="J2618" s="24"/>
      <c r="Y2618" s="24"/>
    </row>
    <row r="2619" spans="1:25" x14ac:dyDescent="0.25">
      <c r="A2619" s="177"/>
      <c r="B2619" s="220"/>
      <c r="J2619" s="24"/>
      <c r="Y2619" s="24"/>
    </row>
    <row r="2620" spans="1:25" x14ac:dyDescent="0.25">
      <c r="A2620" s="177"/>
      <c r="B2620" s="220"/>
      <c r="J2620" s="24"/>
      <c r="Y2620" s="24"/>
    </row>
    <row r="2621" spans="1:25" x14ac:dyDescent="0.25">
      <c r="A2621" s="177"/>
      <c r="B2621" s="220"/>
      <c r="J2621" s="24"/>
      <c r="Y2621" s="24"/>
    </row>
    <row r="2622" spans="1:25" x14ac:dyDescent="0.25">
      <c r="A2622" s="177"/>
      <c r="B2622" s="220"/>
      <c r="J2622" s="24"/>
      <c r="Y2622" s="24"/>
    </row>
    <row r="2623" spans="1:25" x14ac:dyDescent="0.25">
      <c r="A2623" s="177"/>
      <c r="B2623" s="220"/>
      <c r="J2623" s="24"/>
      <c r="Y2623" s="24"/>
    </row>
    <row r="2624" spans="1:25" x14ac:dyDescent="0.25">
      <c r="A2624" s="177"/>
      <c r="B2624" s="220"/>
      <c r="J2624" s="24"/>
      <c r="Y2624" s="24"/>
    </row>
    <row r="2625" spans="1:25" x14ac:dyDescent="0.25">
      <c r="A2625" s="177"/>
      <c r="B2625" s="220"/>
      <c r="J2625" s="24"/>
      <c r="Y2625" s="24"/>
    </row>
    <row r="2626" spans="1:25" x14ac:dyDescent="0.25">
      <c r="A2626" s="177"/>
      <c r="B2626" s="220"/>
      <c r="J2626" s="24"/>
      <c r="Y2626" s="24"/>
    </row>
    <row r="2627" spans="1:25" x14ac:dyDescent="0.25">
      <c r="A2627" s="177"/>
      <c r="B2627" s="220"/>
      <c r="J2627" s="24"/>
      <c r="Y2627" s="24"/>
    </row>
    <row r="2628" spans="1:25" x14ac:dyDescent="0.25">
      <c r="A2628" s="177"/>
      <c r="B2628" s="220"/>
      <c r="J2628" s="24"/>
      <c r="Y2628" s="24"/>
    </row>
    <row r="2629" spans="1:25" x14ac:dyDescent="0.25">
      <c r="A2629" s="177"/>
      <c r="B2629" s="220"/>
      <c r="J2629" s="24"/>
      <c r="Y2629" s="24"/>
    </row>
    <row r="2630" spans="1:25" x14ac:dyDescent="0.25">
      <c r="A2630" s="177"/>
      <c r="B2630" s="220"/>
      <c r="J2630" s="24"/>
      <c r="Y2630" s="24"/>
    </row>
    <row r="2631" spans="1:25" x14ac:dyDescent="0.25">
      <c r="A2631" s="177"/>
      <c r="B2631" s="220"/>
      <c r="J2631" s="24"/>
      <c r="Y2631" s="24"/>
    </row>
    <row r="2632" spans="1:25" x14ac:dyDescent="0.25">
      <c r="A2632" s="177"/>
      <c r="B2632" s="220"/>
      <c r="J2632" s="24"/>
      <c r="Y2632" s="24"/>
    </row>
    <row r="2633" spans="1:25" x14ac:dyDescent="0.25">
      <c r="A2633" s="177"/>
      <c r="B2633" s="220"/>
      <c r="J2633" s="24"/>
      <c r="Y2633" s="24"/>
    </row>
    <row r="2634" spans="1:25" x14ac:dyDescent="0.25">
      <c r="A2634" s="177"/>
      <c r="B2634" s="220"/>
      <c r="J2634" s="24"/>
      <c r="Y2634" s="24"/>
    </row>
    <row r="2635" spans="1:25" x14ac:dyDescent="0.25">
      <c r="A2635" s="177"/>
      <c r="B2635" s="220"/>
      <c r="J2635" s="24"/>
      <c r="Y2635" s="24"/>
    </row>
    <row r="2636" spans="1:25" x14ac:dyDescent="0.25">
      <c r="A2636" s="177"/>
      <c r="B2636" s="220"/>
      <c r="J2636" s="24"/>
      <c r="Y2636" s="24"/>
    </row>
    <row r="2637" spans="1:25" x14ac:dyDescent="0.25">
      <c r="A2637" s="177"/>
      <c r="B2637" s="220"/>
      <c r="J2637" s="24"/>
      <c r="Y2637" s="24"/>
    </row>
    <row r="2638" spans="1:25" x14ac:dyDescent="0.25">
      <c r="A2638" s="177"/>
      <c r="B2638" s="220"/>
      <c r="J2638" s="24"/>
      <c r="Y2638" s="24"/>
    </row>
    <row r="2639" spans="1:25" x14ac:dyDescent="0.25">
      <c r="A2639" s="177"/>
      <c r="B2639" s="220"/>
      <c r="J2639" s="24"/>
      <c r="Y2639" s="24"/>
    </row>
    <row r="2640" spans="1:25" x14ac:dyDescent="0.25">
      <c r="A2640" s="177"/>
      <c r="B2640" s="220"/>
      <c r="J2640" s="24"/>
      <c r="Y2640" s="24"/>
    </row>
    <row r="2641" spans="1:25" x14ac:dyDescent="0.25">
      <c r="A2641" s="177"/>
      <c r="B2641" s="220"/>
      <c r="J2641" s="24"/>
      <c r="Y2641" s="24"/>
    </row>
    <row r="2642" spans="1:25" x14ac:dyDescent="0.25">
      <c r="A2642" s="177"/>
      <c r="B2642" s="220"/>
      <c r="J2642" s="24"/>
      <c r="Y2642" s="24"/>
    </row>
    <row r="2643" spans="1:25" x14ac:dyDescent="0.25">
      <c r="A2643" s="177"/>
      <c r="B2643" s="220"/>
      <c r="J2643" s="24"/>
      <c r="Y2643" s="24"/>
    </row>
    <row r="2644" spans="1:25" x14ac:dyDescent="0.25">
      <c r="A2644" s="177"/>
      <c r="B2644" s="220"/>
      <c r="J2644" s="24"/>
      <c r="Y2644" s="24"/>
    </row>
    <row r="2645" spans="1:25" x14ac:dyDescent="0.25">
      <c r="A2645" s="177"/>
      <c r="B2645" s="220"/>
      <c r="J2645" s="24"/>
      <c r="Y2645" s="24"/>
    </row>
    <row r="2646" spans="1:25" x14ac:dyDescent="0.25">
      <c r="A2646" s="177"/>
      <c r="B2646" s="220"/>
      <c r="J2646" s="24"/>
      <c r="Y2646" s="24"/>
    </row>
    <row r="2647" spans="1:25" x14ac:dyDescent="0.25">
      <c r="A2647" s="177"/>
      <c r="B2647" s="220"/>
      <c r="J2647" s="24"/>
      <c r="Y2647" s="24"/>
    </row>
    <row r="2648" spans="1:25" x14ac:dyDescent="0.25">
      <c r="A2648" s="177"/>
      <c r="B2648" s="220"/>
      <c r="J2648" s="24"/>
      <c r="Y2648" s="24"/>
    </row>
    <row r="2649" spans="1:25" x14ac:dyDescent="0.25">
      <c r="A2649" s="177"/>
      <c r="B2649" s="220"/>
      <c r="J2649" s="24"/>
      <c r="Y2649" s="24"/>
    </row>
    <row r="2650" spans="1:25" x14ac:dyDescent="0.25">
      <c r="A2650" s="177"/>
      <c r="B2650" s="220"/>
      <c r="J2650" s="24"/>
      <c r="Y2650" s="24"/>
    </row>
    <row r="2651" spans="1:25" x14ac:dyDescent="0.25">
      <c r="A2651" s="177"/>
      <c r="B2651" s="220"/>
      <c r="J2651" s="24"/>
      <c r="Y2651" s="24"/>
    </row>
    <row r="2652" spans="1:25" x14ac:dyDescent="0.25">
      <c r="A2652" s="177"/>
      <c r="B2652" s="220"/>
      <c r="J2652" s="24"/>
      <c r="Y2652" s="24"/>
    </row>
    <row r="2653" spans="1:25" x14ac:dyDescent="0.25">
      <c r="A2653" s="177"/>
      <c r="B2653" s="220"/>
      <c r="J2653" s="24"/>
      <c r="Y2653" s="24"/>
    </row>
    <row r="2654" spans="1:25" x14ac:dyDescent="0.25">
      <c r="A2654" s="177"/>
      <c r="B2654" s="220"/>
      <c r="J2654" s="24"/>
      <c r="Y2654" s="24"/>
    </row>
    <row r="2655" spans="1:25" x14ac:dyDescent="0.25">
      <c r="A2655" s="177"/>
      <c r="B2655" s="220"/>
      <c r="J2655" s="24"/>
      <c r="Y2655" s="24"/>
    </row>
    <row r="2656" spans="1:25" x14ac:dyDescent="0.25">
      <c r="A2656" s="177"/>
      <c r="B2656" s="220"/>
      <c r="J2656" s="24"/>
      <c r="Y2656" s="24"/>
    </row>
    <row r="2657" spans="1:25" x14ac:dyDescent="0.25">
      <c r="A2657" s="177"/>
      <c r="B2657" s="220"/>
      <c r="J2657" s="24"/>
      <c r="Y2657" s="24"/>
    </row>
    <row r="2658" spans="1:25" x14ac:dyDescent="0.25">
      <c r="A2658" s="177"/>
      <c r="B2658" s="220"/>
      <c r="J2658" s="24"/>
      <c r="Y2658" s="24"/>
    </row>
    <row r="2659" spans="1:25" x14ac:dyDescent="0.25">
      <c r="A2659" s="177"/>
      <c r="B2659" s="220"/>
      <c r="J2659" s="24"/>
      <c r="Y2659" s="24"/>
    </row>
    <row r="2660" spans="1:25" x14ac:dyDescent="0.25">
      <c r="A2660" s="177"/>
      <c r="B2660" s="220"/>
      <c r="J2660" s="24"/>
      <c r="Y2660" s="24"/>
    </row>
    <row r="2661" spans="1:25" x14ac:dyDescent="0.25">
      <c r="A2661" s="177"/>
      <c r="B2661" s="220"/>
      <c r="J2661" s="24"/>
      <c r="Y2661" s="24"/>
    </row>
    <row r="2662" spans="1:25" x14ac:dyDescent="0.25">
      <c r="A2662" s="177"/>
      <c r="B2662" s="220"/>
      <c r="J2662" s="24"/>
      <c r="Y2662" s="24"/>
    </row>
    <row r="2663" spans="1:25" x14ac:dyDescent="0.25">
      <c r="A2663" s="177"/>
      <c r="B2663" s="220"/>
      <c r="J2663" s="24"/>
      <c r="Y2663" s="24"/>
    </row>
    <row r="2664" spans="1:25" x14ac:dyDescent="0.25">
      <c r="A2664" s="177"/>
      <c r="B2664" s="220"/>
      <c r="J2664" s="24"/>
      <c r="Y2664" s="24"/>
    </row>
    <row r="2665" spans="1:25" x14ac:dyDescent="0.25">
      <c r="A2665" s="177"/>
      <c r="B2665" s="220"/>
      <c r="J2665" s="24"/>
      <c r="Y2665" s="24"/>
    </row>
    <row r="2666" spans="1:25" x14ac:dyDescent="0.25">
      <c r="A2666" s="177"/>
      <c r="B2666" s="220"/>
      <c r="J2666" s="24"/>
      <c r="Y2666" s="24"/>
    </row>
    <row r="2667" spans="1:25" x14ac:dyDescent="0.25">
      <c r="A2667" s="177"/>
      <c r="B2667" s="220"/>
      <c r="J2667" s="24"/>
      <c r="Y2667" s="24"/>
    </row>
    <row r="2668" spans="1:25" x14ac:dyDescent="0.25">
      <c r="A2668" s="177"/>
      <c r="B2668" s="220"/>
      <c r="J2668" s="24"/>
      <c r="Y2668" s="24"/>
    </row>
    <row r="2669" spans="1:25" x14ac:dyDescent="0.25">
      <c r="A2669" s="177"/>
      <c r="B2669" s="220"/>
      <c r="J2669" s="24"/>
      <c r="Y2669" s="24"/>
    </row>
    <row r="2670" spans="1:25" x14ac:dyDescent="0.25">
      <c r="A2670" s="177"/>
      <c r="B2670" s="220"/>
      <c r="J2670" s="24"/>
      <c r="Y2670" s="24"/>
    </row>
    <row r="2671" spans="1:25" x14ac:dyDescent="0.25">
      <c r="A2671" s="177"/>
      <c r="B2671" s="220"/>
      <c r="J2671" s="24"/>
      <c r="Y2671" s="24"/>
    </row>
    <row r="2672" spans="1:25" x14ac:dyDescent="0.25">
      <c r="A2672" s="177"/>
      <c r="B2672" s="220"/>
      <c r="J2672" s="24"/>
      <c r="Y2672" s="24"/>
    </row>
    <row r="2673" spans="1:25" x14ac:dyDescent="0.25">
      <c r="A2673" s="177"/>
      <c r="B2673" s="220"/>
      <c r="J2673" s="24"/>
      <c r="Y2673" s="24"/>
    </row>
    <row r="2674" spans="1:25" x14ac:dyDescent="0.25">
      <c r="A2674" s="177"/>
      <c r="B2674" s="220"/>
      <c r="J2674" s="24"/>
      <c r="Y2674" s="24"/>
    </row>
    <row r="2675" spans="1:25" x14ac:dyDescent="0.25">
      <c r="A2675" s="177"/>
      <c r="B2675" s="220"/>
      <c r="J2675" s="24"/>
      <c r="Y2675" s="24"/>
    </row>
    <row r="2676" spans="1:25" x14ac:dyDescent="0.25">
      <c r="A2676" s="177"/>
      <c r="B2676" s="220"/>
      <c r="J2676" s="24"/>
      <c r="Y2676" s="24"/>
    </row>
    <row r="2677" spans="1:25" x14ac:dyDescent="0.25">
      <c r="A2677" s="177"/>
      <c r="B2677" s="220"/>
      <c r="J2677" s="24"/>
      <c r="Y2677" s="24"/>
    </row>
    <row r="2678" spans="1:25" x14ac:dyDescent="0.25">
      <c r="A2678" s="177"/>
      <c r="B2678" s="220"/>
      <c r="J2678" s="24"/>
      <c r="Y2678" s="24"/>
    </row>
    <row r="2679" spans="1:25" x14ac:dyDescent="0.25">
      <c r="A2679" s="177"/>
      <c r="B2679" s="220"/>
      <c r="J2679" s="24"/>
      <c r="Y2679" s="24"/>
    </row>
    <row r="2680" spans="1:25" x14ac:dyDescent="0.25">
      <c r="A2680" s="177"/>
      <c r="B2680" s="220"/>
      <c r="J2680" s="24"/>
      <c r="Y2680" s="24"/>
    </row>
    <row r="2681" spans="1:25" x14ac:dyDescent="0.25">
      <c r="A2681" s="177"/>
      <c r="B2681" s="220"/>
      <c r="J2681" s="24"/>
      <c r="Y2681" s="24"/>
    </row>
    <row r="2682" spans="1:25" x14ac:dyDescent="0.25">
      <c r="A2682" s="177"/>
      <c r="B2682" s="220"/>
      <c r="J2682" s="24"/>
      <c r="Y2682" s="24"/>
    </row>
    <row r="2683" spans="1:25" x14ac:dyDescent="0.25">
      <c r="A2683" s="177"/>
      <c r="B2683" s="220"/>
      <c r="J2683" s="24"/>
      <c r="Y2683" s="24"/>
    </row>
    <row r="2684" spans="1:25" x14ac:dyDescent="0.25">
      <c r="A2684" s="177"/>
      <c r="B2684" s="220"/>
      <c r="J2684" s="24"/>
      <c r="Y2684" s="24"/>
    </row>
    <row r="2685" spans="1:25" x14ac:dyDescent="0.25">
      <c r="A2685" s="177"/>
      <c r="B2685" s="220"/>
      <c r="J2685" s="24"/>
      <c r="Y2685" s="24"/>
    </row>
    <row r="2686" spans="1:25" x14ac:dyDescent="0.25">
      <c r="A2686" s="177"/>
      <c r="B2686" s="220"/>
      <c r="J2686" s="24"/>
      <c r="Y2686" s="24"/>
    </row>
    <row r="2687" spans="1:25" x14ac:dyDescent="0.25">
      <c r="A2687" s="177"/>
      <c r="B2687" s="220"/>
      <c r="J2687" s="24"/>
      <c r="Y2687" s="24"/>
    </row>
    <row r="2688" spans="1:25" x14ac:dyDescent="0.25">
      <c r="A2688" s="177"/>
      <c r="B2688" s="220"/>
      <c r="J2688" s="24"/>
      <c r="Y2688" s="24"/>
    </row>
    <row r="2689" spans="1:25" x14ac:dyDescent="0.25">
      <c r="A2689" s="177"/>
      <c r="B2689" s="220"/>
      <c r="J2689" s="24"/>
      <c r="Y2689" s="24"/>
    </row>
    <row r="2690" spans="1:25" x14ac:dyDescent="0.25">
      <c r="A2690" s="177"/>
      <c r="B2690" s="220"/>
      <c r="J2690" s="24"/>
      <c r="Y2690" s="24"/>
    </row>
    <row r="2691" spans="1:25" x14ac:dyDescent="0.25">
      <c r="A2691" s="177"/>
      <c r="B2691" s="220"/>
      <c r="J2691" s="24"/>
      <c r="Y2691" s="24"/>
    </row>
    <row r="2692" spans="1:25" x14ac:dyDescent="0.25">
      <c r="A2692" s="177"/>
      <c r="B2692" s="220"/>
      <c r="J2692" s="24"/>
      <c r="Y2692" s="24"/>
    </row>
    <row r="2693" spans="1:25" x14ac:dyDescent="0.25">
      <c r="A2693" s="177"/>
      <c r="B2693" s="220"/>
      <c r="J2693" s="24"/>
      <c r="Y2693" s="24"/>
    </row>
    <row r="2694" spans="1:25" x14ac:dyDescent="0.25">
      <c r="A2694" s="177"/>
      <c r="B2694" s="220"/>
      <c r="J2694" s="24"/>
      <c r="Y2694" s="24"/>
    </row>
    <row r="2695" spans="1:25" x14ac:dyDescent="0.25">
      <c r="A2695" s="177"/>
      <c r="B2695" s="220"/>
      <c r="J2695" s="24"/>
      <c r="Y2695" s="24"/>
    </row>
    <row r="2696" spans="1:25" x14ac:dyDescent="0.25">
      <c r="A2696" s="177"/>
      <c r="B2696" s="220"/>
      <c r="J2696" s="24"/>
      <c r="Y2696" s="24"/>
    </row>
    <row r="2697" spans="1:25" x14ac:dyDescent="0.25">
      <c r="A2697" s="177"/>
      <c r="B2697" s="220"/>
      <c r="J2697" s="24"/>
      <c r="Y2697" s="24"/>
    </row>
    <row r="2698" spans="1:25" x14ac:dyDescent="0.25">
      <c r="A2698" s="177"/>
      <c r="B2698" s="220"/>
      <c r="J2698" s="24"/>
      <c r="Y2698" s="24"/>
    </row>
    <row r="2699" spans="1:25" x14ac:dyDescent="0.25">
      <c r="A2699" s="177"/>
      <c r="B2699" s="220"/>
      <c r="J2699" s="24"/>
      <c r="Y2699" s="24"/>
    </row>
    <row r="2700" spans="1:25" x14ac:dyDescent="0.25">
      <c r="A2700" s="177"/>
      <c r="B2700" s="220"/>
      <c r="J2700" s="24"/>
      <c r="Y2700" s="24"/>
    </row>
    <row r="2701" spans="1:25" x14ac:dyDescent="0.25">
      <c r="A2701" s="177"/>
      <c r="B2701" s="220"/>
      <c r="J2701" s="24"/>
      <c r="Y2701" s="24"/>
    </row>
    <row r="2702" spans="1:25" x14ac:dyDescent="0.25">
      <c r="A2702" s="177"/>
      <c r="B2702" s="220"/>
      <c r="J2702" s="24"/>
      <c r="Y2702" s="24"/>
    </row>
    <row r="2703" spans="1:25" x14ac:dyDescent="0.25">
      <c r="A2703" s="177"/>
      <c r="B2703" s="220"/>
      <c r="J2703" s="24"/>
      <c r="Y2703" s="24"/>
    </row>
    <row r="2704" spans="1:25" x14ac:dyDescent="0.25">
      <c r="A2704" s="177"/>
      <c r="B2704" s="220"/>
      <c r="J2704" s="24"/>
      <c r="Y2704" s="24"/>
    </row>
    <row r="2705" spans="1:25" x14ac:dyDescent="0.25">
      <c r="A2705" s="177"/>
      <c r="B2705" s="220"/>
      <c r="J2705" s="24"/>
      <c r="Y2705" s="24"/>
    </row>
    <row r="2706" spans="1:25" x14ac:dyDescent="0.25">
      <c r="A2706" s="177"/>
      <c r="B2706" s="220"/>
      <c r="J2706" s="24"/>
      <c r="Y2706" s="24"/>
    </row>
    <row r="2707" spans="1:25" x14ac:dyDescent="0.25">
      <c r="A2707" s="177"/>
      <c r="B2707" s="220"/>
      <c r="J2707" s="24"/>
      <c r="Y2707" s="24"/>
    </row>
    <row r="2708" spans="1:25" x14ac:dyDescent="0.25">
      <c r="A2708" s="177"/>
      <c r="B2708" s="220"/>
      <c r="J2708" s="24"/>
      <c r="Y2708" s="24"/>
    </row>
    <row r="2709" spans="1:25" x14ac:dyDescent="0.25">
      <c r="A2709" s="177"/>
      <c r="B2709" s="220"/>
      <c r="J2709" s="24"/>
      <c r="Y2709" s="24"/>
    </row>
    <row r="2710" spans="1:25" x14ac:dyDescent="0.25">
      <c r="A2710" s="177"/>
      <c r="B2710" s="220"/>
      <c r="J2710" s="24"/>
      <c r="Y2710" s="24"/>
    </row>
    <row r="2711" spans="1:25" x14ac:dyDescent="0.25">
      <c r="A2711" s="177"/>
      <c r="B2711" s="220"/>
      <c r="J2711" s="24"/>
      <c r="Y2711" s="24"/>
    </row>
    <row r="2712" spans="1:25" x14ac:dyDescent="0.25">
      <c r="A2712" s="177"/>
      <c r="B2712" s="220"/>
      <c r="J2712" s="24"/>
      <c r="Y2712" s="24"/>
    </row>
    <row r="2713" spans="1:25" x14ac:dyDescent="0.25">
      <c r="A2713" s="177"/>
      <c r="B2713" s="220"/>
      <c r="J2713" s="24"/>
      <c r="Y2713" s="24"/>
    </row>
    <row r="2714" spans="1:25" x14ac:dyDescent="0.25">
      <c r="A2714" s="177"/>
      <c r="B2714" s="220"/>
      <c r="J2714" s="24"/>
      <c r="Y2714" s="24"/>
    </row>
    <row r="2715" spans="1:25" x14ac:dyDescent="0.25">
      <c r="A2715" s="177"/>
      <c r="B2715" s="220"/>
      <c r="J2715" s="24"/>
      <c r="Y2715" s="24"/>
    </row>
    <row r="2716" spans="1:25" x14ac:dyDescent="0.25">
      <c r="A2716" s="177"/>
      <c r="B2716" s="220"/>
      <c r="J2716" s="24"/>
      <c r="Y2716" s="24"/>
    </row>
    <row r="2717" spans="1:25" x14ac:dyDescent="0.25">
      <c r="A2717" s="177"/>
      <c r="B2717" s="220"/>
      <c r="J2717" s="24"/>
      <c r="Y2717" s="24"/>
    </row>
    <row r="2718" spans="1:25" x14ac:dyDescent="0.25">
      <c r="A2718" s="177"/>
      <c r="B2718" s="220"/>
      <c r="J2718" s="24"/>
      <c r="Y2718" s="24"/>
    </row>
    <row r="2719" spans="1:25" x14ac:dyDescent="0.25">
      <c r="A2719" s="177"/>
      <c r="B2719" s="220"/>
      <c r="J2719" s="24"/>
      <c r="Y2719" s="24"/>
    </row>
    <row r="2720" spans="1:25" x14ac:dyDescent="0.25">
      <c r="A2720" s="177"/>
      <c r="B2720" s="220"/>
      <c r="J2720" s="24"/>
      <c r="Y2720" s="24"/>
    </row>
    <row r="2721" spans="1:25" x14ac:dyDescent="0.25">
      <c r="A2721" s="177"/>
      <c r="B2721" s="220"/>
      <c r="J2721" s="24"/>
      <c r="Y2721" s="24"/>
    </row>
    <row r="2722" spans="1:25" x14ac:dyDescent="0.25">
      <c r="A2722" s="177"/>
      <c r="B2722" s="220"/>
      <c r="J2722" s="24"/>
      <c r="Y2722" s="24"/>
    </row>
    <row r="2723" spans="1:25" x14ac:dyDescent="0.25">
      <c r="A2723" s="177"/>
      <c r="B2723" s="220"/>
      <c r="J2723" s="24"/>
      <c r="Y2723" s="24"/>
    </row>
    <row r="2724" spans="1:25" x14ac:dyDescent="0.25">
      <c r="A2724" s="177"/>
      <c r="B2724" s="220"/>
      <c r="J2724" s="24"/>
      <c r="Y2724" s="24"/>
    </row>
    <row r="2725" spans="1:25" x14ac:dyDescent="0.25">
      <c r="A2725" s="177"/>
      <c r="B2725" s="220"/>
      <c r="J2725" s="24"/>
      <c r="Y2725" s="24"/>
    </row>
    <row r="2726" spans="1:25" x14ac:dyDescent="0.25">
      <c r="A2726" s="177"/>
      <c r="B2726" s="220"/>
      <c r="J2726" s="24"/>
      <c r="Y2726" s="24"/>
    </row>
    <row r="2727" spans="1:25" x14ac:dyDescent="0.25">
      <c r="A2727" s="177"/>
      <c r="B2727" s="220"/>
      <c r="J2727" s="24"/>
      <c r="Y2727" s="24"/>
    </row>
    <row r="2728" spans="1:25" x14ac:dyDescent="0.25">
      <c r="A2728" s="177"/>
      <c r="B2728" s="220"/>
      <c r="J2728" s="24"/>
      <c r="Y2728" s="24"/>
    </row>
    <row r="2729" spans="1:25" x14ac:dyDescent="0.25">
      <c r="A2729" s="177"/>
      <c r="B2729" s="220"/>
      <c r="J2729" s="24"/>
      <c r="Y2729" s="24"/>
    </row>
    <row r="2730" spans="1:25" x14ac:dyDescent="0.25">
      <c r="A2730" s="177"/>
      <c r="B2730" s="220"/>
      <c r="J2730" s="24"/>
      <c r="Y2730" s="24"/>
    </row>
    <row r="2731" spans="1:25" x14ac:dyDescent="0.25">
      <c r="A2731" s="177"/>
      <c r="B2731" s="220"/>
      <c r="J2731" s="24"/>
      <c r="Y2731" s="24"/>
    </row>
    <row r="2732" spans="1:25" x14ac:dyDescent="0.25">
      <c r="A2732" s="177"/>
      <c r="B2732" s="220"/>
      <c r="J2732" s="24"/>
      <c r="Y2732" s="24"/>
    </row>
    <row r="2733" spans="1:25" x14ac:dyDescent="0.25">
      <c r="A2733" s="177"/>
      <c r="B2733" s="220"/>
      <c r="J2733" s="24"/>
      <c r="Y2733" s="24"/>
    </row>
    <row r="2734" spans="1:25" x14ac:dyDescent="0.25">
      <c r="A2734" s="177"/>
      <c r="B2734" s="220"/>
      <c r="J2734" s="24"/>
      <c r="Y2734" s="24"/>
    </row>
    <row r="2735" spans="1:25" x14ac:dyDescent="0.25">
      <c r="A2735" s="177"/>
      <c r="B2735" s="220"/>
      <c r="J2735" s="24"/>
      <c r="Y2735" s="24"/>
    </row>
    <row r="2736" spans="1:25" x14ac:dyDescent="0.25">
      <c r="A2736" s="177"/>
      <c r="B2736" s="220"/>
      <c r="J2736" s="24"/>
      <c r="Y2736" s="24"/>
    </row>
    <row r="2737" spans="1:25" x14ac:dyDescent="0.25">
      <c r="A2737" s="177"/>
      <c r="B2737" s="220"/>
      <c r="J2737" s="24"/>
      <c r="Y2737" s="24"/>
    </row>
    <row r="2738" spans="1:25" x14ac:dyDescent="0.25">
      <c r="A2738" s="177"/>
      <c r="B2738" s="220"/>
      <c r="J2738" s="24"/>
      <c r="Y2738" s="24"/>
    </row>
    <row r="2739" spans="1:25" x14ac:dyDescent="0.25">
      <c r="A2739" s="177"/>
      <c r="B2739" s="220"/>
      <c r="J2739" s="24"/>
      <c r="Y2739" s="24"/>
    </row>
    <row r="2740" spans="1:25" x14ac:dyDescent="0.25">
      <c r="A2740" s="177"/>
      <c r="B2740" s="220"/>
      <c r="J2740" s="24"/>
      <c r="Y2740" s="24"/>
    </row>
    <row r="2741" spans="1:25" x14ac:dyDescent="0.25">
      <c r="A2741" s="177"/>
      <c r="B2741" s="220"/>
      <c r="J2741" s="24"/>
      <c r="Y2741" s="24"/>
    </row>
    <row r="2742" spans="1:25" x14ac:dyDescent="0.25">
      <c r="A2742" s="177"/>
      <c r="B2742" s="220"/>
      <c r="J2742" s="24"/>
      <c r="Y2742" s="24"/>
    </row>
    <row r="2743" spans="1:25" x14ac:dyDescent="0.25">
      <c r="A2743" s="177"/>
      <c r="B2743" s="220"/>
      <c r="J2743" s="24"/>
      <c r="Y2743" s="24"/>
    </row>
    <row r="2744" spans="1:25" x14ac:dyDescent="0.25">
      <c r="A2744" s="177"/>
      <c r="B2744" s="220"/>
      <c r="J2744" s="24"/>
      <c r="Y2744" s="24"/>
    </row>
    <row r="2745" spans="1:25" x14ac:dyDescent="0.25">
      <c r="A2745" s="177"/>
      <c r="B2745" s="220"/>
      <c r="J2745" s="24"/>
      <c r="Y2745" s="24"/>
    </row>
    <row r="2746" spans="1:25" x14ac:dyDescent="0.25">
      <c r="A2746" s="177"/>
      <c r="B2746" s="220"/>
      <c r="J2746" s="24"/>
      <c r="Y2746" s="24"/>
    </row>
    <row r="2747" spans="1:25" x14ac:dyDescent="0.25">
      <c r="A2747" s="177"/>
      <c r="B2747" s="220"/>
      <c r="J2747" s="24"/>
      <c r="Y2747" s="24"/>
    </row>
    <row r="2748" spans="1:25" x14ac:dyDescent="0.25">
      <c r="A2748" s="177"/>
      <c r="B2748" s="220"/>
      <c r="J2748" s="24"/>
      <c r="Y2748" s="24"/>
    </row>
    <row r="2749" spans="1:25" x14ac:dyDescent="0.25">
      <c r="A2749" s="177"/>
      <c r="B2749" s="220"/>
      <c r="J2749" s="24"/>
      <c r="Y2749" s="24"/>
    </row>
    <row r="2750" spans="1:25" x14ac:dyDescent="0.25">
      <c r="A2750" s="177"/>
      <c r="B2750" s="220"/>
      <c r="J2750" s="24"/>
      <c r="Y2750" s="24"/>
    </row>
    <row r="2751" spans="1:25" x14ac:dyDescent="0.25">
      <c r="A2751" s="177"/>
      <c r="B2751" s="220"/>
      <c r="J2751" s="24"/>
      <c r="Y2751" s="24"/>
    </row>
    <row r="2752" spans="1:25" x14ac:dyDescent="0.25">
      <c r="A2752" s="177"/>
      <c r="B2752" s="220"/>
      <c r="J2752" s="24"/>
      <c r="Y2752" s="24"/>
    </row>
    <row r="2753" spans="1:25" x14ac:dyDescent="0.25">
      <c r="A2753" s="177"/>
      <c r="B2753" s="220"/>
      <c r="J2753" s="24"/>
      <c r="Y2753" s="24"/>
    </row>
    <row r="2754" spans="1:25" x14ac:dyDescent="0.25">
      <c r="A2754" s="177"/>
      <c r="B2754" s="220"/>
      <c r="J2754" s="24"/>
      <c r="Y2754" s="24"/>
    </row>
    <row r="2755" spans="1:25" x14ac:dyDescent="0.25">
      <c r="A2755" s="177"/>
      <c r="B2755" s="220"/>
      <c r="J2755" s="24"/>
      <c r="Y2755" s="24"/>
    </row>
    <row r="2756" spans="1:25" x14ac:dyDescent="0.25">
      <c r="A2756" s="177"/>
      <c r="B2756" s="220"/>
      <c r="J2756" s="24"/>
      <c r="Y2756" s="24"/>
    </row>
    <row r="2757" spans="1:25" x14ac:dyDescent="0.25">
      <c r="A2757" s="177"/>
      <c r="B2757" s="220"/>
      <c r="J2757" s="24"/>
      <c r="Y2757" s="24"/>
    </row>
    <row r="2758" spans="1:25" x14ac:dyDescent="0.25">
      <c r="A2758" s="177"/>
      <c r="B2758" s="220"/>
      <c r="J2758" s="24"/>
      <c r="Y2758" s="24"/>
    </row>
    <row r="2759" spans="1:25" x14ac:dyDescent="0.25">
      <c r="A2759" s="177"/>
      <c r="B2759" s="220"/>
      <c r="J2759" s="24"/>
      <c r="Y2759" s="24"/>
    </row>
    <row r="2760" spans="1:25" x14ac:dyDescent="0.25">
      <c r="A2760" s="177"/>
      <c r="B2760" s="220"/>
      <c r="J2760" s="24"/>
      <c r="Y2760" s="24"/>
    </row>
    <row r="2761" spans="1:25" x14ac:dyDescent="0.25">
      <c r="A2761" s="177"/>
      <c r="B2761" s="220"/>
      <c r="J2761" s="24"/>
      <c r="Y2761" s="24"/>
    </row>
    <row r="2762" spans="1:25" x14ac:dyDescent="0.25">
      <c r="A2762" s="177"/>
      <c r="B2762" s="220"/>
      <c r="J2762" s="24"/>
      <c r="Y2762" s="24"/>
    </row>
    <row r="2763" spans="1:25" x14ac:dyDescent="0.25">
      <c r="A2763" s="177"/>
      <c r="B2763" s="220"/>
      <c r="J2763" s="24"/>
      <c r="Y2763" s="24"/>
    </row>
    <row r="2764" spans="1:25" x14ac:dyDescent="0.25">
      <c r="A2764" s="177"/>
      <c r="B2764" s="220"/>
      <c r="J2764" s="24"/>
      <c r="Y2764" s="24"/>
    </row>
    <row r="2765" spans="1:25" x14ac:dyDescent="0.25">
      <c r="A2765" s="177"/>
      <c r="B2765" s="220"/>
      <c r="J2765" s="24"/>
      <c r="Y2765" s="24"/>
    </row>
    <row r="2766" spans="1:25" x14ac:dyDescent="0.25">
      <c r="A2766" s="177"/>
      <c r="B2766" s="220"/>
      <c r="J2766" s="24"/>
      <c r="Y2766" s="24"/>
    </row>
    <row r="2767" spans="1:25" x14ac:dyDescent="0.25">
      <c r="A2767" s="177"/>
      <c r="B2767" s="220"/>
      <c r="J2767" s="24"/>
      <c r="Y2767" s="24"/>
    </row>
    <row r="2768" spans="1:25" x14ac:dyDescent="0.25">
      <c r="A2768" s="177"/>
      <c r="B2768" s="220"/>
      <c r="J2768" s="24"/>
      <c r="Y2768" s="24"/>
    </row>
    <row r="2769" spans="1:25" x14ac:dyDescent="0.25">
      <c r="A2769" s="177"/>
      <c r="B2769" s="220"/>
      <c r="J2769" s="24"/>
      <c r="Y2769" s="24"/>
    </row>
    <row r="2770" spans="1:25" x14ac:dyDescent="0.25">
      <c r="A2770" s="177"/>
      <c r="B2770" s="220"/>
      <c r="J2770" s="24"/>
      <c r="Y2770" s="24"/>
    </row>
    <row r="2771" spans="1:25" x14ac:dyDescent="0.25">
      <c r="A2771" s="177"/>
      <c r="B2771" s="220"/>
      <c r="J2771" s="24"/>
      <c r="Y2771" s="24"/>
    </row>
    <row r="2772" spans="1:25" x14ac:dyDescent="0.25">
      <c r="A2772" s="177"/>
      <c r="B2772" s="220"/>
      <c r="J2772" s="24"/>
      <c r="P2772" s="8"/>
      <c r="Y2772" s="24"/>
    </row>
    <row r="2773" spans="1:25" x14ac:dyDescent="0.25">
      <c r="A2773" s="177"/>
      <c r="B2773" s="220"/>
      <c r="J2773" s="24"/>
      <c r="P2773" s="8"/>
      <c r="Y2773" s="24"/>
    </row>
    <row r="2774" spans="1:25" x14ac:dyDescent="0.25">
      <c r="A2774" s="177"/>
      <c r="B2774" s="220"/>
      <c r="J2774" s="24"/>
      <c r="P2774" s="8"/>
      <c r="Y2774" s="24"/>
    </row>
    <row r="2775" spans="1:25" x14ac:dyDescent="0.25">
      <c r="A2775" s="177"/>
      <c r="B2775" s="220"/>
      <c r="J2775" s="24"/>
      <c r="P2775" s="8"/>
      <c r="Y2775" s="24"/>
    </row>
    <row r="2776" spans="1:25" x14ac:dyDescent="0.25">
      <c r="A2776" s="177"/>
      <c r="B2776" s="220"/>
      <c r="J2776" s="24"/>
      <c r="P2776" s="8"/>
      <c r="Y2776" s="24"/>
    </row>
    <row r="2777" spans="1:25" x14ac:dyDescent="0.25">
      <c r="A2777" s="177"/>
      <c r="B2777" s="220"/>
      <c r="J2777" s="24"/>
      <c r="P2777" s="8"/>
      <c r="Y2777" s="24"/>
    </row>
    <row r="2778" spans="1:25" x14ac:dyDescent="0.25">
      <c r="A2778" s="177"/>
      <c r="B2778" s="220"/>
      <c r="J2778" s="24"/>
      <c r="P2778" s="8"/>
      <c r="Y2778" s="24"/>
    </row>
    <row r="2779" spans="1:25" x14ac:dyDescent="0.25">
      <c r="A2779" s="177"/>
      <c r="B2779" s="220"/>
      <c r="J2779" s="24"/>
      <c r="P2779" s="8"/>
      <c r="Y2779" s="24"/>
    </row>
    <row r="2780" spans="1:25" x14ac:dyDescent="0.25">
      <c r="A2780" s="177"/>
      <c r="B2780" s="220"/>
      <c r="J2780" s="24"/>
      <c r="P2780" s="8"/>
      <c r="Y2780" s="24"/>
    </row>
    <row r="2781" spans="1:25" x14ac:dyDescent="0.25">
      <c r="A2781" s="177"/>
      <c r="B2781" s="220"/>
      <c r="J2781" s="24"/>
      <c r="P2781" s="8"/>
      <c r="Y2781" s="24"/>
    </row>
    <row r="2782" spans="1:25" x14ac:dyDescent="0.25">
      <c r="A2782" s="177"/>
      <c r="B2782" s="220"/>
      <c r="J2782" s="24"/>
      <c r="P2782" s="8"/>
      <c r="Y2782" s="24"/>
    </row>
    <row r="2783" spans="1:25" x14ac:dyDescent="0.25">
      <c r="A2783" s="177"/>
      <c r="B2783" s="220"/>
      <c r="J2783" s="24"/>
      <c r="P2783" s="8"/>
      <c r="Y2783" s="24"/>
    </row>
    <row r="2784" spans="1:25" x14ac:dyDescent="0.25">
      <c r="A2784" s="177"/>
      <c r="B2784" s="220"/>
      <c r="J2784" s="24"/>
      <c r="P2784" s="8"/>
      <c r="Y2784" s="24"/>
    </row>
    <row r="2785" spans="1:25" x14ac:dyDescent="0.25">
      <c r="A2785" s="177"/>
      <c r="B2785" s="220"/>
      <c r="J2785" s="24"/>
      <c r="P2785" s="8"/>
      <c r="Y2785" s="24"/>
    </row>
    <row r="2786" spans="1:25" x14ac:dyDescent="0.25">
      <c r="A2786" s="177"/>
      <c r="B2786" s="220"/>
      <c r="J2786" s="24"/>
      <c r="P2786" s="8"/>
      <c r="Y2786" s="24"/>
    </row>
    <row r="2787" spans="1:25" x14ac:dyDescent="0.25">
      <c r="A2787" s="177"/>
      <c r="B2787" s="220"/>
      <c r="J2787" s="24"/>
      <c r="P2787" s="8"/>
      <c r="Y2787" s="24"/>
    </row>
    <row r="2788" spans="1:25" x14ac:dyDescent="0.25">
      <c r="A2788" s="177"/>
      <c r="B2788" s="220"/>
      <c r="J2788" s="24"/>
      <c r="P2788" s="8"/>
      <c r="Y2788" s="24"/>
    </row>
    <row r="2789" spans="1:25" x14ac:dyDescent="0.25">
      <c r="A2789" s="177"/>
      <c r="B2789" s="220"/>
      <c r="J2789" s="24"/>
      <c r="P2789" s="8"/>
      <c r="Y2789" s="24"/>
    </row>
    <row r="2790" spans="1:25" x14ac:dyDescent="0.25">
      <c r="A2790" s="177"/>
      <c r="B2790" s="220"/>
      <c r="J2790" s="24"/>
      <c r="P2790" s="8"/>
      <c r="Y2790" s="24"/>
    </row>
    <row r="2791" spans="1:25" x14ac:dyDescent="0.25">
      <c r="A2791" s="177"/>
      <c r="B2791" s="220"/>
      <c r="J2791" s="24"/>
      <c r="P2791" s="8"/>
      <c r="Y2791" s="24"/>
    </row>
    <row r="2792" spans="1:25" x14ac:dyDescent="0.25">
      <c r="A2792" s="177"/>
      <c r="B2792" s="220"/>
      <c r="J2792" s="24"/>
      <c r="P2792" s="8"/>
      <c r="Y2792" s="24"/>
    </row>
    <row r="2793" spans="1:25" x14ac:dyDescent="0.25">
      <c r="A2793" s="177"/>
      <c r="B2793" s="220"/>
      <c r="J2793" s="24"/>
      <c r="P2793" s="8"/>
      <c r="Y2793" s="24"/>
    </row>
    <row r="2794" spans="1:25" x14ac:dyDescent="0.25">
      <c r="A2794" s="177"/>
      <c r="B2794" s="220"/>
      <c r="J2794" s="24"/>
      <c r="P2794" s="8"/>
      <c r="Y2794" s="24"/>
    </row>
    <row r="2795" spans="1:25" x14ac:dyDescent="0.25">
      <c r="A2795" s="177"/>
      <c r="B2795" s="220"/>
      <c r="J2795" s="24"/>
      <c r="P2795" s="8"/>
      <c r="Y2795" s="24"/>
    </row>
    <row r="2796" spans="1:25" x14ac:dyDescent="0.25">
      <c r="A2796" s="177"/>
      <c r="B2796" s="220"/>
      <c r="J2796" s="24"/>
      <c r="P2796" s="8"/>
      <c r="Y2796" s="24"/>
    </row>
    <row r="2797" spans="1:25" x14ac:dyDescent="0.25">
      <c r="A2797" s="177"/>
      <c r="B2797" s="220"/>
      <c r="J2797" s="24"/>
      <c r="Y2797" s="24"/>
    </row>
    <row r="2798" spans="1:25" x14ac:dyDescent="0.25">
      <c r="A2798" s="177"/>
      <c r="B2798" s="220"/>
      <c r="J2798" s="24"/>
      <c r="Y2798" s="24"/>
    </row>
    <row r="2799" spans="1:25" x14ac:dyDescent="0.25">
      <c r="A2799" s="177"/>
      <c r="B2799" s="220"/>
      <c r="J2799" s="24"/>
      <c r="Y2799" s="24"/>
    </row>
    <row r="2800" spans="1:25" x14ac:dyDescent="0.25">
      <c r="A2800" s="177"/>
      <c r="B2800" s="220"/>
      <c r="J2800" s="24"/>
      <c r="Y2800" s="24"/>
    </row>
    <row r="2801" spans="1:25" x14ac:dyDescent="0.25">
      <c r="A2801" s="177"/>
      <c r="B2801" s="220"/>
      <c r="J2801" s="24"/>
      <c r="Y2801" s="24"/>
    </row>
    <row r="2802" spans="1:25" x14ac:dyDescent="0.25">
      <c r="A2802" s="177"/>
      <c r="B2802" s="220"/>
      <c r="J2802" s="24"/>
      <c r="Y2802" s="24"/>
    </row>
    <row r="2803" spans="1:25" x14ac:dyDescent="0.25">
      <c r="A2803" s="177"/>
      <c r="B2803" s="220"/>
      <c r="J2803" s="24"/>
      <c r="Y2803" s="24"/>
    </row>
    <row r="2804" spans="1:25" x14ac:dyDescent="0.25">
      <c r="A2804" s="177"/>
      <c r="B2804" s="220"/>
      <c r="J2804" s="24"/>
      <c r="Y2804" s="24"/>
    </row>
    <row r="2805" spans="1:25" x14ac:dyDescent="0.25">
      <c r="A2805" s="177"/>
      <c r="B2805" s="220"/>
      <c r="J2805" s="24"/>
      <c r="Y2805" s="24"/>
    </row>
    <row r="2806" spans="1:25" x14ac:dyDescent="0.25">
      <c r="A2806" s="177"/>
      <c r="B2806" s="220"/>
      <c r="J2806" s="24"/>
      <c r="Y2806" s="24"/>
    </row>
    <row r="2807" spans="1:25" x14ac:dyDescent="0.25">
      <c r="A2807" s="177"/>
      <c r="B2807" s="220"/>
      <c r="J2807" s="24"/>
      <c r="Y2807" s="24"/>
    </row>
    <row r="2808" spans="1:25" x14ac:dyDescent="0.25">
      <c r="A2808" s="177"/>
      <c r="B2808" s="220"/>
      <c r="J2808" s="24"/>
      <c r="Y2808" s="24"/>
    </row>
    <row r="2809" spans="1:25" x14ac:dyDescent="0.25">
      <c r="A2809" s="177"/>
      <c r="B2809" s="220"/>
      <c r="J2809" s="24"/>
      <c r="Y2809" s="24"/>
    </row>
    <row r="2810" spans="1:25" x14ac:dyDescent="0.25">
      <c r="A2810" s="177"/>
      <c r="B2810" s="220"/>
    </row>
    <row r="2811" spans="1:25" x14ac:dyDescent="0.25">
      <c r="A2811" s="177"/>
      <c r="B2811" s="220"/>
      <c r="M2811" s="13">
        <f t="shared" ref="M2811:M2819" si="14">J2811*L2811</f>
        <v>0</v>
      </c>
      <c r="O2811" s="10">
        <f t="shared" ref="O2811:O2827" si="15">SUM(J2811*N2811)</f>
        <v>0</v>
      </c>
    </row>
    <row r="2812" spans="1:25" x14ac:dyDescent="0.25">
      <c r="A2812" s="177"/>
      <c r="B2812" s="220"/>
      <c r="M2812" s="13">
        <f t="shared" si="14"/>
        <v>0</v>
      </c>
      <c r="O2812" s="10">
        <f t="shared" si="15"/>
        <v>0</v>
      </c>
    </row>
    <row r="2813" spans="1:25" x14ac:dyDescent="0.25">
      <c r="A2813" s="177"/>
      <c r="B2813" s="220"/>
      <c r="M2813" s="13">
        <f t="shared" si="14"/>
        <v>0</v>
      </c>
      <c r="O2813" s="10">
        <f t="shared" si="15"/>
        <v>0</v>
      </c>
    </row>
    <row r="2814" spans="1:25" x14ac:dyDescent="0.25">
      <c r="A2814" s="177"/>
      <c r="B2814" s="220"/>
      <c r="M2814" s="13">
        <f t="shared" si="14"/>
        <v>0</v>
      </c>
      <c r="O2814" s="10">
        <f t="shared" si="15"/>
        <v>0</v>
      </c>
    </row>
    <row r="2815" spans="1:25" x14ac:dyDescent="0.25">
      <c r="A2815" s="177"/>
      <c r="B2815" s="220"/>
      <c r="M2815" s="13">
        <f t="shared" si="14"/>
        <v>0</v>
      </c>
      <c r="O2815" s="10">
        <f t="shared" si="15"/>
        <v>0</v>
      </c>
    </row>
    <row r="2816" spans="1:25" x14ac:dyDescent="0.25">
      <c r="M2816" s="13">
        <f t="shared" si="14"/>
        <v>0</v>
      </c>
      <c r="O2816" s="10">
        <f t="shared" si="15"/>
        <v>0</v>
      </c>
    </row>
    <row r="2817" spans="13:15" x14ac:dyDescent="0.25">
      <c r="M2817" s="13">
        <f t="shared" si="14"/>
        <v>0</v>
      </c>
      <c r="O2817" s="10">
        <f t="shared" si="15"/>
        <v>0</v>
      </c>
    </row>
    <row r="2818" spans="13:15" x14ac:dyDescent="0.25">
      <c r="M2818" s="13">
        <f t="shared" si="14"/>
        <v>0</v>
      </c>
      <c r="O2818" s="10">
        <f t="shared" si="15"/>
        <v>0</v>
      </c>
    </row>
    <row r="2819" spans="13:15" x14ac:dyDescent="0.25">
      <c r="M2819" s="13">
        <f t="shared" si="14"/>
        <v>0</v>
      </c>
      <c r="O2819" s="10">
        <f t="shared" si="15"/>
        <v>0</v>
      </c>
    </row>
    <row r="2820" spans="13:15" x14ac:dyDescent="0.25">
      <c r="O2820" s="10">
        <f t="shared" si="15"/>
        <v>0</v>
      </c>
    </row>
    <row r="2821" spans="13:15" x14ac:dyDescent="0.25">
      <c r="O2821" s="10">
        <f t="shared" si="15"/>
        <v>0</v>
      </c>
    </row>
    <row r="2822" spans="13:15" x14ac:dyDescent="0.25">
      <c r="O2822" s="10">
        <f t="shared" si="15"/>
        <v>0</v>
      </c>
    </row>
    <row r="2823" spans="13:15" x14ac:dyDescent="0.25">
      <c r="O2823" s="10">
        <f t="shared" si="15"/>
        <v>0</v>
      </c>
    </row>
    <row r="2824" spans="13:15" x14ac:dyDescent="0.25">
      <c r="O2824" s="10">
        <f t="shared" si="15"/>
        <v>0</v>
      </c>
    </row>
    <row r="2825" spans="13:15" x14ac:dyDescent="0.25">
      <c r="O2825" s="10">
        <f t="shared" si="15"/>
        <v>0</v>
      </c>
    </row>
    <row r="2826" spans="13:15" x14ac:dyDescent="0.25">
      <c r="O2826" s="10">
        <f t="shared" si="15"/>
        <v>0</v>
      </c>
    </row>
    <row r="2827" spans="13:15" x14ac:dyDescent="0.25">
      <c r="O2827" s="10">
        <f t="shared" si="15"/>
        <v>0</v>
      </c>
    </row>
  </sheetData>
  <autoFilter ref="A1:AF1035" xr:uid="{00000000-0009-0000-0000-000003000000}"/>
  <phoneticPr fontId="54"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7"/>
  <sheetViews>
    <sheetView topLeftCell="A37" zoomScaleNormal="92" workbookViewId="0">
      <selection activeCell="A17" sqref="A17:G21"/>
    </sheetView>
  </sheetViews>
  <sheetFormatPr defaultRowHeight="14.4" x14ac:dyDescent="0.3"/>
  <cols>
    <col min="1" max="1" width="12.6640625" customWidth="1"/>
    <col min="3" max="3" width="3.5546875" customWidth="1"/>
    <col min="5" max="5" width="35.33203125" customWidth="1"/>
    <col min="6" max="6" width="11" bestFit="1" customWidth="1"/>
    <col min="7" max="7" width="14.33203125" bestFit="1" customWidth="1"/>
    <col min="8" max="8" width="18.109375" bestFit="1" customWidth="1"/>
  </cols>
  <sheetData>
    <row r="1" spans="1:8" x14ac:dyDescent="0.3">
      <c r="A1" s="42"/>
      <c r="B1" s="42"/>
      <c r="C1" s="42"/>
      <c r="D1" s="42"/>
      <c r="E1" s="42"/>
      <c r="F1" s="42"/>
      <c r="G1" s="42"/>
      <c r="H1" s="42"/>
    </row>
    <row r="2" spans="1:8" x14ac:dyDescent="0.3">
      <c r="A2" s="42"/>
      <c r="B2" s="42"/>
      <c r="C2" s="42"/>
      <c r="D2" s="42"/>
      <c r="E2" s="42"/>
      <c r="F2" s="42"/>
      <c r="G2" s="42"/>
      <c r="H2" s="42"/>
    </row>
    <row r="3" spans="1:8" x14ac:dyDescent="0.3">
      <c r="A3" s="745"/>
      <c r="B3" s="745"/>
      <c r="C3" s="745"/>
      <c r="D3" s="745"/>
      <c r="E3" s="745"/>
      <c r="F3" s="745"/>
      <c r="G3" s="745"/>
      <c r="H3" s="745"/>
    </row>
    <row r="4" spans="1:8" ht="16.8" x14ac:dyDescent="0.3">
      <c r="A4" s="746"/>
      <c r="B4" s="746"/>
      <c r="C4" s="746"/>
      <c r="D4" s="746"/>
      <c r="E4" s="746"/>
      <c r="F4" s="746"/>
      <c r="G4" s="746"/>
      <c r="H4" s="746"/>
    </row>
    <row r="5" spans="1:8" x14ac:dyDescent="0.3">
      <c r="A5" s="745"/>
      <c r="B5" s="745"/>
      <c r="C5" s="745"/>
      <c r="D5" s="745"/>
      <c r="E5" s="745"/>
      <c r="F5" s="745"/>
      <c r="G5" s="745"/>
      <c r="H5" s="745"/>
    </row>
    <row r="6" spans="1:8" x14ac:dyDescent="0.3">
      <c r="A6" s="42"/>
      <c r="B6" s="42"/>
      <c r="C6" s="48"/>
      <c r="D6" s="48"/>
      <c r="E6" s="42"/>
      <c r="F6" s="42"/>
      <c r="G6" s="42"/>
      <c r="H6" s="42"/>
    </row>
    <row r="7" spans="1:8" ht="20.399999999999999" x14ac:dyDescent="0.35">
      <c r="A7" s="747" t="s">
        <v>578</v>
      </c>
      <c r="B7" s="747"/>
      <c r="C7" s="747"/>
      <c r="D7" s="747"/>
      <c r="E7" s="747"/>
      <c r="F7" s="747"/>
      <c r="G7" s="747"/>
      <c r="H7" s="747"/>
    </row>
    <row r="8" spans="1:8" ht="21" x14ac:dyDescent="0.35">
      <c r="A8" s="197"/>
      <c r="B8" s="197"/>
      <c r="C8" s="197"/>
      <c r="D8" s="197"/>
      <c r="E8" s="197"/>
      <c r="F8" s="197"/>
      <c r="G8" s="197"/>
      <c r="H8" s="197"/>
    </row>
    <row r="9" spans="1:8" x14ac:dyDescent="0.3">
      <c r="A9" s="748"/>
      <c r="B9" s="748"/>
      <c r="C9" s="748"/>
      <c r="D9" s="198" t="s">
        <v>579</v>
      </c>
      <c r="E9" s="309" t="str">
        <f>DATA!G114</f>
        <v>2025-251</v>
      </c>
      <c r="F9" s="198" t="s">
        <v>246</v>
      </c>
      <c r="G9" s="749"/>
      <c r="H9" s="750"/>
    </row>
    <row r="10" spans="1:8" x14ac:dyDescent="0.3">
      <c r="A10" s="198" t="s">
        <v>580</v>
      </c>
      <c r="B10" s="751"/>
      <c r="C10" s="752"/>
      <c r="D10" s="198" t="s">
        <v>581</v>
      </c>
      <c r="E10" s="199"/>
      <c r="F10" s="198"/>
      <c r="G10" s="740"/>
      <c r="H10" s="742"/>
    </row>
    <row r="11" spans="1:8" x14ac:dyDescent="0.3">
      <c r="A11" s="198" t="s">
        <v>582</v>
      </c>
      <c r="B11" s="753" t="str">
        <f>DATA!Y114</f>
        <v>SS02</v>
      </c>
      <c r="C11" s="754"/>
      <c r="D11" s="198" t="s">
        <v>583</v>
      </c>
      <c r="E11" s="199"/>
      <c r="F11" s="198"/>
      <c r="G11" s="755"/>
      <c r="H11" s="756"/>
    </row>
    <row r="12" spans="1:8" x14ac:dyDescent="0.3">
      <c r="A12" s="198" t="s">
        <v>273</v>
      </c>
      <c r="B12" s="764" t="s">
        <v>1877</v>
      </c>
      <c r="C12" s="765"/>
      <c r="D12" s="765"/>
      <c r="E12" s="766"/>
      <c r="F12" s="740"/>
      <c r="G12" s="741"/>
      <c r="H12" s="742"/>
    </row>
    <row r="13" spans="1:8" x14ac:dyDescent="0.3">
      <c r="A13" s="744"/>
      <c r="B13" s="744"/>
      <c r="C13" s="744"/>
      <c r="D13" s="744"/>
      <c r="E13" s="744"/>
      <c r="F13" s="744"/>
      <c r="G13" s="744"/>
      <c r="H13" s="744"/>
    </row>
    <row r="14" spans="1:8" x14ac:dyDescent="0.3">
      <c r="A14" s="757" t="s">
        <v>7</v>
      </c>
      <c r="B14" s="757" t="s">
        <v>8</v>
      </c>
      <c r="C14" s="757"/>
      <c r="D14" s="757" t="s">
        <v>584</v>
      </c>
      <c r="E14" s="757"/>
      <c r="F14" s="743" t="s">
        <v>585</v>
      </c>
      <c r="G14" s="744" t="s">
        <v>586</v>
      </c>
      <c r="H14" s="744"/>
    </row>
    <row r="15" spans="1:8" x14ac:dyDescent="0.3">
      <c r="A15" s="757"/>
      <c r="B15" s="757"/>
      <c r="C15" s="757"/>
      <c r="D15" s="757"/>
      <c r="E15" s="757"/>
      <c r="F15" s="743"/>
      <c r="G15" s="200" t="s">
        <v>260</v>
      </c>
      <c r="H15" s="200" t="s">
        <v>587</v>
      </c>
    </row>
    <row r="16" spans="1:8" ht="24" customHeight="1" x14ac:dyDescent="0.3">
      <c r="A16" s="310">
        <f>DATA!J114</f>
        <v>900</v>
      </c>
      <c r="B16" s="738" t="str">
        <f>DATA!K114</f>
        <v>pcs</v>
      </c>
      <c r="C16" s="739"/>
      <c r="D16" s="736" t="str">
        <f>DATA!I114</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E16" s="737"/>
      <c r="F16" s="311"/>
      <c r="G16" s="312">
        <f>DATA!L114</f>
        <v>200</v>
      </c>
      <c r="H16" s="313">
        <f>SUM(A16*G16)</f>
        <v>180000</v>
      </c>
    </row>
    <row r="17" spans="1:8" ht="23.4" customHeight="1" x14ac:dyDescent="0.3">
      <c r="A17" s="310"/>
      <c r="B17" s="738"/>
      <c r="C17" s="739"/>
      <c r="D17" s="736"/>
      <c r="E17" s="737"/>
      <c r="F17" s="311"/>
      <c r="G17" s="312"/>
      <c r="H17" s="313">
        <f>SUM(A17*G17)</f>
        <v>0</v>
      </c>
    </row>
    <row r="18" spans="1:8" ht="22.2" customHeight="1" x14ac:dyDescent="0.3">
      <c r="A18" s="310"/>
      <c r="B18" s="738"/>
      <c r="C18" s="739"/>
      <c r="D18" s="736"/>
      <c r="E18" s="737"/>
      <c r="F18" s="311"/>
      <c r="G18" s="312"/>
      <c r="H18" s="313">
        <f>SUM(A18*G18)</f>
        <v>0</v>
      </c>
    </row>
    <row r="19" spans="1:8" ht="21" customHeight="1" x14ac:dyDescent="0.3">
      <c r="A19" s="310"/>
      <c r="B19" s="738"/>
      <c r="C19" s="739"/>
      <c r="D19" s="736"/>
      <c r="E19" s="737"/>
      <c r="F19" s="311"/>
      <c r="G19" s="312"/>
      <c r="H19" s="313">
        <f t="shared" ref="H19:H80" si="0">SUM(A19*G19)</f>
        <v>0</v>
      </c>
    </row>
    <row r="20" spans="1:8" ht="24" customHeight="1" x14ac:dyDescent="0.3">
      <c r="A20" s="310"/>
      <c r="B20" s="738"/>
      <c r="C20" s="739"/>
      <c r="D20" s="736"/>
      <c r="E20" s="737"/>
      <c r="F20" s="311"/>
      <c r="G20" s="312"/>
      <c r="H20" s="313">
        <f t="shared" si="0"/>
        <v>0</v>
      </c>
    </row>
    <row r="21" spans="1:8" ht="22.2" customHeight="1" x14ac:dyDescent="0.3">
      <c r="A21" s="310"/>
      <c r="B21" s="738"/>
      <c r="C21" s="739"/>
      <c r="D21" s="736"/>
      <c r="E21" s="737"/>
      <c r="F21" s="311"/>
      <c r="G21" s="312"/>
      <c r="H21" s="313">
        <f t="shared" si="0"/>
        <v>0</v>
      </c>
    </row>
    <row r="22" spans="1:8" ht="22.95" customHeight="1" x14ac:dyDescent="0.3">
      <c r="A22" s="310"/>
      <c r="B22" s="738"/>
      <c r="C22" s="739"/>
      <c r="D22" s="736"/>
      <c r="E22" s="737"/>
      <c r="F22" s="311"/>
      <c r="G22" s="312"/>
      <c r="H22" s="313">
        <f t="shared" si="0"/>
        <v>0</v>
      </c>
    </row>
    <row r="23" spans="1:8" ht="19.95" customHeight="1" x14ac:dyDescent="0.3">
      <c r="A23" s="310"/>
      <c r="B23" s="738"/>
      <c r="C23" s="739"/>
      <c r="D23" s="736"/>
      <c r="E23" s="737"/>
      <c r="F23" s="311"/>
      <c r="G23" s="312"/>
      <c r="H23" s="313">
        <f t="shared" si="0"/>
        <v>0</v>
      </c>
    </row>
    <row r="24" spans="1:8" ht="25.2" customHeight="1" x14ac:dyDescent="0.3">
      <c r="A24" s="310"/>
      <c r="B24" s="738"/>
      <c r="C24" s="739"/>
      <c r="D24" s="736"/>
      <c r="E24" s="737"/>
      <c r="F24" s="311"/>
      <c r="G24" s="312"/>
      <c r="H24" s="313">
        <f t="shared" si="0"/>
        <v>0</v>
      </c>
    </row>
    <row r="25" spans="1:8" ht="18.600000000000001" customHeight="1" x14ac:dyDescent="0.3">
      <c r="A25" s="310"/>
      <c r="B25" s="738"/>
      <c r="C25" s="739"/>
      <c r="D25" s="736"/>
      <c r="E25" s="737"/>
      <c r="F25" s="311"/>
      <c r="G25" s="312"/>
      <c r="H25" s="313">
        <f t="shared" si="0"/>
        <v>0</v>
      </c>
    </row>
    <row r="26" spans="1:8" ht="21" customHeight="1" x14ac:dyDescent="0.3">
      <c r="A26" s="310"/>
      <c r="B26" s="738"/>
      <c r="C26" s="739"/>
      <c r="D26" s="736"/>
      <c r="E26" s="737"/>
      <c r="F26" s="311"/>
      <c r="G26" s="312"/>
      <c r="H26" s="313">
        <f t="shared" si="0"/>
        <v>0</v>
      </c>
    </row>
    <row r="27" spans="1:8" ht="21" customHeight="1" x14ac:dyDescent="0.3">
      <c r="A27" s="310"/>
      <c r="B27" s="738"/>
      <c r="C27" s="739"/>
      <c r="D27" s="736"/>
      <c r="E27" s="737"/>
      <c r="F27" s="311"/>
      <c r="G27" s="312"/>
      <c r="H27" s="313">
        <f t="shared" si="0"/>
        <v>0</v>
      </c>
    </row>
    <row r="28" spans="1:8" ht="20.399999999999999" customHeight="1" x14ac:dyDescent="0.3">
      <c r="A28" s="310"/>
      <c r="B28" s="738"/>
      <c r="C28" s="739"/>
      <c r="D28" s="736"/>
      <c r="E28" s="737"/>
      <c r="F28" s="311"/>
      <c r="G28" s="312"/>
      <c r="H28" s="313">
        <f t="shared" si="0"/>
        <v>0</v>
      </c>
    </row>
    <row r="29" spans="1:8" ht="23.4" customHeight="1" x14ac:dyDescent="0.3">
      <c r="A29" s="310"/>
      <c r="B29" s="738"/>
      <c r="C29" s="739"/>
      <c r="D29" s="736"/>
      <c r="E29" s="737"/>
      <c r="F29" s="311"/>
      <c r="G29" s="312"/>
      <c r="H29" s="313">
        <f t="shared" si="0"/>
        <v>0</v>
      </c>
    </row>
    <row r="30" spans="1:8" ht="18.600000000000001" customHeight="1" x14ac:dyDescent="0.3">
      <c r="A30" s="310"/>
      <c r="B30" s="738"/>
      <c r="C30" s="739"/>
      <c r="D30" s="736"/>
      <c r="E30" s="737"/>
      <c r="F30" s="311"/>
      <c r="G30" s="312"/>
      <c r="H30" s="313">
        <f t="shared" si="0"/>
        <v>0</v>
      </c>
    </row>
    <row r="31" spans="1:8" ht="22.2" customHeight="1" x14ac:dyDescent="0.3">
      <c r="A31" s="310"/>
      <c r="B31" s="738"/>
      <c r="C31" s="739"/>
      <c r="D31" s="736"/>
      <c r="E31" s="737"/>
      <c r="F31" s="311"/>
      <c r="G31" s="312"/>
      <c r="H31" s="313">
        <f t="shared" si="0"/>
        <v>0</v>
      </c>
    </row>
    <row r="32" spans="1:8" ht="22.95" customHeight="1" x14ac:dyDescent="0.3">
      <c r="A32" s="310"/>
      <c r="B32" s="738"/>
      <c r="C32" s="739"/>
      <c r="D32" s="736"/>
      <c r="E32" s="737"/>
      <c r="F32" s="311"/>
      <c r="G32" s="312"/>
      <c r="H32" s="313">
        <f t="shared" si="0"/>
        <v>0</v>
      </c>
    </row>
    <row r="33" spans="1:8" ht="18" customHeight="1" x14ac:dyDescent="0.3">
      <c r="A33" s="310"/>
      <c r="B33" s="738"/>
      <c r="C33" s="739"/>
      <c r="D33" s="736"/>
      <c r="E33" s="737"/>
      <c r="F33" s="311"/>
      <c r="G33" s="312"/>
      <c r="H33" s="313">
        <f t="shared" si="0"/>
        <v>0</v>
      </c>
    </row>
    <row r="34" spans="1:8" ht="19.2" customHeight="1" x14ac:dyDescent="0.3">
      <c r="A34" s="310"/>
      <c r="B34" s="738"/>
      <c r="C34" s="739"/>
      <c r="D34" s="736"/>
      <c r="E34" s="737"/>
      <c r="F34" s="311"/>
      <c r="G34" s="312"/>
      <c r="H34" s="313">
        <f t="shared" si="0"/>
        <v>0</v>
      </c>
    </row>
    <row r="35" spans="1:8" ht="17.399999999999999" customHeight="1" x14ac:dyDescent="0.3">
      <c r="A35" s="310"/>
      <c r="B35" s="738"/>
      <c r="C35" s="739"/>
      <c r="D35" s="736"/>
      <c r="E35" s="737"/>
      <c r="F35" s="311"/>
      <c r="G35" s="312"/>
      <c r="H35" s="313">
        <f t="shared" si="0"/>
        <v>0</v>
      </c>
    </row>
    <row r="36" spans="1:8" ht="18.600000000000001" customHeight="1" x14ac:dyDescent="0.3">
      <c r="A36" s="310"/>
      <c r="B36" s="738"/>
      <c r="C36" s="739"/>
      <c r="D36" s="736"/>
      <c r="E36" s="737"/>
      <c r="F36" s="311"/>
      <c r="G36" s="312"/>
      <c r="H36" s="313">
        <f t="shared" si="0"/>
        <v>0</v>
      </c>
    </row>
    <row r="37" spans="1:8" ht="20.399999999999999" customHeight="1" x14ac:dyDescent="0.3">
      <c r="A37" s="310"/>
      <c r="B37" s="738"/>
      <c r="C37" s="739"/>
      <c r="D37" s="736"/>
      <c r="E37" s="737"/>
      <c r="F37" s="311"/>
      <c r="G37" s="312"/>
      <c r="H37" s="313">
        <f t="shared" si="0"/>
        <v>0</v>
      </c>
    </row>
    <row r="38" spans="1:8" ht="19.95" customHeight="1" x14ac:dyDescent="0.3">
      <c r="A38" s="310"/>
      <c r="B38" s="738"/>
      <c r="C38" s="739"/>
      <c r="D38" s="736"/>
      <c r="E38" s="737"/>
      <c r="F38" s="311"/>
      <c r="G38" s="312"/>
      <c r="H38" s="313">
        <f t="shared" si="0"/>
        <v>0</v>
      </c>
    </row>
    <row r="39" spans="1:8" ht="21.6" hidden="1" customHeight="1" x14ac:dyDescent="0.3">
      <c r="A39" s="310">
        <f>DATA!J50</f>
        <v>4</v>
      </c>
      <c r="B39" s="738" t="str">
        <f>DATA!K50</f>
        <v>bottle</v>
      </c>
      <c r="C39" s="739"/>
      <c r="D39" s="736" t="str">
        <f>DATA!I179</f>
        <v>Rotary Hammer 850 W 3-Mode Function, with Drill Bit &amp; Chisel included, 220V-240V</v>
      </c>
      <c r="E39" s="737"/>
      <c r="F39" s="311"/>
      <c r="G39" s="312">
        <f>DATA!L50</f>
        <v>650</v>
      </c>
      <c r="H39" s="313">
        <f t="shared" si="0"/>
        <v>2600</v>
      </c>
    </row>
    <row r="40" spans="1:8" ht="22.95" hidden="1" customHeight="1" x14ac:dyDescent="0.3">
      <c r="A40" s="310">
        <f>DATA!J51</f>
        <v>4</v>
      </c>
      <c r="B40" s="738" t="str">
        <f>DATA!K51</f>
        <v>bottle</v>
      </c>
      <c r="C40" s="739"/>
      <c r="D40" s="736" t="str">
        <f>DATA!I180</f>
        <v>Rotary Hammer 28mm, 1300W with Drill Bit &amp; Chisel included, 220V-240V</v>
      </c>
      <c r="E40" s="737"/>
      <c r="F40" s="311"/>
      <c r="G40" s="312">
        <f>DATA!L51</f>
        <v>650</v>
      </c>
      <c r="H40" s="313">
        <f t="shared" si="0"/>
        <v>2600</v>
      </c>
    </row>
    <row r="41" spans="1:8" ht="18.600000000000001" hidden="1" customHeight="1" x14ac:dyDescent="0.3">
      <c r="A41" s="310">
        <f>DATA!J52</f>
        <v>2</v>
      </c>
      <c r="B41" s="738" t="str">
        <f>DATA!K52</f>
        <v>roll</v>
      </c>
      <c r="C41" s="739"/>
      <c r="D41" s="736" t="str">
        <f>DATA!I181</f>
        <v>45-135˚ Multi Angel Miter Shear Cutter, Adjustable angle cutter for cutting plastic, PVC &amp; Molding Trim</v>
      </c>
      <c r="E41" s="737"/>
      <c r="F41" s="311"/>
      <c r="G41" s="312">
        <f>DATA!L52</f>
        <v>150</v>
      </c>
      <c r="H41" s="313">
        <f t="shared" si="0"/>
        <v>300</v>
      </c>
    </row>
    <row r="42" spans="1:8" ht="19.2" hidden="1" customHeight="1" x14ac:dyDescent="0.3">
      <c r="A42" s="310">
        <f>DATA!J53</f>
        <v>3</v>
      </c>
      <c r="B42" s="738" t="str">
        <f>DATA!K53</f>
        <v>roll</v>
      </c>
      <c r="C42" s="739"/>
      <c r="D42" s="736" t="str">
        <f>DATA!I182</f>
        <v>U Type Edge trimming scissor 45 degrees 90 degrees Trunking Pliers (Large Edge Clamp)</v>
      </c>
      <c r="E42" s="737"/>
      <c r="F42" s="311"/>
      <c r="G42" s="312">
        <f>DATA!L53</f>
        <v>100</v>
      </c>
      <c r="H42" s="313">
        <f t="shared" si="0"/>
        <v>300</v>
      </c>
    </row>
    <row r="43" spans="1:8" ht="14.4" hidden="1" customHeight="1" x14ac:dyDescent="0.3">
      <c r="A43" s="310">
        <f>DATA!J54</f>
        <v>140</v>
      </c>
      <c r="B43" s="738" t="str">
        <f>DATA!K100</f>
        <v>copy</v>
      </c>
      <c r="C43" s="739"/>
      <c r="D43" s="736" t="str">
        <f>DATA!I183</f>
        <v>U Type Edge trimming scissor 45 degrees 90 degrees Trunking Pliers (Small size Edge Clamp)</v>
      </c>
      <c r="E43" s="737"/>
      <c r="F43" s="311"/>
      <c r="G43" s="312">
        <f>DATA!L183</f>
        <v>700</v>
      </c>
      <c r="H43" s="313">
        <f t="shared" si="0"/>
        <v>98000</v>
      </c>
    </row>
    <row r="44" spans="1:8" ht="14.4" hidden="1" customHeight="1" x14ac:dyDescent="0.3">
      <c r="A44" s="310">
        <f>DATA!J55</f>
        <v>10.5</v>
      </c>
      <c r="B44" s="738" t="str">
        <f>DATA!K101</f>
        <v>copy</v>
      </c>
      <c r="C44" s="739"/>
      <c r="D44" s="736" t="str">
        <f>DATA!I184</f>
        <v>9000KPA Portable Pressure Washer set: with Pressure Gauge &amp; Adjustable Pressure, PW Gun, High Pressure Hose, Water Inlet connector &amp; filter, Foam spray bottle</v>
      </c>
      <c r="E44" s="737"/>
      <c r="F44" s="311"/>
      <c r="G44" s="312">
        <f>DATA!L184</f>
        <v>4000</v>
      </c>
      <c r="H44" s="313">
        <f t="shared" si="0"/>
        <v>42000</v>
      </c>
    </row>
    <row r="45" spans="1:8" ht="22.2" hidden="1" customHeight="1" x14ac:dyDescent="0.3">
      <c r="A45" s="310">
        <f>DATA!J56</f>
        <v>9.5</v>
      </c>
      <c r="B45" s="738" t="str">
        <f>DATA!K102</f>
        <v>copy</v>
      </c>
      <c r="C45" s="739"/>
      <c r="D45" s="736" t="str">
        <f>DATA!I185</f>
        <v>Electric Air Blower 650W Hand Dust Cleaner Blow Machine, 650W - AB6038, Dust Bag Included, Max Blowing Rate 0-4.0m/min., input power 650W</v>
      </c>
      <c r="E45" s="737"/>
      <c r="F45" s="311"/>
      <c r="G45" s="312">
        <f>DATA!L185</f>
        <v>3000</v>
      </c>
      <c r="H45" s="313">
        <f t="shared" si="0"/>
        <v>28500</v>
      </c>
    </row>
    <row r="46" spans="1:8" ht="14.4" hidden="1" customHeight="1" x14ac:dyDescent="0.3">
      <c r="A46" s="310">
        <f>DATA!J57</f>
        <v>1</v>
      </c>
      <c r="B46" s="738"/>
      <c r="C46" s="739"/>
      <c r="D46" s="736" t="str">
        <f>DATA!I186</f>
        <v>Aircon Coli Cleaner</v>
      </c>
      <c r="E46" s="737"/>
      <c r="F46" s="311"/>
      <c r="G46" s="312">
        <f>DATA!L186</f>
        <v>1500</v>
      </c>
      <c r="H46" s="313">
        <f t="shared" si="0"/>
        <v>1500</v>
      </c>
    </row>
    <row r="47" spans="1:8" ht="14.4" hidden="1" customHeight="1" x14ac:dyDescent="0.3">
      <c r="A47" s="310">
        <f>DATA!J58</f>
        <v>1</v>
      </c>
      <c r="B47" s="738"/>
      <c r="C47" s="739"/>
      <c r="D47" s="736" t="str">
        <f>DATA!I187</f>
        <v>Aircon Fin Straightener/Fin Comb, Condenser Evaporator Fin</v>
      </c>
      <c r="E47" s="737"/>
      <c r="F47" s="311"/>
      <c r="G47" s="312">
        <f>DATA!L187</f>
        <v>500</v>
      </c>
      <c r="H47" s="313">
        <f t="shared" si="0"/>
        <v>500</v>
      </c>
    </row>
    <row r="48" spans="1:8" ht="18.600000000000001" hidden="1" customHeight="1" x14ac:dyDescent="0.3">
      <c r="A48" s="310">
        <f>DATA!J59</f>
        <v>1</v>
      </c>
      <c r="B48" s="738"/>
      <c r="C48" s="739"/>
      <c r="D48" s="736" t="str">
        <f>DATA!I188</f>
        <v>2 Liter Hand Pressure Pump Sprayer (LTGT2000HSX)</v>
      </c>
      <c r="E48" s="737"/>
      <c r="F48" s="311"/>
      <c r="G48" s="312">
        <f>DATA!L188</f>
        <v>1000</v>
      </c>
      <c r="H48" s="313">
        <f t="shared" si="0"/>
        <v>1000</v>
      </c>
    </row>
    <row r="49" spans="1:8" ht="18.600000000000001" hidden="1" customHeight="1" x14ac:dyDescent="0.3">
      <c r="A49" s="310">
        <f>DATA!J60</f>
        <v>1</v>
      </c>
      <c r="B49" s="738"/>
      <c r="C49" s="739"/>
      <c r="D49" s="736" t="str">
        <f>DATA!I189</f>
        <v>5L Shoulder Hand-Operated Sprayer (LTGT5000PSX)</v>
      </c>
      <c r="E49" s="737"/>
      <c r="F49" s="311"/>
      <c r="G49" s="312">
        <f>DATA!L189</f>
        <v>2000</v>
      </c>
      <c r="H49" s="313">
        <f t="shared" si="0"/>
        <v>2000</v>
      </c>
    </row>
    <row r="50" spans="1:8" ht="15" hidden="1" customHeight="1" x14ac:dyDescent="0.3">
      <c r="A50" s="310">
        <f>DATA!J61</f>
        <v>10</v>
      </c>
      <c r="B50" s="738"/>
      <c r="C50" s="739"/>
      <c r="D50" s="736" t="str">
        <f>DATA!I190</f>
        <v>Wet &amp; Dry Vaccuum Cleaner, 3 in 1 Carpet Extractor Cleaner, Power: 1034 W, Voltage: 230 v, 40 Liter</v>
      </c>
      <c r="E50" s="737"/>
      <c r="F50" s="311"/>
      <c r="G50" s="312">
        <f>DATA!L190</f>
        <v>23000</v>
      </c>
      <c r="H50" s="313">
        <f t="shared" si="0"/>
        <v>230000</v>
      </c>
    </row>
    <row r="51" spans="1:8" ht="16.2" hidden="1" customHeight="1" x14ac:dyDescent="0.3">
      <c r="A51" s="310">
        <f>DATA!J62</f>
        <v>2</v>
      </c>
      <c r="B51" s="738"/>
      <c r="C51" s="739"/>
      <c r="D51" s="736" t="str">
        <f>DATA!I191</f>
        <v>BSC medal (diameter: 9cm, Gold Plated)</v>
      </c>
      <c r="E51" s="737"/>
      <c r="F51" s="311"/>
      <c r="G51" s="312">
        <f>DATA!L191</f>
        <v>1200</v>
      </c>
      <c r="H51" s="313">
        <f t="shared" si="0"/>
        <v>2400</v>
      </c>
    </row>
    <row r="52" spans="1:8" ht="23.4" hidden="1" customHeight="1" x14ac:dyDescent="0.3">
      <c r="A52" s="310">
        <f>DATA!J63</f>
        <v>2</v>
      </c>
      <c r="B52" s="738"/>
      <c r="C52" s="739"/>
      <c r="D52" s="736" t="str">
        <f>DATA!I192</f>
        <v>Molder</v>
      </c>
      <c r="E52" s="737"/>
      <c r="F52" s="311"/>
      <c r="G52" s="312">
        <f>DATA!L192</f>
        <v>9850</v>
      </c>
      <c r="H52" s="313">
        <f t="shared" si="0"/>
        <v>19700</v>
      </c>
    </row>
    <row r="53" spans="1:8" ht="16.95" hidden="1" customHeight="1" x14ac:dyDescent="0.3">
      <c r="A53" s="310">
        <f>DATA!J64</f>
        <v>3</v>
      </c>
      <c r="B53" s="738"/>
      <c r="C53" s="739"/>
      <c r="D53" s="736" t="str">
        <f>DATA!I193</f>
        <v>Plaque for Loyalty Award - made of premium quality MDF wood, size: 30cm-35cm; inclusive of design and lay-out logo of Batanes State College,customized with recipient's name, award title and events details; mounted on a sturdy wooden base;</v>
      </c>
      <c r="E53" s="737"/>
      <c r="F53" s="311"/>
      <c r="G53" s="312">
        <f>DATA!L193</f>
        <v>950</v>
      </c>
      <c r="H53" s="313">
        <f t="shared" si="0"/>
        <v>2850</v>
      </c>
    </row>
    <row r="54" spans="1:8" ht="14.4" hidden="1" customHeight="1" x14ac:dyDescent="0.3">
      <c r="A54" s="310">
        <f>DATA!J65</f>
        <v>3</v>
      </c>
      <c r="B54" s="738"/>
      <c r="C54" s="739"/>
      <c r="D54" s="736" t="str">
        <f>DATA!I194</f>
        <v>Shovel</v>
      </c>
      <c r="E54" s="737"/>
      <c r="F54" s="311"/>
      <c r="G54" s="312">
        <f>DATA!L194</f>
        <v>500</v>
      </c>
      <c r="H54" s="313">
        <f t="shared" si="0"/>
        <v>1500</v>
      </c>
    </row>
    <row r="55" spans="1:8" ht="21" hidden="1" customHeight="1" x14ac:dyDescent="0.3">
      <c r="A55" s="310">
        <f>DATA!J66</f>
        <v>2</v>
      </c>
      <c r="B55" s="738"/>
      <c r="C55" s="739"/>
      <c r="D55" s="736" t="str">
        <f>DATA!I195</f>
        <v>Construction Reflectorized Vest (yellow green)</v>
      </c>
      <c r="E55" s="737"/>
      <c r="F55" s="311"/>
      <c r="G55" s="312">
        <f>DATA!L195</f>
        <v>180</v>
      </c>
      <c r="H55" s="313">
        <f t="shared" si="0"/>
        <v>360</v>
      </c>
    </row>
    <row r="56" spans="1:8" ht="19.2" hidden="1" customHeight="1" x14ac:dyDescent="0.3">
      <c r="A56" s="310">
        <f>DATA!J67</f>
        <v>1</v>
      </c>
      <c r="B56" s="738"/>
      <c r="C56" s="739"/>
      <c r="D56" s="736" t="str">
        <f>DATA!I196</f>
        <v>Gold Spray Paint</v>
      </c>
      <c r="E56" s="737"/>
      <c r="F56" s="311"/>
      <c r="G56" s="312">
        <f>DATA!L196</f>
        <v>160</v>
      </c>
      <c r="H56" s="313">
        <f t="shared" si="0"/>
        <v>160</v>
      </c>
    </row>
    <row r="57" spans="1:8" ht="20.399999999999999" hidden="1" customHeight="1" x14ac:dyDescent="0.3">
      <c r="A57" s="310">
        <f>DATA!J68</f>
        <v>2</v>
      </c>
      <c r="B57" s="738"/>
      <c r="C57" s="739"/>
      <c r="D57" s="736" t="str">
        <f>DATA!I197</f>
        <v>2 x 3 Palochina</v>
      </c>
      <c r="E57" s="737"/>
      <c r="F57" s="311"/>
      <c r="G57" s="312">
        <f>DATA!L197</f>
        <v>400</v>
      </c>
      <c r="H57" s="313">
        <f t="shared" si="0"/>
        <v>800</v>
      </c>
    </row>
    <row r="58" spans="1:8" ht="19.95" hidden="1" customHeight="1" x14ac:dyDescent="0.3">
      <c r="A58" s="310">
        <f>DATA!J69</f>
        <v>2</v>
      </c>
      <c r="B58" s="738"/>
      <c r="C58" s="739"/>
      <c r="D58" s="736" t="str">
        <f>DATA!I198</f>
        <v>3/4 Marine Plywood</v>
      </c>
      <c r="E58" s="737"/>
      <c r="F58" s="311"/>
      <c r="G58" s="312">
        <f>DATA!L198</f>
        <v>1800</v>
      </c>
      <c r="H58" s="313">
        <f t="shared" si="0"/>
        <v>3600</v>
      </c>
    </row>
    <row r="59" spans="1:8" ht="19.2" hidden="1" customHeight="1" x14ac:dyDescent="0.3">
      <c r="A59" s="310">
        <f>DATA!J70</f>
        <v>50</v>
      </c>
      <c r="B59" s="738"/>
      <c r="C59" s="739"/>
      <c r="D59" s="736" t="str">
        <f>DATA!I199</f>
        <v>A4 Certificate Frame with Stand</v>
      </c>
      <c r="E59" s="737"/>
      <c r="F59" s="311"/>
      <c r="G59" s="312">
        <f>DATA!L199</f>
        <v>250</v>
      </c>
      <c r="H59" s="313">
        <f t="shared" si="0"/>
        <v>12500</v>
      </c>
    </row>
    <row r="60" spans="1:8" ht="18.600000000000001" hidden="1" customHeight="1" x14ac:dyDescent="0.3">
      <c r="A60" s="310">
        <f>DATA!J71</f>
        <v>4</v>
      </c>
      <c r="B60" s="738"/>
      <c r="C60" s="739"/>
      <c r="D60" s="736" t="str">
        <f>DATA!I200</f>
        <v>Paper Vellum Board (220 gsm)</v>
      </c>
      <c r="E60" s="737"/>
      <c r="F60" s="311"/>
      <c r="G60" s="312">
        <f>DATA!L200</f>
        <v>90</v>
      </c>
      <c r="H60" s="313">
        <f t="shared" si="0"/>
        <v>360</v>
      </c>
    </row>
    <row r="61" spans="1:8" ht="19.95" hidden="1" customHeight="1" x14ac:dyDescent="0.3">
      <c r="A61" s="310">
        <f>DATA!J72</f>
        <v>10</v>
      </c>
      <c r="B61" s="738"/>
      <c r="C61" s="739"/>
      <c r="D61" s="736" t="str">
        <f>DATA!I201</f>
        <v>Photo Paper A4</v>
      </c>
      <c r="E61" s="737"/>
      <c r="F61" s="311"/>
      <c r="G61" s="312">
        <f>DATA!L201</f>
        <v>150</v>
      </c>
      <c r="H61" s="313">
        <f t="shared" si="0"/>
        <v>1500</v>
      </c>
    </row>
    <row r="62" spans="1:8" ht="24.6" hidden="1" customHeight="1" x14ac:dyDescent="0.3">
      <c r="A62" s="310">
        <f>DATA!J73</f>
        <v>1</v>
      </c>
      <c r="B62" s="738"/>
      <c r="C62" s="739"/>
      <c r="D62" s="736" t="str">
        <f>DATA!I202</f>
        <v>Ink 774 (Black 108ml)</v>
      </c>
      <c r="E62" s="737"/>
      <c r="F62" s="311"/>
      <c r="G62" s="312">
        <f>DATA!L202</f>
        <v>985</v>
      </c>
      <c r="H62" s="313">
        <f t="shared" si="0"/>
        <v>985</v>
      </c>
    </row>
    <row r="63" spans="1:8" ht="21.6" hidden="1" customHeight="1" x14ac:dyDescent="0.3">
      <c r="A63" s="310">
        <f>DATA!J74</f>
        <v>1</v>
      </c>
      <c r="B63" s="738"/>
      <c r="C63" s="739"/>
      <c r="D63" s="736" t="str">
        <f>DATA!I203</f>
        <v>Ink 664 (Black 108ml, Yellow,Cyan,Magenta-48.8ml)</v>
      </c>
      <c r="E63" s="737"/>
      <c r="F63" s="311"/>
      <c r="G63" s="312">
        <f>DATA!L203</f>
        <v>2000</v>
      </c>
      <c r="H63" s="313">
        <f t="shared" si="0"/>
        <v>2000</v>
      </c>
    </row>
    <row r="64" spans="1:8" ht="21" hidden="1" customHeight="1" x14ac:dyDescent="0.3">
      <c r="A64" s="310">
        <f>DATA!J75</f>
        <v>1</v>
      </c>
      <c r="B64" s="738"/>
      <c r="C64" s="739"/>
      <c r="D64" s="736" t="str">
        <f>DATA!I204</f>
        <v>3 Layer Metal Document File (heavy duty)</v>
      </c>
      <c r="E64" s="737"/>
      <c r="F64" s="311"/>
      <c r="G64" s="312">
        <f>DATA!L204</f>
        <v>900</v>
      </c>
      <c r="H64" s="313">
        <f t="shared" si="0"/>
        <v>900</v>
      </c>
    </row>
    <row r="65" spans="1:8" ht="22.95" hidden="1" customHeight="1" x14ac:dyDescent="0.3">
      <c r="A65" s="310">
        <f>DATA!J76</f>
        <v>1</v>
      </c>
      <c r="B65" s="738"/>
      <c r="C65" s="739"/>
      <c r="D65" s="736" t="str">
        <f>DATA!I205</f>
        <v>Ballpen (blue 0.5mm)</v>
      </c>
      <c r="E65" s="737"/>
      <c r="F65" s="311"/>
      <c r="G65" s="312">
        <f>DATA!L205</f>
        <v>300</v>
      </c>
      <c r="H65" s="313">
        <f t="shared" si="0"/>
        <v>300</v>
      </c>
    </row>
    <row r="66" spans="1:8" ht="18.600000000000001" hidden="1" customHeight="1" x14ac:dyDescent="0.3">
      <c r="A66" s="310">
        <f>DATA!J77</f>
        <v>1</v>
      </c>
      <c r="B66" s="738"/>
      <c r="C66" s="739"/>
      <c r="D66" s="736" t="str">
        <f>DATA!I206</f>
        <v>Sticker Paper, A4, (10 pcs per pack)</v>
      </c>
      <c r="E66" s="737"/>
      <c r="F66" s="311"/>
      <c r="G66" s="312">
        <f>DATA!L206</f>
        <v>100</v>
      </c>
      <c r="H66" s="313">
        <f t="shared" si="0"/>
        <v>100</v>
      </c>
    </row>
    <row r="67" spans="1:8" ht="22.2" hidden="1" customHeight="1" x14ac:dyDescent="0.3">
      <c r="A67" s="310">
        <f>DATA!J78</f>
        <v>1</v>
      </c>
      <c r="B67" s="738"/>
      <c r="C67" s="739"/>
      <c r="D67" s="736" t="str">
        <f>DATA!I207</f>
        <v>Brown Envelop, A4 (50pcs/pack)</v>
      </c>
      <c r="E67" s="737"/>
      <c r="F67" s="311"/>
      <c r="G67" s="312">
        <f>DATA!L207</f>
        <v>300</v>
      </c>
      <c r="H67" s="313">
        <f t="shared" si="0"/>
        <v>300</v>
      </c>
    </row>
    <row r="68" spans="1:8" ht="18.600000000000001" hidden="1" customHeight="1" x14ac:dyDescent="0.3">
      <c r="A68" s="310">
        <f>DATA!J79</f>
        <v>1</v>
      </c>
      <c r="B68" s="738"/>
      <c r="C68" s="739"/>
      <c r="D68" s="736" t="str">
        <f>DATA!I208</f>
        <v>Heavy Duty Stapler (# 1111)</v>
      </c>
      <c r="E68" s="737"/>
      <c r="F68" s="311"/>
      <c r="G68" s="312">
        <f>DATA!L208</f>
        <v>250</v>
      </c>
      <c r="H68" s="313">
        <f t="shared" si="0"/>
        <v>250</v>
      </c>
    </row>
    <row r="69" spans="1:8" ht="19.2" hidden="1" customHeight="1" x14ac:dyDescent="0.3">
      <c r="A69" s="310">
        <f>DATA!J80</f>
        <v>1</v>
      </c>
      <c r="B69" s="738"/>
      <c r="C69" s="739"/>
      <c r="D69" s="736" t="str">
        <f>DATA!I209</f>
        <v>Heavy Duty Scissors</v>
      </c>
      <c r="E69" s="737"/>
      <c r="F69" s="311"/>
      <c r="G69" s="312">
        <f>DATA!L209</f>
        <v>130</v>
      </c>
      <c r="H69" s="313">
        <f t="shared" si="0"/>
        <v>130</v>
      </c>
    </row>
    <row r="70" spans="1:8" ht="22.2" hidden="1" customHeight="1" x14ac:dyDescent="0.3">
      <c r="A70" s="310">
        <f>DATA!J81</f>
        <v>1</v>
      </c>
      <c r="B70" s="738"/>
      <c r="C70" s="739"/>
      <c r="D70" s="736" t="str">
        <f>DATA!I210</f>
        <v>Plastic Clip Board (A4)</v>
      </c>
      <c r="E70" s="737"/>
      <c r="F70" s="311"/>
      <c r="G70" s="312">
        <f>DATA!L210</f>
        <v>94</v>
      </c>
      <c r="H70" s="313">
        <f t="shared" si="0"/>
        <v>94</v>
      </c>
    </row>
    <row r="71" spans="1:8" ht="18" hidden="1" customHeight="1" x14ac:dyDescent="0.3">
      <c r="A71" s="310">
        <f>DATA!J82</f>
        <v>1</v>
      </c>
      <c r="B71" s="738"/>
      <c r="C71" s="739"/>
      <c r="D71" s="736" t="str">
        <f>DATA!I211</f>
        <v>Folder,A4 (white)</v>
      </c>
      <c r="E71" s="737"/>
      <c r="F71" s="311"/>
      <c r="G71" s="312">
        <f>DATA!L211</f>
        <v>1000</v>
      </c>
      <c r="H71" s="313">
        <f t="shared" si="0"/>
        <v>1000</v>
      </c>
    </row>
    <row r="72" spans="1:8" ht="19.2" hidden="1" customHeight="1" x14ac:dyDescent="0.3">
      <c r="A72" s="310">
        <f>DATA!J83</f>
        <v>1</v>
      </c>
      <c r="B72" s="738"/>
      <c r="C72" s="739"/>
      <c r="D72" s="736" t="str">
        <f>DATA!I212</f>
        <v xml:space="preserve">Correction Tape </v>
      </c>
      <c r="E72" s="737"/>
      <c r="F72" s="311"/>
      <c r="G72" s="312">
        <f>DATA!L212</f>
        <v>50</v>
      </c>
      <c r="H72" s="313">
        <f t="shared" si="0"/>
        <v>50</v>
      </c>
    </row>
    <row r="73" spans="1:8" ht="19.2" hidden="1" customHeight="1" x14ac:dyDescent="0.3">
      <c r="A73" s="310">
        <f>DATA!J84</f>
        <v>1</v>
      </c>
      <c r="B73" s="738"/>
      <c r="C73" s="739"/>
      <c r="D73" s="736" t="str">
        <f>DATA!I213</f>
        <v>Sticky Note (sign here), 4x3"</v>
      </c>
      <c r="E73" s="737"/>
      <c r="F73" s="311"/>
      <c r="G73" s="312">
        <f>DATA!L213</f>
        <v>60</v>
      </c>
      <c r="H73" s="313">
        <f t="shared" si="0"/>
        <v>60</v>
      </c>
    </row>
    <row r="74" spans="1:8" ht="19.2" hidden="1" customHeight="1" x14ac:dyDescent="0.3">
      <c r="A74" s="310">
        <f>DATA!J85</f>
        <v>1</v>
      </c>
      <c r="B74" s="738"/>
      <c r="C74" s="739"/>
      <c r="D74" s="736" t="str">
        <f>DATA!I214</f>
        <v>Binder Clip (1.6")</v>
      </c>
      <c r="E74" s="737"/>
      <c r="F74" s="311"/>
      <c r="G74" s="312">
        <f>DATA!L214</f>
        <v>150</v>
      </c>
      <c r="H74" s="313">
        <f t="shared" si="0"/>
        <v>150</v>
      </c>
    </row>
    <row r="75" spans="1:8" ht="21" hidden="1" customHeight="1" x14ac:dyDescent="0.3">
      <c r="A75" s="310">
        <f>DATA!J86</f>
        <v>1</v>
      </c>
      <c r="B75" s="738"/>
      <c r="C75" s="739"/>
      <c r="D75" s="736" t="str">
        <f>DATA!I215</f>
        <v>Binder Clip (2")</v>
      </c>
      <c r="E75" s="737"/>
      <c r="F75" s="201"/>
      <c r="G75" s="312">
        <f>DATA!L215</f>
        <v>80</v>
      </c>
      <c r="H75" s="313">
        <f t="shared" si="0"/>
        <v>80</v>
      </c>
    </row>
    <row r="76" spans="1:8" ht="22.2" hidden="1" customHeight="1" x14ac:dyDescent="0.3">
      <c r="A76" s="310">
        <f>DATA!J87</f>
        <v>1</v>
      </c>
      <c r="B76" s="738"/>
      <c r="C76" s="739"/>
      <c r="D76" s="736" t="str">
        <f>DATA!I216</f>
        <v>Folder Legal (white)</v>
      </c>
      <c r="E76" s="737"/>
      <c r="F76" s="201"/>
      <c r="G76" s="312">
        <f>DATA!L216</f>
        <v>1000</v>
      </c>
      <c r="H76" s="313">
        <f t="shared" si="0"/>
        <v>1000</v>
      </c>
    </row>
    <row r="77" spans="1:8" ht="22.2" hidden="1" customHeight="1" x14ac:dyDescent="0.3">
      <c r="A77" s="310">
        <f>DATA!J88</f>
        <v>1</v>
      </c>
      <c r="B77" s="738"/>
      <c r="C77" s="739"/>
      <c r="D77" s="736" t="str">
        <f>DATA!I217</f>
        <v>Entrance Cap 1/2</v>
      </c>
      <c r="E77" s="737"/>
      <c r="F77" s="201"/>
      <c r="G77" s="312">
        <f>DATA!L217</f>
        <v>100</v>
      </c>
      <c r="H77" s="313">
        <f t="shared" si="0"/>
        <v>100</v>
      </c>
    </row>
    <row r="78" spans="1:8" ht="22.95" hidden="1" customHeight="1" x14ac:dyDescent="0.3">
      <c r="A78" s="310">
        <f>DATA!J89</f>
        <v>1</v>
      </c>
      <c r="B78" s="738"/>
      <c r="C78" s="739"/>
      <c r="D78" s="736" t="str">
        <f>DATA!I218</f>
        <v>PVC Orange Male Adaptor</v>
      </c>
      <c r="E78" s="737"/>
      <c r="F78" s="201"/>
      <c r="G78" s="312">
        <f>DATA!L218</f>
        <v>50</v>
      </c>
      <c r="H78" s="313">
        <f t="shared" si="0"/>
        <v>50</v>
      </c>
    </row>
    <row r="79" spans="1:8" ht="19.2" hidden="1" customHeight="1" x14ac:dyDescent="0.3">
      <c r="A79" s="310">
        <f>DATA!J90</f>
        <v>1</v>
      </c>
      <c r="B79" s="738"/>
      <c r="C79" s="739"/>
      <c r="D79" s="736" t="str">
        <f>DATA!I219</f>
        <v>Electrical PVC Pipe 1/2</v>
      </c>
      <c r="E79" s="737"/>
      <c r="F79" s="201"/>
      <c r="G79" s="312">
        <f>DATA!L219</f>
        <v>200</v>
      </c>
      <c r="H79" s="313">
        <f t="shared" si="0"/>
        <v>200</v>
      </c>
    </row>
    <row r="80" spans="1:8" ht="19.95" hidden="1" customHeight="1" x14ac:dyDescent="0.3">
      <c r="A80" s="310">
        <f>DATA!J91</f>
        <v>1</v>
      </c>
      <c r="B80" s="738"/>
      <c r="C80" s="739"/>
      <c r="D80" s="736" t="str">
        <f>DATA!I220</f>
        <v>Electrical PVC Elbow 1/2</v>
      </c>
      <c r="E80" s="737"/>
      <c r="F80" s="201"/>
      <c r="G80" s="312">
        <f>DATA!L220</f>
        <v>50</v>
      </c>
      <c r="H80" s="313">
        <f t="shared" si="0"/>
        <v>50</v>
      </c>
    </row>
    <row r="81" spans="1:8" ht="20.399999999999999" hidden="1" customHeight="1" x14ac:dyDescent="0.3">
      <c r="A81" s="310">
        <f>DATA!J92</f>
        <v>1</v>
      </c>
      <c r="B81" s="738"/>
      <c r="C81" s="739"/>
      <c r="D81" s="736" t="str">
        <f>DATA!I221</f>
        <v>Deluxe Twin Lampholder, Weather Proof IP65 Rating</v>
      </c>
      <c r="E81" s="737"/>
      <c r="F81" s="201"/>
      <c r="G81" s="312">
        <f>DATA!L221</f>
        <v>1500</v>
      </c>
      <c r="H81" s="313">
        <f t="shared" ref="H81:H84" si="1">SUM(A81*G81)</f>
        <v>1500</v>
      </c>
    </row>
    <row r="82" spans="1:8" ht="21" hidden="1" customHeight="1" x14ac:dyDescent="0.3">
      <c r="A82" s="310">
        <f>DATA!J93</f>
        <v>1</v>
      </c>
      <c r="B82" s="738"/>
      <c r="C82" s="739"/>
      <c r="D82" s="736" t="str">
        <f>DATA!I222</f>
        <v>LED Weather Proof Par Lamp 15W, E276 (Warm White)</v>
      </c>
      <c r="E82" s="737"/>
      <c r="F82" s="201"/>
      <c r="G82" s="312">
        <f>DATA!L222</f>
        <v>2000</v>
      </c>
      <c r="H82" s="313">
        <f t="shared" si="1"/>
        <v>2000</v>
      </c>
    </row>
    <row r="83" spans="1:8" ht="19.95" hidden="1" customHeight="1" x14ac:dyDescent="0.3">
      <c r="A83" s="310">
        <f>DATA!J94</f>
        <v>1</v>
      </c>
      <c r="B83" s="738"/>
      <c r="C83" s="739"/>
      <c r="D83" s="736" t="str">
        <f>DATA!I223</f>
        <v>3.5mm² THHN/THWN Stranded wire</v>
      </c>
      <c r="E83" s="737"/>
      <c r="F83" s="201"/>
      <c r="G83" s="312">
        <f>DATA!L223</f>
        <v>6000</v>
      </c>
      <c r="H83" s="313">
        <f t="shared" si="1"/>
        <v>6000</v>
      </c>
    </row>
    <row r="84" spans="1:8" ht="19.2" hidden="1" customHeight="1" x14ac:dyDescent="0.3">
      <c r="A84" s="310">
        <f>DATA!J95</f>
        <v>1</v>
      </c>
      <c r="B84" s="738"/>
      <c r="C84" s="739"/>
      <c r="D84" s="736" t="str">
        <f>DATA!I224</f>
        <v>Outdoor Weather Proof Receptacle, E27 (color black)</v>
      </c>
      <c r="E84" s="737"/>
      <c r="F84" s="201"/>
      <c r="G84" s="312">
        <f>DATA!L224</f>
        <v>150</v>
      </c>
      <c r="H84" s="313">
        <f t="shared" si="1"/>
        <v>150</v>
      </c>
    </row>
    <row r="85" spans="1:8" ht="19.95" hidden="1" customHeight="1" x14ac:dyDescent="0.3">
      <c r="A85" s="310">
        <f>DATA!J96</f>
        <v>1</v>
      </c>
      <c r="B85" s="738"/>
      <c r="C85" s="739"/>
      <c r="D85" s="736" t="str">
        <f>DATA!I225</f>
        <v>9 Watts LED Bulb, Warm White, E27</v>
      </c>
      <c r="E85" s="737"/>
      <c r="F85" s="201"/>
      <c r="G85" s="312">
        <f>DATA!L225</f>
        <v>300</v>
      </c>
      <c r="H85" s="313">
        <f t="shared" ref="H85:H107" si="2">SUM(A85*G85)</f>
        <v>300</v>
      </c>
    </row>
    <row r="86" spans="1:8" ht="33" hidden="1" customHeight="1" x14ac:dyDescent="0.3">
      <c r="A86" s="310">
        <f>DATA!J97</f>
        <v>1</v>
      </c>
      <c r="B86" s="738"/>
      <c r="C86" s="739"/>
      <c r="D86" s="736" t="str">
        <f>DATA!I226</f>
        <v>Vinyl Electrical Tape 0.16mmx19mmx16m (black)</v>
      </c>
      <c r="E86" s="737"/>
      <c r="F86" s="201"/>
      <c r="G86" s="312">
        <f>DATA!L226</f>
        <v>100</v>
      </c>
      <c r="H86" s="313">
        <f t="shared" si="2"/>
        <v>100</v>
      </c>
    </row>
    <row r="87" spans="1:8" ht="33" hidden="1" customHeight="1" x14ac:dyDescent="0.3">
      <c r="A87" s="310">
        <f>DATA!J98</f>
        <v>1</v>
      </c>
      <c r="B87" s="738"/>
      <c r="C87" s="739"/>
      <c r="D87" s="736" t="str">
        <f>DATA!I227</f>
        <v>A4, Certificate Frame with stand</v>
      </c>
      <c r="E87" s="737"/>
      <c r="F87" s="201"/>
      <c r="G87" s="312">
        <f>DATA!L227</f>
        <v>280</v>
      </c>
      <c r="H87" s="313">
        <f t="shared" si="2"/>
        <v>280</v>
      </c>
    </row>
    <row r="88" spans="1:8" ht="33" hidden="1" customHeight="1" x14ac:dyDescent="0.3">
      <c r="A88" s="310">
        <f>DATA!J99</f>
        <v>1</v>
      </c>
      <c r="B88" s="738"/>
      <c r="C88" s="739"/>
      <c r="D88" s="736" t="str">
        <f>DATA!I228</f>
        <v>Paper Vellum Board (220 gsm)</v>
      </c>
      <c r="E88" s="737"/>
      <c r="F88" s="201"/>
      <c r="G88" s="312">
        <f>DATA!L228</f>
        <v>90</v>
      </c>
      <c r="H88" s="313">
        <f t="shared" si="2"/>
        <v>90</v>
      </c>
    </row>
    <row r="89" spans="1:8" ht="33" hidden="1" customHeight="1" x14ac:dyDescent="0.3">
      <c r="A89" s="310">
        <f>DATA!J100</f>
        <v>1</v>
      </c>
      <c r="B89" s="738"/>
      <c r="C89" s="739"/>
      <c r="D89" s="736" t="str">
        <f>DATA!I229</f>
        <v>Photo Paper A4</v>
      </c>
      <c r="E89" s="737"/>
      <c r="F89" s="201"/>
      <c r="G89" s="312">
        <f>DATA!L229</f>
        <v>180</v>
      </c>
      <c r="H89" s="313">
        <f t="shared" si="2"/>
        <v>180</v>
      </c>
    </row>
    <row r="90" spans="1:8" ht="33" hidden="1" customHeight="1" x14ac:dyDescent="0.3">
      <c r="A90" s="310">
        <f>DATA!J101</f>
        <v>1</v>
      </c>
      <c r="B90" s="738"/>
      <c r="C90" s="739"/>
      <c r="D90" s="736" t="str">
        <f>DATA!I230</f>
        <v>Ink 774 (Black 108ml)</v>
      </c>
      <c r="E90" s="737"/>
      <c r="F90" s="201"/>
      <c r="G90" s="312">
        <f>DATA!L230</f>
        <v>985</v>
      </c>
      <c r="H90" s="313">
        <f t="shared" si="2"/>
        <v>985</v>
      </c>
    </row>
    <row r="91" spans="1:8" ht="33" hidden="1" customHeight="1" x14ac:dyDescent="0.3">
      <c r="A91" s="310">
        <f>DATA!J102</f>
        <v>1</v>
      </c>
      <c r="B91" s="738"/>
      <c r="C91" s="739"/>
      <c r="D91" s="736" t="str">
        <f>DATA!I231</f>
        <v>Ink 664  (Yellow,Cyan,Magenta-48.8ml)</v>
      </c>
      <c r="E91" s="737"/>
      <c r="F91" s="201"/>
      <c r="G91" s="312">
        <f>DATA!L231</f>
        <v>1333.33</v>
      </c>
      <c r="H91" s="313">
        <f t="shared" si="2"/>
        <v>1333.33</v>
      </c>
    </row>
    <row r="92" spans="1:8" ht="33" hidden="1" customHeight="1" x14ac:dyDescent="0.3">
      <c r="A92" s="310">
        <f>DATA!J103</f>
        <v>1</v>
      </c>
      <c r="B92" s="738"/>
      <c r="C92" s="739"/>
      <c r="D92" s="736" t="str">
        <f>DATA!I232</f>
        <v>Food Tong 24.0cm</v>
      </c>
      <c r="E92" s="737"/>
      <c r="F92" s="201"/>
      <c r="G92" s="312">
        <f>DATA!L232</f>
        <v>480</v>
      </c>
      <c r="H92" s="313">
        <f t="shared" si="2"/>
        <v>480</v>
      </c>
    </row>
    <row r="93" spans="1:8" ht="33" hidden="1" customHeight="1" x14ac:dyDescent="0.3">
      <c r="A93" s="310">
        <f>DATA!J104</f>
        <v>2</v>
      </c>
      <c r="B93" s="738"/>
      <c r="C93" s="739"/>
      <c r="D93" s="736" t="str">
        <f>DATA!I233</f>
        <v>Serving Spoon 9" stainless steel</v>
      </c>
      <c r="E93" s="737"/>
      <c r="F93" s="201"/>
      <c r="G93" s="312">
        <f>DATA!L233</f>
        <v>480</v>
      </c>
      <c r="H93" s="313">
        <f t="shared" si="2"/>
        <v>960</v>
      </c>
    </row>
    <row r="94" spans="1:8" ht="33" hidden="1" customHeight="1" x14ac:dyDescent="0.3">
      <c r="A94" s="310">
        <f>DATA!J105</f>
        <v>1</v>
      </c>
      <c r="B94" s="738"/>
      <c r="C94" s="739"/>
      <c r="D94" s="736" t="str">
        <f>DATA!I234</f>
        <v>Serving Fork</v>
      </c>
      <c r="E94" s="737"/>
      <c r="F94" s="201"/>
      <c r="G94" s="312">
        <f>DATA!L234</f>
        <v>480</v>
      </c>
      <c r="H94" s="313">
        <f t="shared" si="2"/>
        <v>480</v>
      </c>
    </row>
    <row r="95" spans="1:8" ht="33" hidden="1" customHeight="1" x14ac:dyDescent="0.3">
      <c r="A95" s="310">
        <f>DATA!J106</f>
        <v>1</v>
      </c>
      <c r="B95" s="738"/>
      <c r="C95" s="739"/>
      <c r="D95" s="736" t="str">
        <f>DATA!I235</f>
        <v>Rice Cooker 45cups 7.8L capacity</v>
      </c>
      <c r="E95" s="737"/>
      <c r="F95" s="201"/>
      <c r="G95" s="312">
        <f>DATA!L235</f>
        <v>7000</v>
      </c>
      <c r="H95" s="313">
        <f t="shared" si="2"/>
        <v>7000</v>
      </c>
    </row>
    <row r="96" spans="1:8" ht="33" hidden="1" customHeight="1" x14ac:dyDescent="0.3">
      <c r="A96" s="310">
        <f>DATA!J107</f>
        <v>1</v>
      </c>
      <c r="B96" s="738"/>
      <c r="C96" s="739"/>
      <c r="D96" s="736" t="str">
        <f>DATA!I236</f>
        <v>Heavy Duty Coffee Perculator 100cups 15Liters</v>
      </c>
      <c r="E96" s="737"/>
      <c r="F96" s="201"/>
      <c r="G96" s="312">
        <f>DATA!L236</f>
        <v>11300</v>
      </c>
      <c r="H96" s="313">
        <f t="shared" si="2"/>
        <v>11300</v>
      </c>
    </row>
    <row r="97" spans="1:8" ht="33" hidden="1" customHeight="1" x14ac:dyDescent="0.3">
      <c r="A97" s="310">
        <f>DATA!J108</f>
        <v>2</v>
      </c>
      <c r="B97" s="738"/>
      <c r="C97" s="739"/>
      <c r="D97" s="736" t="str">
        <f>DATA!I237</f>
        <v>Tissue Holder</v>
      </c>
      <c r="E97" s="737"/>
      <c r="F97" s="201"/>
      <c r="G97" s="312">
        <f>DATA!L237</f>
        <v>250</v>
      </c>
      <c r="H97" s="313">
        <f t="shared" si="2"/>
        <v>500</v>
      </c>
    </row>
    <row r="98" spans="1:8" ht="33" hidden="1" customHeight="1" x14ac:dyDescent="0.3">
      <c r="A98" s="310">
        <f>DATA!J109</f>
        <v>1</v>
      </c>
      <c r="B98" s="738"/>
      <c r="C98" s="739"/>
      <c r="D98" s="736" t="str">
        <f>DATA!I238</f>
        <v>Coffee Spoon 17cm x 3.7cm 12's/10's</v>
      </c>
      <c r="E98" s="737"/>
      <c r="F98" s="201"/>
      <c r="G98" s="312">
        <f>DATA!L238</f>
        <v>750</v>
      </c>
      <c r="H98" s="313">
        <f t="shared" si="2"/>
        <v>750</v>
      </c>
    </row>
    <row r="99" spans="1:8" ht="33" hidden="1" customHeight="1" x14ac:dyDescent="0.3">
      <c r="A99" s="310">
        <f>DATA!J110</f>
        <v>2</v>
      </c>
      <c r="B99" s="738"/>
      <c r="C99" s="739"/>
      <c r="D99" s="736" t="str">
        <f>DATA!I239</f>
        <v>M-GAS Refill (Large)</v>
      </c>
      <c r="E99" s="737"/>
      <c r="F99" s="201"/>
      <c r="G99" s="312">
        <f>DATA!L239</f>
        <v>5900</v>
      </c>
      <c r="H99" s="313">
        <f t="shared" si="2"/>
        <v>11800</v>
      </c>
    </row>
    <row r="100" spans="1:8" ht="33" hidden="1" customHeight="1" x14ac:dyDescent="0.3">
      <c r="A100" s="310">
        <f>DATA!J111</f>
        <v>2</v>
      </c>
      <c r="B100" s="738"/>
      <c r="C100" s="739"/>
      <c r="D100" s="736" t="str">
        <f>DATA!I240</f>
        <v>Picture Frame, A4 size</v>
      </c>
      <c r="E100" s="737"/>
      <c r="F100" s="201"/>
      <c r="G100" s="312">
        <f>DATA!L240</f>
        <v>260</v>
      </c>
      <c r="H100" s="313">
        <f t="shared" si="2"/>
        <v>520</v>
      </c>
    </row>
    <row r="101" spans="1:8" ht="33" hidden="1" customHeight="1" x14ac:dyDescent="0.3">
      <c r="A101" s="310">
        <f>DATA!J112</f>
        <v>10</v>
      </c>
      <c r="B101" s="738"/>
      <c r="C101" s="739"/>
      <c r="D101" s="736" t="str">
        <f>DATA!I241</f>
        <v>Wine Paper Bag</v>
      </c>
      <c r="E101" s="737"/>
      <c r="F101" s="201"/>
      <c r="G101" s="312">
        <f>DATA!L241</f>
        <v>100</v>
      </c>
      <c r="H101" s="313">
        <f t="shared" si="2"/>
        <v>1000</v>
      </c>
    </row>
    <row r="102" spans="1:8" ht="33" hidden="1" customHeight="1" x14ac:dyDescent="0.3">
      <c r="A102" s="310">
        <f>DATA!J113</f>
        <v>1</v>
      </c>
      <c r="B102" s="738"/>
      <c r="C102" s="739"/>
      <c r="D102" s="736" t="str">
        <f>DATA!I242</f>
        <v>Plain Paper Bag (medium)</v>
      </c>
      <c r="E102" s="737"/>
      <c r="F102" s="201"/>
      <c r="G102" s="312">
        <f>DATA!L242</f>
        <v>70</v>
      </c>
      <c r="H102" s="313">
        <f t="shared" si="2"/>
        <v>70</v>
      </c>
    </row>
    <row r="103" spans="1:8" ht="33" hidden="1" customHeight="1" x14ac:dyDescent="0.3">
      <c r="A103" s="310">
        <f>DATA!J114</f>
        <v>900</v>
      </c>
      <c r="B103" s="738"/>
      <c r="C103" s="739"/>
      <c r="D103" s="736" t="str">
        <f>DATA!I243</f>
        <v>Chinese Paper (Gold &amp; red)</v>
      </c>
      <c r="E103" s="737"/>
      <c r="F103" s="201"/>
      <c r="G103" s="312">
        <f>DATA!L243</f>
        <v>25</v>
      </c>
      <c r="H103" s="313">
        <f t="shared" si="2"/>
        <v>22500</v>
      </c>
    </row>
    <row r="104" spans="1:8" ht="33" hidden="1" customHeight="1" x14ac:dyDescent="0.3">
      <c r="A104" s="310">
        <f>DATA!J115</f>
        <v>10</v>
      </c>
      <c r="B104" s="738"/>
      <c r="C104" s="739"/>
      <c r="D104" s="736" t="str">
        <f>DATA!I244</f>
        <v>Sacramental Bread</v>
      </c>
      <c r="E104" s="737"/>
      <c r="F104" s="201"/>
      <c r="G104" s="312">
        <f>DATA!L244</f>
        <v>300</v>
      </c>
      <c r="H104" s="313">
        <f t="shared" si="2"/>
        <v>3000</v>
      </c>
    </row>
    <row r="105" spans="1:8" ht="33" hidden="1" customHeight="1" x14ac:dyDescent="0.3">
      <c r="A105" s="310">
        <f>DATA!J116</f>
        <v>17</v>
      </c>
      <c r="B105" s="738"/>
      <c r="C105" s="739"/>
      <c r="D105" s="736" t="str">
        <f>DATA!I245</f>
        <v>Fruit Basket (Large)</v>
      </c>
      <c r="E105" s="737"/>
      <c r="F105" s="201"/>
      <c r="G105" s="312">
        <f>DATA!L245</f>
        <v>400</v>
      </c>
      <c r="H105" s="313">
        <f t="shared" si="2"/>
        <v>6800</v>
      </c>
    </row>
    <row r="106" spans="1:8" ht="33" hidden="1" customHeight="1" x14ac:dyDescent="0.3">
      <c r="A106" s="310">
        <f>DATA!J117</f>
        <v>2</v>
      </c>
      <c r="B106" s="738"/>
      <c r="C106" s="739"/>
      <c r="D106" s="736" t="str">
        <f>DATA!I246</f>
        <v>Grapes</v>
      </c>
      <c r="E106" s="737"/>
      <c r="F106" s="201"/>
      <c r="G106" s="312">
        <f>DATA!L246</f>
        <v>500</v>
      </c>
      <c r="H106" s="313">
        <f t="shared" si="2"/>
        <v>1000</v>
      </c>
    </row>
    <row r="107" spans="1:8" ht="33" hidden="1" customHeight="1" x14ac:dyDescent="0.3">
      <c r="A107" s="310">
        <f>DATA!J118</f>
        <v>20</v>
      </c>
      <c r="B107" s="738"/>
      <c r="C107" s="739"/>
      <c r="D107" s="736" t="str">
        <f>DATA!I247</f>
        <v>Mangoes</v>
      </c>
      <c r="E107" s="737"/>
      <c r="F107" s="201"/>
      <c r="G107" s="312">
        <f>DATA!L247</f>
        <v>300</v>
      </c>
      <c r="H107" s="313">
        <f t="shared" si="2"/>
        <v>6000</v>
      </c>
    </row>
    <row r="108" spans="1:8" ht="33" hidden="1" customHeight="1" x14ac:dyDescent="0.3">
      <c r="A108" s="310">
        <f>DATA!J119</f>
        <v>40</v>
      </c>
      <c r="B108" s="738"/>
      <c r="C108" s="739"/>
      <c r="D108" s="736" t="str">
        <f>DATA!I248</f>
        <v>Apples</v>
      </c>
      <c r="E108" s="737"/>
      <c r="F108" s="201"/>
      <c r="G108" s="312">
        <f>DATA!L248</f>
        <v>50</v>
      </c>
      <c r="H108" s="313"/>
    </row>
    <row r="109" spans="1:8" ht="33" hidden="1" customHeight="1" x14ac:dyDescent="0.3">
      <c r="A109" s="310">
        <f>DATA!J120</f>
        <v>10</v>
      </c>
      <c r="B109" s="738"/>
      <c r="C109" s="739"/>
      <c r="D109" s="736" t="str">
        <f>DATA!I249</f>
        <v>Oranges</v>
      </c>
      <c r="E109" s="737"/>
      <c r="F109" s="201"/>
      <c r="G109" s="312">
        <f>DATA!L249</f>
        <v>50</v>
      </c>
      <c r="H109" s="313"/>
    </row>
    <row r="110" spans="1:8" ht="24" customHeight="1" x14ac:dyDescent="0.3">
      <c r="A110" s="782"/>
      <c r="B110" s="783"/>
      <c r="C110" s="783"/>
      <c r="D110" s="783"/>
      <c r="E110" s="783"/>
      <c r="F110" s="783"/>
      <c r="G110" s="784"/>
      <c r="H110" s="202">
        <f>SUM(H16:H38)</f>
        <v>180000</v>
      </c>
    </row>
    <row r="111" spans="1:8" ht="39" customHeight="1" x14ac:dyDescent="0.3">
      <c r="A111" s="203" t="s">
        <v>588</v>
      </c>
      <c r="B111" s="779" t="str">
        <f>DATA!P114</f>
        <v>health insurance</v>
      </c>
      <c r="C111" s="780"/>
      <c r="D111" s="780"/>
      <c r="E111" s="780"/>
      <c r="F111" s="780"/>
      <c r="G111" s="780"/>
      <c r="H111" s="781"/>
    </row>
    <row r="112" spans="1:8" x14ac:dyDescent="0.3">
      <c r="A112" s="204"/>
      <c r="B112" s="776"/>
      <c r="C112" s="777"/>
      <c r="D112" s="777"/>
      <c r="E112" s="778"/>
      <c r="F112" s="776" t="s">
        <v>589</v>
      </c>
      <c r="G112" s="777"/>
      <c r="H112" s="778"/>
    </row>
    <row r="113" spans="1:8" ht="3" customHeight="1" x14ac:dyDescent="0.3">
      <c r="A113" s="204"/>
      <c r="B113" s="206"/>
      <c r="C113" s="206"/>
      <c r="D113" s="206"/>
      <c r="E113" s="207"/>
      <c r="F113" s="772"/>
      <c r="G113" s="773"/>
      <c r="H113" s="774"/>
    </row>
    <row r="114" spans="1:8" ht="18.600000000000001" customHeight="1" x14ac:dyDescent="0.3">
      <c r="A114" s="204" t="s">
        <v>590</v>
      </c>
      <c r="B114" s="760"/>
      <c r="C114" s="760"/>
      <c r="D114" s="760"/>
      <c r="E114" s="761"/>
      <c r="F114" s="775"/>
      <c r="G114" s="760"/>
      <c r="H114" s="761"/>
    </row>
    <row r="115" spans="1:8" ht="15.6" x14ac:dyDescent="0.3">
      <c r="A115" s="64" t="s">
        <v>591</v>
      </c>
      <c r="B115" s="762" t="str">
        <f>DATA!C114</f>
        <v>JENNY S. ALINA</v>
      </c>
      <c r="C115" s="763"/>
      <c r="D115" s="763"/>
      <c r="E115" s="763"/>
      <c r="F115" s="763" t="s">
        <v>1008</v>
      </c>
      <c r="G115" s="763"/>
      <c r="H115" s="763"/>
    </row>
    <row r="116" spans="1:8" x14ac:dyDescent="0.3">
      <c r="A116" s="64" t="s">
        <v>592</v>
      </c>
      <c r="B116" s="758" t="str">
        <f>DATA!D114</f>
        <v>College Nurse</v>
      </c>
      <c r="C116" s="759"/>
      <c r="D116" s="759"/>
      <c r="E116" s="759"/>
      <c r="F116" s="771" t="s">
        <v>1027</v>
      </c>
      <c r="G116" s="771"/>
      <c r="H116" s="771"/>
    </row>
    <row r="117" spans="1:8" x14ac:dyDescent="0.3">
      <c r="A117" s="205" t="s">
        <v>282</v>
      </c>
      <c r="B117" s="767"/>
      <c r="C117" s="767"/>
      <c r="D117" s="767"/>
      <c r="E117" s="768"/>
      <c r="F117" s="769"/>
      <c r="G117" s="770"/>
      <c r="H117" s="770"/>
    </row>
  </sheetData>
  <mergeCells count="219">
    <mergeCell ref="D77:E77"/>
    <mergeCell ref="B70:C70"/>
    <mergeCell ref="D70:E70"/>
    <mergeCell ref="B71:C71"/>
    <mergeCell ref="B117:E117"/>
    <mergeCell ref="F117:H117"/>
    <mergeCell ref="F116:H116"/>
    <mergeCell ref="F113:H113"/>
    <mergeCell ref="F114:H114"/>
    <mergeCell ref="F115:H115"/>
    <mergeCell ref="B90:C90"/>
    <mergeCell ref="B81:C81"/>
    <mergeCell ref="B82:C82"/>
    <mergeCell ref="D81:E81"/>
    <mergeCell ref="D82:E82"/>
    <mergeCell ref="F112:H112"/>
    <mergeCell ref="B112:E112"/>
    <mergeCell ref="B111:H111"/>
    <mergeCell ref="A110:G110"/>
    <mergeCell ref="D95:E95"/>
    <mergeCell ref="B92:C92"/>
    <mergeCell ref="B96:C96"/>
    <mergeCell ref="D96:E96"/>
    <mergeCell ref="B93:C93"/>
    <mergeCell ref="B94:C94"/>
    <mergeCell ref="B95:C95"/>
    <mergeCell ref="D93:E93"/>
    <mergeCell ref="B16:C16"/>
    <mergeCell ref="D17:E17"/>
    <mergeCell ref="B21:C21"/>
    <mergeCell ref="D21:E21"/>
    <mergeCell ref="B19:C19"/>
    <mergeCell ref="D19:E19"/>
    <mergeCell ref="B20:C20"/>
    <mergeCell ref="D20:E20"/>
    <mergeCell ref="B18:C18"/>
    <mergeCell ref="D18:E18"/>
    <mergeCell ref="B17:C17"/>
    <mergeCell ref="D16:E16"/>
    <mergeCell ref="B22:C22"/>
    <mergeCell ref="D22:E22"/>
    <mergeCell ref="B23:C23"/>
    <mergeCell ref="D23:E23"/>
    <mergeCell ref="D91:E91"/>
    <mergeCell ref="D79:E79"/>
    <mergeCell ref="D75:E75"/>
    <mergeCell ref="B91:C91"/>
    <mergeCell ref="B83:C83"/>
    <mergeCell ref="B116:E116"/>
    <mergeCell ref="B29:C29"/>
    <mergeCell ref="B114:E114"/>
    <mergeCell ref="B115:E115"/>
    <mergeCell ref="B12:E12"/>
    <mergeCell ref="D80:E80"/>
    <mergeCell ref="B65:C65"/>
    <mergeCell ref="B66:C66"/>
    <mergeCell ref="B67:C67"/>
    <mergeCell ref="B48:C48"/>
    <mergeCell ref="D48:E48"/>
    <mergeCell ref="B24:C24"/>
    <mergeCell ref="B43:C43"/>
    <mergeCell ref="B44:C44"/>
    <mergeCell ref="B46:C46"/>
    <mergeCell ref="B30:C30"/>
    <mergeCell ref="B32:C32"/>
    <mergeCell ref="B41:C41"/>
    <mergeCell ref="B42:C42"/>
    <mergeCell ref="B33:C33"/>
    <mergeCell ref="B109:C109"/>
    <mergeCell ref="D109:E109"/>
    <mergeCell ref="B72:C72"/>
    <mergeCell ref="D90:E90"/>
    <mergeCell ref="F12:H12"/>
    <mergeCell ref="F14:F15"/>
    <mergeCell ref="G14:H14"/>
    <mergeCell ref="A3:H3"/>
    <mergeCell ref="A4:H4"/>
    <mergeCell ref="A5:H5"/>
    <mergeCell ref="A7:H7"/>
    <mergeCell ref="A13:H13"/>
    <mergeCell ref="A9:C9"/>
    <mergeCell ref="G9:H9"/>
    <mergeCell ref="B10:C10"/>
    <mergeCell ref="G10:H10"/>
    <mergeCell ref="B11:C11"/>
    <mergeCell ref="G11:H11"/>
    <mergeCell ref="A14:A15"/>
    <mergeCell ref="B14:C15"/>
    <mergeCell ref="D14:E15"/>
    <mergeCell ref="B108:C108"/>
    <mergeCell ref="B97:C97"/>
    <mergeCell ref="D97:E97"/>
    <mergeCell ref="B98:C98"/>
    <mergeCell ref="D98:E98"/>
    <mergeCell ref="B99:C99"/>
    <mergeCell ref="D99:E99"/>
    <mergeCell ref="B102:C102"/>
    <mergeCell ref="D102:E102"/>
    <mergeCell ref="B100:C100"/>
    <mergeCell ref="D100:E100"/>
    <mergeCell ref="B101:C101"/>
    <mergeCell ref="D101:E101"/>
    <mergeCell ref="D108:E108"/>
    <mergeCell ref="B104:C104"/>
    <mergeCell ref="B106:C106"/>
    <mergeCell ref="B107:C107"/>
    <mergeCell ref="D107:E107"/>
    <mergeCell ref="D106:E106"/>
    <mergeCell ref="D104:E104"/>
    <mergeCell ref="D103:E103"/>
    <mergeCell ref="D105:E105"/>
    <mergeCell ref="B105:C105"/>
    <mergeCell ref="B103:C103"/>
    <mergeCell ref="B78:C78"/>
    <mergeCell ref="B57:C57"/>
    <mergeCell ref="B58:C58"/>
    <mergeCell ref="B59:C59"/>
    <mergeCell ref="B60:C60"/>
    <mergeCell ref="B61:C61"/>
    <mergeCell ref="B62:C62"/>
    <mergeCell ref="B84:C84"/>
    <mergeCell ref="B89:C89"/>
    <mergeCell ref="B85:C85"/>
    <mergeCell ref="B86:C86"/>
    <mergeCell ref="B87:C87"/>
    <mergeCell ref="B88:C88"/>
    <mergeCell ref="B79:C79"/>
    <mergeCell ref="B75:C75"/>
    <mergeCell ref="B63:C63"/>
    <mergeCell ref="B76:C76"/>
    <mergeCell ref="B80:C80"/>
    <mergeCell ref="B77:C77"/>
    <mergeCell ref="B68:C68"/>
    <mergeCell ref="B69:C69"/>
    <mergeCell ref="D83:E83"/>
    <mergeCell ref="D84:E84"/>
    <mergeCell ref="D85:E85"/>
    <mergeCell ref="D86:E86"/>
    <mergeCell ref="D87:E87"/>
    <mergeCell ref="D88:E88"/>
    <mergeCell ref="D94:E94"/>
    <mergeCell ref="D89:E89"/>
    <mergeCell ref="D78:E78"/>
    <mergeCell ref="D92:E92"/>
    <mergeCell ref="D46:E46"/>
    <mergeCell ref="D49:E49"/>
    <mergeCell ref="B52:C52"/>
    <mergeCell ref="D45:E45"/>
    <mergeCell ref="D47:E47"/>
    <mergeCell ref="D52:E52"/>
    <mergeCell ref="D53:E53"/>
    <mergeCell ref="D54:E54"/>
    <mergeCell ref="D72:E72"/>
    <mergeCell ref="D71:E71"/>
    <mergeCell ref="D63:E63"/>
    <mergeCell ref="B45:C45"/>
    <mergeCell ref="B47:C47"/>
    <mergeCell ref="B49:C49"/>
    <mergeCell ref="B54:C54"/>
    <mergeCell ref="B50:C50"/>
    <mergeCell ref="B51:C51"/>
    <mergeCell ref="D65:E65"/>
    <mergeCell ref="D66:E66"/>
    <mergeCell ref="D67:E67"/>
    <mergeCell ref="D68:E68"/>
    <mergeCell ref="D69:E69"/>
    <mergeCell ref="D64:E64"/>
    <mergeCell ref="D55:E55"/>
    <mergeCell ref="D76:E76"/>
    <mergeCell ref="B73:C73"/>
    <mergeCell ref="B74:C74"/>
    <mergeCell ref="D73:E73"/>
    <mergeCell ref="D74:E74"/>
    <mergeCell ref="D50:E50"/>
    <mergeCell ref="D51:E51"/>
    <mergeCell ref="B64:C64"/>
    <mergeCell ref="B55:C55"/>
    <mergeCell ref="D57:E57"/>
    <mergeCell ref="D58:E58"/>
    <mergeCell ref="D59:E59"/>
    <mergeCell ref="D60:E60"/>
    <mergeCell ref="D61:E61"/>
    <mergeCell ref="D62:E62"/>
    <mergeCell ref="D56:E56"/>
    <mergeCell ref="B36:C36"/>
    <mergeCell ref="B37:C37"/>
    <mergeCell ref="B38:C38"/>
    <mergeCell ref="B39:C39"/>
    <mergeCell ref="D43:E43"/>
    <mergeCell ref="B53:C53"/>
    <mergeCell ref="B56:C56"/>
    <mergeCell ref="B25:C25"/>
    <mergeCell ref="D25:E25"/>
    <mergeCell ref="B28:C28"/>
    <mergeCell ref="D42:E42"/>
    <mergeCell ref="D40:E40"/>
    <mergeCell ref="B40:C40"/>
    <mergeCell ref="B34:C34"/>
    <mergeCell ref="B31:C31"/>
    <mergeCell ref="B35:C35"/>
    <mergeCell ref="B26:C26"/>
    <mergeCell ref="B27:C27"/>
    <mergeCell ref="D30:E30"/>
    <mergeCell ref="D29:E29"/>
    <mergeCell ref="D27:E27"/>
    <mergeCell ref="D26:E26"/>
    <mergeCell ref="D28:E28"/>
    <mergeCell ref="D44:E44"/>
    <mergeCell ref="D24:E24"/>
    <mergeCell ref="D41:E41"/>
    <mergeCell ref="D39:E39"/>
    <mergeCell ref="D38:E38"/>
    <mergeCell ref="D37:E37"/>
    <mergeCell ref="D36:E36"/>
    <mergeCell ref="D35:E35"/>
    <mergeCell ref="D34:E34"/>
    <mergeCell ref="D33:E33"/>
    <mergeCell ref="D32:E32"/>
    <mergeCell ref="D31:E31"/>
  </mergeCells>
  <pageMargins left="0.7" right="0.7" top="0.75" bottom="0.75" header="0.3" footer="0.3"/>
  <pageSetup paperSize="9" scale="77" fitToWidth="0" fitToHeight="0" orientation="portrait" horizontalDpi="300" verticalDpi="300" r:id="rId1"/>
  <headerFooter>
    <oddHeader>&amp;C&amp;G&amp;RBSC-PRO-F-101-16</oddHeader>
    <oddFooter>&amp;C&amp;G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49"/>
  <sheetViews>
    <sheetView showGridLines="0" topLeftCell="A10" zoomScale="70" zoomScaleNormal="142" zoomScaleSheetLayoutView="85" zoomScalePageLayoutView="70" workbookViewId="0">
      <selection activeCell="F25" sqref="F25"/>
    </sheetView>
  </sheetViews>
  <sheetFormatPr defaultColWidth="9.33203125" defaultRowHeight="13.8" x14ac:dyDescent="0.25"/>
  <cols>
    <col min="1" max="1" width="12" style="47" customWidth="1"/>
    <col min="2" max="2" width="28.109375" style="47" customWidth="1"/>
    <col min="3" max="4" width="22.88671875" style="47" customWidth="1"/>
    <col min="5" max="5" width="17.88671875" style="47" customWidth="1"/>
    <col min="6" max="6" width="47" style="47" customWidth="1"/>
    <col min="7" max="16384" width="9.33203125" style="47"/>
  </cols>
  <sheetData>
    <row r="2" spans="1:7" x14ac:dyDescent="0.25">
      <c r="A2" s="801"/>
      <c r="B2" s="801"/>
      <c r="C2" s="801"/>
      <c r="D2" s="801"/>
      <c r="E2" s="801"/>
      <c r="F2" s="801"/>
    </row>
    <row r="3" spans="1:7" x14ac:dyDescent="0.25">
      <c r="A3" s="802"/>
      <c r="B3" s="801"/>
      <c r="C3" s="801"/>
      <c r="D3" s="801"/>
      <c r="E3" s="801"/>
      <c r="F3" s="801"/>
    </row>
    <row r="4" spans="1:7" x14ac:dyDescent="0.25">
      <c r="A4" s="802"/>
      <c r="B4" s="802"/>
      <c r="C4" s="802"/>
      <c r="D4" s="802"/>
      <c r="E4" s="802"/>
      <c r="F4" s="802"/>
    </row>
    <row r="5" spans="1:7" ht="25.95" customHeight="1" x14ac:dyDescent="0.25"/>
    <row r="6" spans="1:7" ht="31.95" customHeight="1" x14ac:dyDescent="0.25">
      <c r="A6" s="803"/>
      <c r="B6" s="803"/>
      <c r="C6" s="803"/>
      <c r="D6" s="803"/>
      <c r="E6" s="803"/>
      <c r="F6" s="803"/>
    </row>
    <row r="7" spans="1:7" ht="24.6" customHeight="1" x14ac:dyDescent="0.6">
      <c r="A7" s="804" t="s">
        <v>1369</v>
      </c>
      <c r="B7" s="804"/>
      <c r="C7" s="804"/>
      <c r="D7" s="804"/>
      <c r="E7" s="804"/>
      <c r="F7" s="804"/>
    </row>
    <row r="8" spans="1:7" ht="37.950000000000003" customHeight="1" x14ac:dyDescent="0.6">
      <c r="B8" s="799" t="s">
        <v>1374</v>
      </c>
      <c r="C8" s="799"/>
      <c r="D8" s="800" t="str">
        <f>PR!B12</f>
        <v>2507-SS02-251</v>
      </c>
      <c r="E8" s="800"/>
    </row>
    <row r="9" spans="1:7" ht="28.95" customHeight="1" x14ac:dyDescent="0.25"/>
    <row r="10" spans="1:7" ht="51" customHeight="1" x14ac:dyDescent="0.25">
      <c r="A10" s="794" t="s">
        <v>1375</v>
      </c>
      <c r="B10" s="794"/>
      <c r="C10" s="794"/>
      <c r="D10" s="794"/>
      <c r="E10" s="794"/>
      <c r="F10" s="794"/>
    </row>
    <row r="11" spans="1:7" ht="45.6" customHeight="1" x14ac:dyDescent="0.25">
      <c r="A11" s="794" t="s">
        <v>1376</v>
      </c>
      <c r="B11" s="794"/>
      <c r="C11" s="794"/>
      <c r="D11" s="794"/>
      <c r="E11" s="794"/>
      <c r="F11" s="794"/>
    </row>
    <row r="12" spans="1:7" ht="46.2" customHeight="1" x14ac:dyDescent="0.25">
      <c r="A12" s="795" t="s">
        <v>1377</v>
      </c>
      <c r="B12" s="795"/>
      <c r="C12" s="795"/>
      <c r="D12" s="795"/>
      <c r="E12" s="795"/>
      <c r="F12" s="795"/>
    </row>
    <row r="13" spans="1:7" ht="91.2" customHeight="1" x14ac:dyDescent="0.25">
      <c r="A13" s="794" t="s">
        <v>1378</v>
      </c>
      <c r="B13" s="794"/>
      <c r="C13" s="794"/>
      <c r="D13" s="794"/>
      <c r="E13" s="794"/>
      <c r="F13" s="794"/>
    </row>
    <row r="14" spans="1:7" ht="112.2" customHeight="1" x14ac:dyDescent="0.25">
      <c r="A14" s="794" t="s">
        <v>1379</v>
      </c>
      <c r="B14" s="794"/>
      <c r="C14" s="794"/>
      <c r="D14" s="794"/>
      <c r="E14" s="794"/>
      <c r="F14" s="794"/>
    </row>
    <row r="15" spans="1:7" ht="32.4" customHeight="1" x14ac:dyDescent="0.25">
      <c r="A15" s="796" t="s">
        <v>1380</v>
      </c>
      <c r="B15" s="796"/>
      <c r="C15" s="796"/>
      <c r="D15" s="575" t="str">
        <f>PR!E9</f>
        <v>2025-251</v>
      </c>
      <c r="E15" s="797" t="s">
        <v>761</v>
      </c>
      <c r="F15" s="797"/>
    </row>
    <row r="16" spans="1:7" ht="71.400000000000006" customHeight="1" x14ac:dyDescent="0.25">
      <c r="A16" s="796" t="s">
        <v>1394</v>
      </c>
      <c r="B16" s="796"/>
      <c r="C16" s="796"/>
      <c r="D16" s="796"/>
      <c r="E16" s="796"/>
      <c r="F16" s="796"/>
      <c r="G16" s="553"/>
    </row>
    <row r="17" spans="1:6" ht="34.950000000000003" customHeight="1" x14ac:dyDescent="0.25">
      <c r="A17" s="798" t="s">
        <v>991</v>
      </c>
      <c r="B17" s="798"/>
      <c r="C17" s="798"/>
      <c r="D17" s="792">
        <f>PR!H110</f>
        <v>180000</v>
      </c>
      <c r="E17" s="792"/>
      <c r="F17" s="576"/>
    </row>
    <row r="18" spans="1:6" ht="49.95" customHeight="1" x14ac:dyDescent="0.25">
      <c r="A18" s="794" t="s">
        <v>1381</v>
      </c>
      <c r="B18" s="794"/>
      <c r="C18" s="794"/>
      <c r="D18" s="794"/>
      <c r="E18" s="794"/>
      <c r="F18" s="794"/>
    </row>
    <row r="19" spans="1:6" ht="3.6" hidden="1" customHeight="1" x14ac:dyDescent="0.25">
      <c r="A19" s="574"/>
      <c r="B19" s="574"/>
      <c r="C19" s="574"/>
      <c r="D19" s="574"/>
      <c r="E19" s="574"/>
      <c r="F19" s="574"/>
    </row>
    <row r="20" spans="1:6" ht="72.599999999999994" customHeight="1" x14ac:dyDescent="0.25">
      <c r="A20" s="796" t="s">
        <v>1382</v>
      </c>
      <c r="B20" s="796"/>
      <c r="C20" s="796"/>
      <c r="D20" s="796"/>
      <c r="E20" s="796"/>
      <c r="F20" s="796"/>
    </row>
    <row r="21" spans="1:6" ht="4.95" customHeight="1" x14ac:dyDescent="0.35">
      <c r="A21" s="793"/>
      <c r="B21" s="793"/>
      <c r="C21" s="793"/>
      <c r="D21" s="793"/>
      <c r="E21" s="793"/>
      <c r="F21" s="577"/>
    </row>
    <row r="22" spans="1:6" ht="23.4" customHeight="1" x14ac:dyDescent="0.25">
      <c r="A22" s="792" t="s">
        <v>1383</v>
      </c>
      <c r="B22" s="792"/>
      <c r="C22" s="792"/>
      <c r="D22" s="792"/>
      <c r="E22" s="792"/>
      <c r="F22" s="578"/>
    </row>
    <row r="23" spans="1:6" ht="36" customHeight="1" x14ac:dyDescent="0.35">
      <c r="A23" s="579" t="s">
        <v>765</v>
      </c>
      <c r="B23" s="579"/>
      <c r="C23" s="579"/>
      <c r="D23" s="579"/>
      <c r="E23" s="579"/>
      <c r="F23" s="579"/>
    </row>
    <row r="24" spans="1:6" ht="17.399999999999999" hidden="1" x14ac:dyDescent="0.3">
      <c r="A24" s="487"/>
      <c r="B24" s="487"/>
      <c r="C24" s="487"/>
      <c r="D24" s="487"/>
      <c r="E24" s="487"/>
      <c r="F24" s="487"/>
    </row>
    <row r="25" spans="1:6" ht="17.399999999999999" x14ac:dyDescent="0.3">
      <c r="A25" s="487"/>
      <c r="B25" s="487"/>
      <c r="C25" s="565"/>
      <c r="D25" s="565"/>
      <c r="E25" s="487"/>
      <c r="F25" s="487"/>
    </row>
    <row r="26" spans="1:6" s="248" customFormat="1" ht="46.95" customHeight="1" x14ac:dyDescent="0.35">
      <c r="A26" s="787" t="s">
        <v>1066</v>
      </c>
      <c r="B26" s="787"/>
      <c r="C26" s="787" t="s">
        <v>1318</v>
      </c>
      <c r="D26" s="787"/>
      <c r="E26" s="787"/>
      <c r="F26" s="580" t="s">
        <v>573</v>
      </c>
    </row>
    <row r="27" spans="1:6" s="249" customFormat="1" ht="19.2" x14ac:dyDescent="0.35">
      <c r="A27" s="788" t="s">
        <v>601</v>
      </c>
      <c r="B27" s="788"/>
      <c r="C27" s="788" t="s">
        <v>601</v>
      </c>
      <c r="D27" s="788"/>
      <c r="E27" s="788"/>
      <c r="F27" s="583" t="s">
        <v>601</v>
      </c>
    </row>
    <row r="28" spans="1:6" ht="18.600000000000001" x14ac:dyDescent="0.3">
      <c r="A28" s="581"/>
      <c r="B28" s="581"/>
      <c r="C28" s="581"/>
      <c r="D28" s="581"/>
      <c r="E28" s="581"/>
      <c r="F28" s="581"/>
    </row>
    <row r="29" spans="1:6" ht="18.600000000000001" x14ac:dyDescent="0.3">
      <c r="A29" s="581"/>
      <c r="B29" s="581"/>
      <c r="C29" s="581"/>
      <c r="D29" s="581"/>
      <c r="E29" s="581"/>
      <c r="F29" s="581"/>
    </row>
    <row r="30" spans="1:6" s="248" customFormat="1" ht="38.4" customHeight="1" x14ac:dyDescent="0.35">
      <c r="A30" s="787" t="str">
        <f>PR!B115</f>
        <v>JENNY S. ALINA</v>
      </c>
      <c r="B30" s="787"/>
      <c r="C30" s="787" t="s">
        <v>1319</v>
      </c>
      <c r="D30" s="787"/>
      <c r="E30" s="787"/>
      <c r="F30" s="582" t="s">
        <v>957</v>
      </c>
    </row>
    <row r="31" spans="1:6" s="249" customFormat="1" ht="28.5" customHeight="1" x14ac:dyDescent="0.25">
      <c r="A31" s="790" t="s">
        <v>767</v>
      </c>
      <c r="B31" s="790"/>
      <c r="C31" s="791" t="s">
        <v>1320</v>
      </c>
      <c r="D31" s="791"/>
      <c r="E31" s="791" t="s">
        <v>575</v>
      </c>
      <c r="F31" s="791"/>
    </row>
    <row r="32" spans="1:6" ht="17.399999999999999" hidden="1" x14ac:dyDescent="0.3">
      <c r="A32" s="785" t="s">
        <v>769</v>
      </c>
      <c r="B32" s="785"/>
      <c r="C32" s="785"/>
      <c r="D32" s="789"/>
      <c r="E32" s="487"/>
      <c r="F32" s="487"/>
    </row>
    <row r="33" spans="1:6" ht="17.399999999999999" hidden="1" x14ac:dyDescent="0.3">
      <c r="A33" s="785" t="s">
        <v>770</v>
      </c>
      <c r="B33" s="785"/>
      <c r="C33" s="785"/>
      <c r="D33" s="789"/>
      <c r="E33" s="487"/>
      <c r="F33" s="487"/>
    </row>
    <row r="34" spans="1:6" ht="17.399999999999999" hidden="1" x14ac:dyDescent="0.3">
      <c r="A34" s="785" t="s">
        <v>771</v>
      </c>
      <c r="B34" s="785"/>
      <c r="C34" s="785"/>
      <c r="D34" s="789"/>
      <c r="E34" s="487"/>
      <c r="F34" s="487"/>
    </row>
    <row r="35" spans="1:6" ht="17.399999999999999" hidden="1" x14ac:dyDescent="0.3">
      <c r="A35" s="785" t="s">
        <v>772</v>
      </c>
      <c r="B35" s="785"/>
      <c r="C35" s="785"/>
      <c r="D35" s="789"/>
      <c r="E35" s="487"/>
      <c r="F35" s="487"/>
    </row>
    <row r="36" spans="1:6" ht="17.399999999999999" hidden="1" x14ac:dyDescent="0.3">
      <c r="A36" s="785" t="s">
        <v>773</v>
      </c>
      <c r="B36" s="785"/>
      <c r="C36" s="785"/>
      <c r="D36" s="789"/>
      <c r="E36" s="487"/>
      <c r="F36" s="487"/>
    </row>
    <row r="37" spans="1:6" ht="17.399999999999999" hidden="1" x14ac:dyDescent="0.3">
      <c r="A37" s="785" t="s">
        <v>774</v>
      </c>
      <c r="B37" s="785"/>
      <c r="C37" s="785"/>
      <c r="D37" s="789"/>
      <c r="E37" s="487"/>
      <c r="F37" s="487"/>
    </row>
    <row r="38" spans="1:6" ht="17.399999999999999" hidden="1" x14ac:dyDescent="0.3">
      <c r="A38" s="785" t="s">
        <v>775</v>
      </c>
      <c r="B38" s="785"/>
      <c r="C38" s="785"/>
      <c r="D38" s="789"/>
      <c r="E38" s="487"/>
      <c r="F38" s="487"/>
    </row>
    <row r="39" spans="1:6" ht="17.399999999999999" hidden="1" x14ac:dyDescent="0.3">
      <c r="A39" s="785" t="s">
        <v>602</v>
      </c>
      <c r="B39" s="785"/>
      <c r="C39" s="785"/>
      <c r="D39" s="789"/>
      <c r="E39" s="487"/>
      <c r="F39" s="487"/>
    </row>
    <row r="40" spans="1:6" ht="17.399999999999999" hidden="1" x14ac:dyDescent="0.3">
      <c r="A40" s="785" t="s">
        <v>776</v>
      </c>
      <c r="B40" s="785"/>
      <c r="C40" s="785"/>
      <c r="D40" s="789"/>
      <c r="E40" s="487"/>
      <c r="F40" s="487"/>
    </row>
    <row r="41" spans="1:6" ht="17.399999999999999" hidden="1" x14ac:dyDescent="0.3">
      <c r="A41" s="785" t="s">
        <v>777</v>
      </c>
      <c r="B41" s="785"/>
      <c r="C41" s="785"/>
      <c r="D41" s="789"/>
      <c r="E41" s="487"/>
      <c r="F41" s="487"/>
    </row>
    <row r="42" spans="1:6" ht="17.399999999999999" hidden="1" x14ac:dyDescent="0.3">
      <c r="A42" s="785" t="s">
        <v>621</v>
      </c>
      <c r="B42" s="785"/>
      <c r="C42" s="785"/>
      <c r="D42" s="789"/>
      <c r="E42" s="487"/>
      <c r="F42" s="487"/>
    </row>
    <row r="43" spans="1:6" ht="17.399999999999999" hidden="1" x14ac:dyDescent="0.3">
      <c r="A43" s="785" t="s">
        <v>778</v>
      </c>
      <c r="B43" s="785"/>
      <c r="C43" s="785"/>
      <c r="D43" s="789"/>
      <c r="E43" s="487"/>
      <c r="F43" s="487"/>
    </row>
    <row r="44" spans="1:6" ht="17.399999999999999" hidden="1" x14ac:dyDescent="0.3">
      <c r="A44" s="785" t="s">
        <v>779</v>
      </c>
      <c r="B44" s="785"/>
      <c r="C44" s="785"/>
      <c r="D44" s="789"/>
      <c r="E44" s="487"/>
      <c r="F44" s="487"/>
    </row>
    <row r="45" spans="1:6" ht="17.399999999999999" hidden="1" x14ac:dyDescent="0.3">
      <c r="A45" s="785" t="s">
        <v>780</v>
      </c>
      <c r="B45" s="785"/>
      <c r="C45" s="785"/>
      <c r="D45" s="789"/>
      <c r="E45" s="487"/>
      <c r="F45" s="487"/>
    </row>
    <row r="46" spans="1:6" ht="17.399999999999999" hidden="1" x14ac:dyDescent="0.3">
      <c r="A46" s="785" t="s">
        <v>24</v>
      </c>
      <c r="B46" s="785"/>
      <c r="C46" s="785"/>
      <c r="D46" s="789"/>
      <c r="E46" s="487"/>
      <c r="F46" s="487"/>
    </row>
    <row r="47" spans="1:6" ht="17.399999999999999" hidden="1" x14ac:dyDescent="0.3">
      <c r="A47" s="785" t="s">
        <v>781</v>
      </c>
      <c r="B47" s="785"/>
      <c r="C47" s="785"/>
      <c r="D47" s="789"/>
      <c r="E47" s="487"/>
      <c r="F47" s="487"/>
    </row>
    <row r="48" spans="1:6" ht="17.399999999999999" hidden="1" x14ac:dyDescent="0.3">
      <c r="A48" s="785" t="s">
        <v>782</v>
      </c>
      <c r="B48" s="785"/>
      <c r="C48" s="785"/>
      <c r="D48" s="789"/>
      <c r="E48" s="487"/>
      <c r="F48" s="487"/>
    </row>
    <row r="49" spans="1:6" ht="17.399999999999999" hidden="1" x14ac:dyDescent="0.3">
      <c r="A49" s="785" t="s">
        <v>783</v>
      </c>
      <c r="B49" s="785"/>
      <c r="C49" s="785"/>
      <c r="D49" s="789"/>
      <c r="E49" s="487"/>
      <c r="F49" s="487"/>
    </row>
    <row r="50" spans="1:6" ht="17.399999999999999" hidden="1" x14ac:dyDescent="0.3">
      <c r="A50" s="785" t="s">
        <v>784</v>
      </c>
      <c r="B50" s="785"/>
      <c r="C50" s="785"/>
      <c r="D50" s="789"/>
      <c r="E50" s="487"/>
      <c r="F50" s="487"/>
    </row>
    <row r="51" spans="1:6" ht="17.399999999999999" hidden="1" x14ac:dyDescent="0.3">
      <c r="A51" s="785" t="s">
        <v>785</v>
      </c>
      <c r="B51" s="785"/>
      <c r="C51" s="785"/>
      <c r="D51" s="789"/>
      <c r="E51" s="487"/>
      <c r="F51" s="487"/>
    </row>
    <row r="52" spans="1:6" ht="17.399999999999999" hidden="1" x14ac:dyDescent="0.3">
      <c r="A52" s="785" t="s">
        <v>786</v>
      </c>
      <c r="B52" s="785"/>
      <c r="C52" s="785"/>
      <c r="D52" s="789"/>
      <c r="E52" s="487"/>
      <c r="F52" s="487"/>
    </row>
    <row r="53" spans="1:6" ht="17.399999999999999" hidden="1" x14ac:dyDescent="0.3">
      <c r="A53" s="785" t="s">
        <v>787</v>
      </c>
      <c r="B53" s="785"/>
      <c r="C53" s="785"/>
      <c r="D53" s="789"/>
      <c r="E53" s="487"/>
      <c r="F53" s="487"/>
    </row>
    <row r="54" spans="1:6" ht="17.399999999999999" hidden="1" x14ac:dyDescent="0.3">
      <c r="A54" s="785" t="s">
        <v>788</v>
      </c>
      <c r="B54" s="785"/>
      <c r="C54" s="785"/>
      <c r="D54" s="789"/>
      <c r="E54" s="487"/>
      <c r="F54" s="487"/>
    </row>
    <row r="55" spans="1:6" ht="17.399999999999999" hidden="1" x14ac:dyDescent="0.3">
      <c r="A55" s="785" t="s">
        <v>121</v>
      </c>
      <c r="B55" s="785"/>
      <c r="C55" s="785"/>
      <c r="D55" s="789"/>
      <c r="E55" s="487"/>
      <c r="F55" s="487"/>
    </row>
    <row r="56" spans="1:6" ht="17.399999999999999" hidden="1" x14ac:dyDescent="0.3">
      <c r="A56" s="785" t="s">
        <v>789</v>
      </c>
      <c r="B56" s="785"/>
      <c r="C56" s="785"/>
      <c r="D56" s="789"/>
      <c r="E56" s="487"/>
      <c r="F56" s="487"/>
    </row>
    <row r="57" spans="1:6" ht="17.399999999999999" hidden="1" x14ac:dyDescent="0.3">
      <c r="A57" s="785" t="s">
        <v>790</v>
      </c>
      <c r="B57" s="785"/>
      <c r="C57" s="785"/>
      <c r="D57" s="789"/>
      <c r="E57" s="487"/>
      <c r="F57" s="487"/>
    </row>
    <row r="58" spans="1:6" ht="17.399999999999999" hidden="1" x14ac:dyDescent="0.3">
      <c r="A58" s="785" t="s">
        <v>791</v>
      </c>
      <c r="B58" s="785"/>
      <c r="C58" s="785"/>
      <c r="D58" s="789"/>
      <c r="E58" s="487"/>
      <c r="F58" s="487"/>
    </row>
    <row r="59" spans="1:6" ht="17.399999999999999" hidden="1" x14ac:dyDescent="0.3">
      <c r="A59" s="785" t="s">
        <v>792</v>
      </c>
      <c r="B59" s="785"/>
      <c r="C59" s="785"/>
      <c r="D59" s="789"/>
      <c r="E59" s="487"/>
      <c r="F59" s="487"/>
    </row>
    <row r="60" spans="1:6" ht="17.399999999999999" hidden="1" x14ac:dyDescent="0.3">
      <c r="A60" s="785" t="s">
        <v>793</v>
      </c>
      <c r="B60" s="785"/>
      <c r="C60" s="785"/>
      <c r="D60" s="789"/>
      <c r="E60" s="487"/>
      <c r="F60" s="487"/>
    </row>
    <row r="61" spans="1:6" ht="17.399999999999999" hidden="1" x14ac:dyDescent="0.3">
      <c r="A61" s="785" t="s">
        <v>794</v>
      </c>
      <c r="B61" s="785"/>
      <c r="C61" s="785"/>
      <c r="D61" s="789"/>
      <c r="E61" s="487"/>
      <c r="F61" s="487"/>
    </row>
    <row r="62" spans="1:6" ht="17.399999999999999" hidden="1" x14ac:dyDescent="0.3">
      <c r="A62" s="785" t="s">
        <v>123</v>
      </c>
      <c r="B62" s="785"/>
      <c r="C62" s="785"/>
      <c r="D62" s="789"/>
      <c r="E62" s="487"/>
      <c r="F62" s="487"/>
    </row>
    <row r="63" spans="1:6" ht="17.399999999999999" hidden="1" x14ac:dyDescent="0.3">
      <c r="A63" s="785" t="s">
        <v>62</v>
      </c>
      <c r="B63" s="785"/>
      <c r="C63" s="785"/>
      <c r="D63" s="789"/>
      <c r="E63" s="487"/>
      <c r="F63" s="487"/>
    </row>
    <row r="64" spans="1:6" ht="17.399999999999999" hidden="1" x14ac:dyDescent="0.3">
      <c r="A64" s="785" t="s">
        <v>795</v>
      </c>
      <c r="B64" s="785"/>
      <c r="C64" s="785"/>
      <c r="D64" s="789"/>
      <c r="E64" s="487"/>
      <c r="F64" s="487"/>
    </row>
    <row r="65" spans="1:6" ht="17.399999999999999" hidden="1" x14ac:dyDescent="0.3">
      <c r="A65" s="785" t="s">
        <v>796</v>
      </c>
      <c r="B65" s="785"/>
      <c r="C65" s="785"/>
      <c r="D65" s="789"/>
      <c r="E65" s="487"/>
      <c r="F65" s="487"/>
    </row>
    <row r="66" spans="1:6" ht="17.399999999999999" hidden="1" x14ac:dyDescent="0.3">
      <c r="A66" s="785" t="s">
        <v>619</v>
      </c>
      <c r="B66" s="785"/>
      <c r="C66" s="785"/>
      <c r="D66" s="789"/>
      <c r="E66" s="487"/>
      <c r="F66" s="487"/>
    </row>
    <row r="67" spans="1:6" ht="17.399999999999999" hidden="1" x14ac:dyDescent="0.3">
      <c r="A67" s="785" t="s">
        <v>164</v>
      </c>
      <c r="B67" s="785"/>
      <c r="C67" s="785"/>
      <c r="D67" s="789"/>
      <c r="E67" s="487"/>
      <c r="F67" s="487"/>
    </row>
    <row r="68" spans="1:6" ht="17.399999999999999" hidden="1" x14ac:dyDescent="0.3">
      <c r="A68" s="785" t="s">
        <v>797</v>
      </c>
      <c r="B68" s="785"/>
      <c r="C68" s="785"/>
      <c r="D68" s="789"/>
      <c r="E68" s="487"/>
      <c r="F68" s="487"/>
    </row>
    <row r="69" spans="1:6" ht="17.399999999999999" hidden="1" x14ac:dyDescent="0.3">
      <c r="A69" s="785" t="s">
        <v>798</v>
      </c>
      <c r="B69" s="785"/>
      <c r="C69" s="785"/>
      <c r="D69" s="789"/>
      <c r="E69" s="487"/>
      <c r="F69" s="487"/>
    </row>
    <row r="70" spans="1:6" ht="17.399999999999999" hidden="1" x14ac:dyDescent="0.3">
      <c r="A70" s="785" t="s">
        <v>206</v>
      </c>
      <c r="B70" s="785"/>
      <c r="C70" s="785"/>
      <c r="D70" s="789"/>
      <c r="E70" s="487"/>
      <c r="F70" s="487"/>
    </row>
    <row r="71" spans="1:6" ht="17.399999999999999" hidden="1" x14ac:dyDescent="0.3">
      <c r="A71" s="785" t="s">
        <v>799</v>
      </c>
      <c r="B71" s="785"/>
      <c r="C71" s="785"/>
      <c r="D71" s="789"/>
      <c r="E71" s="487"/>
      <c r="F71" s="487"/>
    </row>
    <row r="72" spans="1:6" ht="17.399999999999999" hidden="1" x14ac:dyDescent="0.3">
      <c r="A72" s="785" t="s">
        <v>800</v>
      </c>
      <c r="B72" s="785"/>
      <c r="C72" s="785"/>
      <c r="D72" s="789"/>
      <c r="E72" s="487"/>
      <c r="F72" s="487"/>
    </row>
    <row r="73" spans="1:6" ht="17.399999999999999" hidden="1" x14ac:dyDescent="0.3">
      <c r="A73" s="785" t="s">
        <v>801</v>
      </c>
      <c r="B73" s="785"/>
      <c r="C73" s="785"/>
      <c r="D73" s="789"/>
      <c r="E73" s="487"/>
      <c r="F73" s="487"/>
    </row>
    <row r="74" spans="1:6" ht="17.399999999999999" hidden="1" x14ac:dyDescent="0.3">
      <c r="A74" s="785" t="s">
        <v>802</v>
      </c>
      <c r="B74" s="785"/>
      <c r="C74" s="785"/>
      <c r="D74" s="789"/>
      <c r="E74" s="487"/>
      <c r="F74" s="487"/>
    </row>
    <row r="75" spans="1:6" ht="17.399999999999999" hidden="1" x14ac:dyDescent="0.3">
      <c r="A75" s="785" t="s">
        <v>803</v>
      </c>
      <c r="B75" s="785"/>
      <c r="C75" s="785"/>
      <c r="D75" s="789"/>
      <c r="E75" s="487"/>
      <c r="F75" s="487"/>
    </row>
    <row r="76" spans="1:6" ht="17.399999999999999" hidden="1" x14ac:dyDescent="0.3">
      <c r="A76" s="785" t="s">
        <v>804</v>
      </c>
      <c r="B76" s="785"/>
      <c r="C76" s="785"/>
      <c r="D76" s="789"/>
      <c r="E76" s="487"/>
      <c r="F76" s="487"/>
    </row>
    <row r="77" spans="1:6" ht="17.399999999999999" hidden="1" x14ac:dyDescent="0.3">
      <c r="A77" s="785" t="s">
        <v>805</v>
      </c>
      <c r="B77" s="785"/>
      <c r="C77" s="785"/>
      <c r="D77" s="789"/>
      <c r="E77" s="487"/>
      <c r="F77" s="487"/>
    </row>
    <row r="78" spans="1:6" ht="17.399999999999999" hidden="1" x14ac:dyDescent="0.3">
      <c r="A78" s="785" t="s">
        <v>806</v>
      </c>
      <c r="B78" s="785"/>
      <c r="C78" s="785"/>
      <c r="D78" s="789"/>
      <c r="E78" s="487"/>
      <c r="F78" s="487"/>
    </row>
    <row r="79" spans="1:6" ht="17.399999999999999" hidden="1" x14ac:dyDescent="0.3">
      <c r="A79" s="785" t="s">
        <v>807</v>
      </c>
      <c r="B79" s="785"/>
      <c r="C79" s="785"/>
      <c r="D79" s="789"/>
      <c r="E79" s="487"/>
      <c r="F79" s="487"/>
    </row>
    <row r="80" spans="1:6" ht="17.399999999999999" hidden="1" x14ac:dyDescent="0.3">
      <c r="A80" s="785" t="s">
        <v>808</v>
      </c>
      <c r="B80" s="785"/>
      <c r="C80" s="785"/>
      <c r="D80" s="789"/>
      <c r="E80" s="487"/>
      <c r="F80" s="487"/>
    </row>
    <row r="81" spans="1:6" ht="17.399999999999999" hidden="1" x14ac:dyDescent="0.3">
      <c r="A81" s="785" t="s">
        <v>809</v>
      </c>
      <c r="B81" s="785"/>
      <c r="C81" s="785"/>
      <c r="D81" s="789"/>
      <c r="E81" s="487"/>
      <c r="F81" s="487"/>
    </row>
    <row r="82" spans="1:6" ht="17.399999999999999" hidden="1" x14ac:dyDescent="0.3">
      <c r="A82" s="785" t="s">
        <v>810</v>
      </c>
      <c r="B82" s="785"/>
      <c r="C82" s="785"/>
      <c r="D82" s="789"/>
      <c r="E82" s="487"/>
      <c r="F82" s="487"/>
    </row>
    <row r="83" spans="1:6" ht="17.399999999999999" hidden="1" x14ac:dyDescent="0.3">
      <c r="A83" s="785" t="s">
        <v>360</v>
      </c>
      <c r="B83" s="785"/>
      <c r="C83" s="785"/>
      <c r="D83" s="789"/>
      <c r="E83" s="487"/>
      <c r="F83" s="487"/>
    </row>
    <row r="84" spans="1:6" ht="12" hidden="1" customHeight="1" x14ac:dyDescent="0.3">
      <c r="A84" s="785"/>
      <c r="B84" s="785"/>
      <c r="C84" s="785"/>
      <c r="D84" s="785"/>
      <c r="E84" s="487"/>
      <c r="F84" s="487"/>
    </row>
    <row r="85" spans="1:6" ht="14.4" hidden="1" customHeight="1" x14ac:dyDescent="0.3">
      <c r="A85" s="785"/>
      <c r="B85" s="785"/>
      <c r="C85" s="785"/>
      <c r="D85" s="785"/>
      <c r="E85" s="487"/>
      <c r="F85" s="487"/>
    </row>
    <row r="86" spans="1:6" ht="16.2" hidden="1" customHeight="1" x14ac:dyDescent="0.3">
      <c r="A86" s="566"/>
      <c r="B86" s="566"/>
      <c r="C86" s="566"/>
      <c r="D86" s="566"/>
      <c r="E86" s="566"/>
      <c r="F86" s="487"/>
    </row>
    <row r="87" spans="1:6" ht="12" hidden="1" customHeight="1" x14ac:dyDescent="0.3">
      <c r="A87" s="566"/>
      <c r="B87" s="566"/>
      <c r="C87" s="566"/>
      <c r="D87" s="566"/>
      <c r="E87" s="566"/>
      <c r="F87" s="487"/>
    </row>
    <row r="88" spans="1:6" s="251" customFormat="1" ht="17.399999999999999" hidden="1" x14ac:dyDescent="0.3">
      <c r="A88" s="567"/>
      <c r="B88" s="567"/>
      <c r="C88" s="567"/>
      <c r="D88" s="567"/>
      <c r="E88" s="487"/>
      <c r="F88" s="487"/>
    </row>
    <row r="89" spans="1:6" s="251" customFormat="1" ht="18" hidden="1" customHeight="1" x14ac:dyDescent="0.3">
      <c r="A89" s="567"/>
      <c r="B89" s="567"/>
      <c r="C89" s="567"/>
      <c r="D89" s="567"/>
      <c r="E89" s="487"/>
      <c r="F89" s="487"/>
    </row>
    <row r="90" spans="1:6" s="252" customFormat="1" ht="15.6" hidden="1" customHeight="1" x14ac:dyDescent="0.3">
      <c r="A90" s="568"/>
      <c r="B90" s="569"/>
      <c r="C90" s="569"/>
      <c r="D90" s="569"/>
      <c r="E90" s="569"/>
      <c r="F90" s="569"/>
    </row>
    <row r="91" spans="1:6" s="249" customFormat="1" ht="14.4" hidden="1" customHeight="1" x14ac:dyDescent="0.35">
      <c r="A91" s="570"/>
      <c r="B91" s="570"/>
      <c r="C91" s="571"/>
      <c r="D91" s="571"/>
      <c r="E91" s="571"/>
      <c r="F91" s="571"/>
    </row>
    <row r="92" spans="1:6" ht="0.75" hidden="1" customHeight="1" x14ac:dyDescent="0.3">
      <c r="A92" s="487"/>
      <c r="B92" s="487"/>
      <c r="C92" s="487"/>
      <c r="D92" s="487"/>
      <c r="E92" s="487"/>
      <c r="F92" s="487"/>
    </row>
    <row r="93" spans="1:6" ht="17.399999999999999" hidden="1" x14ac:dyDescent="0.3">
      <c r="A93" s="487"/>
      <c r="B93" s="487"/>
      <c r="C93" s="487"/>
      <c r="D93" s="487"/>
      <c r="E93" s="487"/>
      <c r="F93" s="487"/>
    </row>
    <row r="94" spans="1:6" ht="22.2" hidden="1" customHeight="1" x14ac:dyDescent="0.3">
      <c r="A94" s="487"/>
      <c r="B94" s="487"/>
      <c r="C94" s="487"/>
      <c r="D94" s="487"/>
      <c r="E94" s="487"/>
      <c r="F94" s="487"/>
    </row>
    <row r="95" spans="1:6" ht="17.399999999999999" x14ac:dyDescent="0.3">
      <c r="A95" s="487"/>
      <c r="B95" s="487"/>
      <c r="C95" s="487"/>
      <c r="D95" s="487"/>
      <c r="E95" s="487"/>
      <c r="F95" s="487"/>
    </row>
    <row r="96" spans="1:6" s="252" customFormat="1" ht="17.399999999999999" hidden="1" x14ac:dyDescent="0.3">
      <c r="A96" s="567"/>
      <c r="B96" s="567"/>
      <c r="C96" s="785"/>
      <c r="D96" s="785"/>
      <c r="E96" s="567"/>
      <c r="F96" s="567"/>
    </row>
    <row r="97" spans="1:6" s="249" customFormat="1" ht="18" hidden="1" x14ac:dyDescent="0.35">
      <c r="A97" s="571"/>
      <c r="B97" s="571"/>
      <c r="C97" s="786"/>
      <c r="D97" s="786"/>
      <c r="E97" s="571"/>
      <c r="F97" s="571"/>
    </row>
    <row r="98" spans="1:6" ht="17.399999999999999" hidden="1" x14ac:dyDescent="0.3">
      <c r="A98" s="487"/>
      <c r="B98" s="572"/>
      <c r="C98" s="573"/>
      <c r="D98" s="573"/>
      <c r="E98" s="487"/>
      <c r="F98" s="487"/>
    </row>
    <row r="99" spans="1:6" ht="17.399999999999999" hidden="1" x14ac:dyDescent="0.3">
      <c r="A99" s="487"/>
      <c r="B99" s="487"/>
      <c r="C99" s="487"/>
      <c r="D99" s="487"/>
      <c r="E99" s="487"/>
      <c r="F99" s="487"/>
    </row>
    <row r="100" spans="1:6" ht="17.399999999999999" hidden="1" x14ac:dyDescent="0.3">
      <c r="A100" s="487"/>
      <c r="B100" s="487"/>
      <c r="C100" s="487"/>
      <c r="D100" s="487"/>
      <c r="E100" s="487"/>
      <c r="F100" s="487"/>
    </row>
    <row r="101" spans="1:6" ht="17.399999999999999" hidden="1" x14ac:dyDescent="0.3">
      <c r="A101" s="487"/>
      <c r="B101" s="487"/>
      <c r="C101" s="487"/>
      <c r="D101" s="487"/>
      <c r="E101" s="487"/>
      <c r="F101" s="487"/>
    </row>
    <row r="102" spans="1:6" ht="17.399999999999999" hidden="1" x14ac:dyDescent="0.3">
      <c r="A102" s="565"/>
      <c r="B102" s="565"/>
      <c r="C102" s="565"/>
      <c r="D102" s="565"/>
      <c r="E102" s="565"/>
      <c r="F102" s="565"/>
    </row>
    <row r="103" spans="1:6" ht="17.399999999999999" hidden="1" x14ac:dyDescent="0.3">
      <c r="A103" s="565"/>
      <c r="B103" s="565"/>
      <c r="C103" s="565"/>
      <c r="D103" s="565"/>
      <c r="E103" s="565"/>
      <c r="F103" s="565"/>
    </row>
    <row r="104" spans="1:6" ht="17.399999999999999" hidden="1" x14ac:dyDescent="0.3">
      <c r="A104" s="565"/>
      <c r="B104" s="565"/>
      <c r="C104" s="565"/>
      <c r="D104" s="565"/>
      <c r="E104" s="565"/>
      <c r="F104" s="565"/>
    </row>
    <row r="105" spans="1:6" ht="17.399999999999999" hidden="1" x14ac:dyDescent="0.3">
      <c r="A105" s="565"/>
      <c r="B105" s="565"/>
      <c r="C105" s="565"/>
      <c r="D105" s="565"/>
      <c r="E105" s="565"/>
      <c r="F105" s="565"/>
    </row>
    <row r="106" spans="1:6" ht="17.399999999999999" hidden="1" x14ac:dyDescent="0.3">
      <c r="A106" s="565"/>
      <c r="B106" s="565"/>
      <c r="C106" s="565"/>
      <c r="D106" s="565"/>
      <c r="E106" s="565"/>
      <c r="F106" s="565"/>
    </row>
    <row r="107" spans="1:6" ht="17.399999999999999" hidden="1" x14ac:dyDescent="0.3">
      <c r="A107" s="565"/>
      <c r="B107" s="565"/>
      <c r="C107" s="565"/>
      <c r="D107" s="565"/>
      <c r="E107" s="565"/>
      <c r="F107" s="565"/>
    </row>
    <row r="108" spans="1:6" ht="17.399999999999999" hidden="1" x14ac:dyDescent="0.3">
      <c r="A108" s="565"/>
      <c r="B108" s="565"/>
      <c r="C108" s="565"/>
      <c r="D108" s="565"/>
      <c r="E108" s="565"/>
      <c r="F108" s="565"/>
    </row>
    <row r="109" spans="1:6" ht="17.399999999999999" hidden="1" x14ac:dyDescent="0.3">
      <c r="A109" s="565"/>
      <c r="B109" s="565"/>
      <c r="C109" s="565"/>
      <c r="D109" s="565"/>
      <c r="E109" s="565"/>
      <c r="F109" s="565"/>
    </row>
    <row r="110" spans="1:6" ht="17.399999999999999" hidden="1" x14ac:dyDescent="0.3">
      <c r="A110" s="565"/>
      <c r="B110" s="565"/>
      <c r="C110" s="565"/>
      <c r="D110" s="565"/>
      <c r="E110" s="565"/>
      <c r="F110" s="565"/>
    </row>
    <row r="111" spans="1:6" ht="17.399999999999999" hidden="1" x14ac:dyDescent="0.3">
      <c r="A111" s="565"/>
      <c r="B111" s="565"/>
      <c r="C111" s="565"/>
      <c r="D111" s="565"/>
      <c r="E111" s="565"/>
      <c r="F111" s="565"/>
    </row>
    <row r="112" spans="1:6" ht="17.399999999999999" hidden="1" x14ac:dyDescent="0.3">
      <c r="A112" s="565"/>
      <c r="B112" s="565"/>
      <c r="C112" s="565"/>
      <c r="D112" s="565"/>
      <c r="E112" s="565"/>
      <c r="F112" s="565"/>
    </row>
    <row r="113" spans="1:6" ht="17.399999999999999" x14ac:dyDescent="0.3">
      <c r="A113" s="565"/>
      <c r="B113" s="565"/>
      <c r="C113" s="565"/>
      <c r="D113" s="565"/>
      <c r="E113" s="565"/>
      <c r="F113" s="565"/>
    </row>
    <row r="114" spans="1:6" ht="17.399999999999999" x14ac:dyDescent="0.3">
      <c r="A114" s="565"/>
      <c r="B114" s="565"/>
      <c r="C114" s="565"/>
      <c r="D114" s="565"/>
      <c r="E114" s="565"/>
      <c r="F114" s="565"/>
    </row>
    <row r="115" spans="1:6" ht="17.399999999999999" x14ac:dyDescent="0.3">
      <c r="A115" s="565"/>
      <c r="B115" s="565"/>
      <c r="C115" s="565"/>
      <c r="D115" s="565"/>
      <c r="E115" s="565"/>
      <c r="F115" s="565"/>
    </row>
    <row r="116" spans="1:6" ht="17.399999999999999" x14ac:dyDescent="0.3">
      <c r="A116" s="565"/>
      <c r="B116" s="565"/>
      <c r="C116" s="565"/>
      <c r="D116" s="565"/>
      <c r="E116" s="565"/>
      <c r="F116" s="565"/>
    </row>
    <row r="148" ht="27.6" customHeight="1" x14ac:dyDescent="0.25"/>
    <row r="149" ht="33.6" customHeight="1" x14ac:dyDescent="0.25"/>
  </sheetData>
  <mergeCells count="86">
    <mergeCell ref="B8:C8"/>
    <mergeCell ref="D8:E8"/>
    <mergeCell ref="A2:F2"/>
    <mergeCell ref="A3:F3"/>
    <mergeCell ref="A4:F4"/>
    <mergeCell ref="A6:F6"/>
    <mergeCell ref="A7:F7"/>
    <mergeCell ref="A21:E21"/>
    <mergeCell ref="A10:F10"/>
    <mergeCell ref="A11:F11"/>
    <mergeCell ref="A12:F12"/>
    <mergeCell ref="A13:F13"/>
    <mergeCell ref="A14:F14"/>
    <mergeCell ref="A15:C15"/>
    <mergeCell ref="E15:F15"/>
    <mergeCell ref="A16:F16"/>
    <mergeCell ref="A17:C17"/>
    <mergeCell ref="D17:E17"/>
    <mergeCell ref="A18:F18"/>
    <mergeCell ref="A20:F20"/>
    <mergeCell ref="A30:B30"/>
    <mergeCell ref="A31:B31"/>
    <mergeCell ref="C31:D31"/>
    <mergeCell ref="E31:F31"/>
    <mergeCell ref="A22:E22"/>
    <mergeCell ref="A26:B26"/>
    <mergeCell ref="A27:B27"/>
    <mergeCell ref="A43:D43"/>
    <mergeCell ref="A32:D32"/>
    <mergeCell ref="A33:D33"/>
    <mergeCell ref="A34:D34"/>
    <mergeCell ref="A35:D35"/>
    <mergeCell ref="A36:D36"/>
    <mergeCell ref="A37:D37"/>
    <mergeCell ref="A38:D38"/>
    <mergeCell ref="A39:D39"/>
    <mergeCell ref="A40:D40"/>
    <mergeCell ref="A41:D41"/>
    <mergeCell ref="A42:D42"/>
    <mergeCell ref="A55:D55"/>
    <mergeCell ref="A44:D44"/>
    <mergeCell ref="A45:D45"/>
    <mergeCell ref="A46:D46"/>
    <mergeCell ref="A47:D47"/>
    <mergeCell ref="A48:D48"/>
    <mergeCell ref="A49:D49"/>
    <mergeCell ref="A50:D50"/>
    <mergeCell ref="A51:D51"/>
    <mergeCell ref="A52:D52"/>
    <mergeCell ref="A53:D53"/>
    <mergeCell ref="A54:D54"/>
    <mergeCell ref="A67:D67"/>
    <mergeCell ref="A56:D56"/>
    <mergeCell ref="A57:D57"/>
    <mergeCell ref="A58:D58"/>
    <mergeCell ref="A59:D59"/>
    <mergeCell ref="A60:D60"/>
    <mergeCell ref="A61:D61"/>
    <mergeCell ref="A62:D62"/>
    <mergeCell ref="A63:D63"/>
    <mergeCell ref="A64:D64"/>
    <mergeCell ref="A65:D65"/>
    <mergeCell ref="A66:D66"/>
    <mergeCell ref="A79:D79"/>
    <mergeCell ref="A68:D68"/>
    <mergeCell ref="A69:D69"/>
    <mergeCell ref="A70:D70"/>
    <mergeCell ref="A71:D71"/>
    <mergeCell ref="A72:D72"/>
    <mergeCell ref="A73:D73"/>
    <mergeCell ref="C96:D96"/>
    <mergeCell ref="C97:D97"/>
    <mergeCell ref="C26:E26"/>
    <mergeCell ref="C27:E27"/>
    <mergeCell ref="C30:E30"/>
    <mergeCell ref="A80:D80"/>
    <mergeCell ref="A81:D81"/>
    <mergeCell ref="A82:D82"/>
    <mergeCell ref="A83:D83"/>
    <mergeCell ref="A84:D84"/>
    <mergeCell ref="A85:D85"/>
    <mergeCell ref="A74:D74"/>
    <mergeCell ref="A75:D75"/>
    <mergeCell ref="A76:D76"/>
    <mergeCell ref="A77:D77"/>
    <mergeCell ref="A78:D78"/>
  </mergeCells>
  <pageMargins left="0.70866141732283472" right="0.59055118110236227" top="1" bottom="0.71" header="0.65" footer="0.39"/>
  <pageSetup paperSize="9" scale="60" fitToWidth="0" fitToHeight="0" orientation="portrait" r:id="rId1"/>
  <headerFooter>
    <oddHeader>&amp;L&amp;G</oddHeader>
    <oddFooter>&amp;L&amp;G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48"/>
  <sheetViews>
    <sheetView showGridLines="0" topLeftCell="A13" zoomScaleNormal="142" zoomScaleSheetLayoutView="85" workbookViewId="0">
      <selection activeCell="E24" sqref="E24"/>
    </sheetView>
  </sheetViews>
  <sheetFormatPr defaultColWidth="9.33203125" defaultRowHeight="13.8" x14ac:dyDescent="0.25"/>
  <cols>
    <col min="1" max="1" width="12" style="47" customWidth="1"/>
    <col min="2" max="2" width="26.44140625" style="47" customWidth="1"/>
    <col min="3" max="3" width="22.88671875" style="47" customWidth="1"/>
    <col min="4" max="4" width="18.6640625" style="47" customWidth="1"/>
    <col min="5" max="5" width="17.88671875" style="47" customWidth="1"/>
    <col min="6" max="6" width="47" style="47" customWidth="1"/>
    <col min="7" max="16384" width="9.33203125" style="47"/>
  </cols>
  <sheetData>
    <row r="2" spans="1:7" x14ac:dyDescent="0.25">
      <c r="A2" s="801"/>
      <c r="B2" s="801"/>
      <c r="C2" s="801"/>
      <c r="D2" s="801"/>
      <c r="E2" s="801"/>
      <c r="F2" s="801"/>
    </row>
    <row r="3" spans="1:7" x14ac:dyDescent="0.25">
      <c r="A3" s="802"/>
      <c r="B3" s="801"/>
      <c r="C3" s="801"/>
      <c r="D3" s="801"/>
      <c r="E3" s="801"/>
      <c r="F3" s="801"/>
    </row>
    <row r="4" spans="1:7" x14ac:dyDescent="0.25">
      <c r="A4" s="802"/>
      <c r="B4" s="802"/>
      <c r="C4" s="802"/>
      <c r="D4" s="802"/>
      <c r="E4" s="802"/>
      <c r="F4" s="802"/>
    </row>
    <row r="5" spans="1:7" ht="25.95" customHeight="1" x14ac:dyDescent="0.25"/>
    <row r="6" spans="1:7" ht="31.95" customHeight="1" x14ac:dyDescent="0.25">
      <c r="A6" s="803"/>
      <c r="B6" s="803"/>
      <c r="C6" s="803"/>
      <c r="D6" s="803"/>
      <c r="E6" s="803"/>
      <c r="F6" s="803"/>
    </row>
    <row r="7" spans="1:7" ht="21" x14ac:dyDescent="0.4">
      <c r="A7" s="807" t="s">
        <v>889</v>
      </c>
      <c r="B7" s="807"/>
      <c r="C7" s="807"/>
      <c r="D7" s="807"/>
      <c r="E7" s="807"/>
      <c r="F7" s="807"/>
    </row>
    <row r="8" spans="1:7" ht="25.2" customHeight="1" x14ac:dyDescent="0.3">
      <c r="B8" s="805" t="s">
        <v>1317</v>
      </c>
      <c r="C8" s="805"/>
      <c r="D8" s="806" t="str">
        <f>PR!B12</f>
        <v>2507-SS02-251</v>
      </c>
      <c r="E8" s="806"/>
    </row>
    <row r="9" spans="1:7" ht="28.95" customHeight="1" x14ac:dyDescent="0.25"/>
    <row r="10" spans="1:7" ht="52.95" customHeight="1" x14ac:dyDescent="0.25">
      <c r="A10" s="809" t="s">
        <v>1395</v>
      </c>
      <c r="B10" s="809"/>
      <c r="C10" s="809"/>
      <c r="D10" s="809"/>
      <c r="E10" s="809"/>
      <c r="F10" s="809"/>
    </row>
    <row r="11" spans="1:7" ht="43.2" customHeight="1" x14ac:dyDescent="0.25">
      <c r="A11" s="809" t="s">
        <v>1226</v>
      </c>
      <c r="B11" s="809"/>
      <c r="C11" s="809"/>
      <c r="D11" s="809"/>
      <c r="E11" s="809"/>
      <c r="F11" s="809"/>
    </row>
    <row r="12" spans="1:7" ht="64.95" customHeight="1" x14ac:dyDescent="0.25">
      <c r="A12" s="810" t="s">
        <v>1227</v>
      </c>
      <c r="B12" s="810"/>
      <c r="C12" s="810"/>
      <c r="D12" s="810"/>
      <c r="E12" s="810"/>
      <c r="F12" s="810"/>
    </row>
    <row r="13" spans="1:7" ht="72.599999999999994" customHeight="1" x14ac:dyDescent="0.25">
      <c r="A13" s="809" t="s">
        <v>1228</v>
      </c>
      <c r="B13" s="809"/>
      <c r="C13" s="809"/>
      <c r="D13" s="809"/>
      <c r="E13" s="809"/>
      <c r="F13" s="809"/>
    </row>
    <row r="14" spans="1:7" ht="28.2" customHeight="1" x14ac:dyDescent="0.25">
      <c r="A14" s="811" t="s">
        <v>1229</v>
      </c>
      <c r="B14" s="811"/>
      <c r="C14" s="811"/>
      <c r="D14" s="484" t="str">
        <f>PR!E9</f>
        <v>2025-251</v>
      </c>
      <c r="E14" s="812" t="s">
        <v>761</v>
      </c>
      <c r="F14" s="812"/>
    </row>
    <row r="15" spans="1:7" ht="45" customHeight="1" x14ac:dyDescent="0.25">
      <c r="A15" s="811" t="s">
        <v>1716</v>
      </c>
      <c r="B15" s="811"/>
      <c r="C15" s="811"/>
      <c r="D15" s="811"/>
      <c r="E15" s="811"/>
      <c r="F15" s="811"/>
      <c r="G15" s="553"/>
    </row>
    <row r="16" spans="1:7" ht="34.950000000000003" customHeight="1" x14ac:dyDescent="0.25">
      <c r="A16" s="813" t="s">
        <v>991</v>
      </c>
      <c r="B16" s="813"/>
      <c r="C16" s="813"/>
      <c r="D16" s="814">
        <f>PR!H110</f>
        <v>180000</v>
      </c>
      <c r="E16" s="814"/>
      <c r="F16" s="485"/>
    </row>
    <row r="17" spans="1:6" ht="44.4" customHeight="1" x14ac:dyDescent="0.25">
      <c r="A17" s="809" t="s">
        <v>1230</v>
      </c>
      <c r="B17" s="809"/>
      <c r="C17" s="809"/>
      <c r="D17" s="809"/>
      <c r="E17" s="809"/>
      <c r="F17" s="809"/>
    </row>
    <row r="18" spans="1:6" ht="3.6" hidden="1" customHeight="1" x14ac:dyDescent="0.25">
      <c r="A18" s="483"/>
      <c r="B18" s="483"/>
      <c r="C18" s="483"/>
      <c r="D18" s="483"/>
      <c r="E18" s="483"/>
      <c r="F18" s="483"/>
    </row>
    <row r="19" spans="1:6" ht="50.4" customHeight="1" x14ac:dyDescent="0.25">
      <c r="A19" s="811" t="s">
        <v>1321</v>
      </c>
      <c r="B19" s="811"/>
      <c r="C19" s="811"/>
      <c r="D19" s="811"/>
      <c r="E19" s="811"/>
      <c r="F19" s="811"/>
    </row>
    <row r="20" spans="1:6" ht="4.95" customHeight="1" x14ac:dyDescent="0.3">
      <c r="A20" s="808"/>
      <c r="B20" s="808"/>
      <c r="C20" s="808"/>
      <c r="D20" s="808"/>
      <c r="E20" s="808"/>
      <c r="F20" s="554"/>
    </row>
    <row r="21" spans="1:6" ht="23.4" customHeight="1" x14ac:dyDescent="0.25">
      <c r="A21" s="814" t="s">
        <v>1231</v>
      </c>
      <c r="B21" s="814"/>
      <c r="C21" s="814"/>
      <c r="D21" s="814"/>
      <c r="E21" s="814"/>
      <c r="F21" s="486"/>
    </row>
    <row r="22" spans="1:6" ht="36" customHeight="1" x14ac:dyDescent="0.3">
      <c r="A22" s="487" t="s">
        <v>765</v>
      </c>
      <c r="B22" s="487"/>
      <c r="C22" s="42"/>
      <c r="D22" s="42"/>
      <c r="E22" s="42"/>
      <c r="F22" s="42"/>
    </row>
    <row r="23" spans="1:6" hidden="1" x14ac:dyDescent="0.25">
      <c r="A23" s="511"/>
      <c r="B23" s="511"/>
      <c r="C23" s="42"/>
      <c r="D23" s="42"/>
      <c r="E23" s="42"/>
      <c r="F23" s="42"/>
    </row>
    <row r="24" spans="1:6" x14ac:dyDescent="0.25">
      <c r="A24" s="511"/>
      <c r="B24" s="511"/>
      <c r="E24" s="42"/>
      <c r="F24" s="42"/>
    </row>
    <row r="25" spans="1:6" s="248" customFormat="1" ht="46.95" customHeight="1" x14ac:dyDescent="0.3">
      <c r="A25" s="815" t="s">
        <v>1066</v>
      </c>
      <c r="B25" s="815"/>
      <c r="C25" s="816" t="s">
        <v>1318</v>
      </c>
      <c r="D25" s="816"/>
      <c r="E25" s="815" t="s">
        <v>573</v>
      </c>
      <c r="F25" s="815"/>
    </row>
    <row r="26" spans="1:6" s="249" customFormat="1" ht="15" x14ac:dyDescent="0.25">
      <c r="A26" s="817" t="s">
        <v>601</v>
      </c>
      <c r="B26" s="817"/>
      <c r="C26" s="817" t="s">
        <v>601</v>
      </c>
      <c r="D26" s="817"/>
      <c r="E26" s="817" t="s">
        <v>601</v>
      </c>
      <c r="F26" s="817"/>
    </row>
    <row r="27" spans="1:6" x14ac:dyDescent="0.25">
      <c r="A27" s="42"/>
      <c r="B27" s="42"/>
      <c r="C27" s="42"/>
      <c r="D27" s="42"/>
      <c r="E27" s="42"/>
      <c r="F27" s="42"/>
    </row>
    <row r="28" spans="1:6" x14ac:dyDescent="0.25">
      <c r="A28" s="42"/>
      <c r="B28" s="42"/>
      <c r="C28" s="42"/>
      <c r="D28" s="42"/>
      <c r="E28" s="42"/>
      <c r="F28" s="42"/>
    </row>
    <row r="29" spans="1:6" s="248" customFormat="1" ht="38.4" customHeight="1" x14ac:dyDescent="0.3">
      <c r="A29" s="815" t="str">
        <f>PR!B115</f>
        <v>JENNY S. ALINA</v>
      </c>
      <c r="B29" s="815"/>
      <c r="C29" s="816" t="s">
        <v>1319</v>
      </c>
      <c r="D29" s="816"/>
      <c r="E29" s="815" t="s">
        <v>957</v>
      </c>
      <c r="F29" s="815"/>
    </row>
    <row r="30" spans="1:6" s="249" customFormat="1" ht="28.5" customHeight="1" x14ac:dyDescent="0.25">
      <c r="A30" s="818" t="s">
        <v>767</v>
      </c>
      <c r="B30" s="818"/>
      <c r="C30" s="819" t="s">
        <v>1320</v>
      </c>
      <c r="D30" s="819"/>
      <c r="E30" s="819" t="s">
        <v>575</v>
      </c>
      <c r="F30" s="819"/>
    </row>
    <row r="31" spans="1:6" ht="15" hidden="1" x14ac:dyDescent="0.25">
      <c r="A31" s="820" t="s">
        <v>769</v>
      </c>
      <c r="B31" s="820"/>
      <c r="C31" s="820"/>
      <c r="D31" s="762"/>
      <c r="E31" s="555"/>
      <c r="F31" s="555"/>
    </row>
    <row r="32" spans="1:6" ht="15" hidden="1" x14ac:dyDescent="0.25">
      <c r="A32" s="820" t="s">
        <v>770</v>
      </c>
      <c r="B32" s="820"/>
      <c r="C32" s="820"/>
      <c r="D32" s="762"/>
      <c r="E32" s="555"/>
      <c r="F32" s="555"/>
    </row>
    <row r="33" spans="1:6" ht="15" hidden="1" x14ac:dyDescent="0.25">
      <c r="A33" s="820" t="s">
        <v>771</v>
      </c>
      <c r="B33" s="820"/>
      <c r="C33" s="820"/>
      <c r="D33" s="762"/>
      <c r="E33" s="555"/>
      <c r="F33" s="555"/>
    </row>
    <row r="34" spans="1:6" ht="15" hidden="1" x14ac:dyDescent="0.25">
      <c r="A34" s="820" t="s">
        <v>772</v>
      </c>
      <c r="B34" s="820"/>
      <c r="C34" s="820"/>
      <c r="D34" s="762"/>
      <c r="E34" s="555"/>
      <c r="F34" s="555"/>
    </row>
    <row r="35" spans="1:6" ht="15" hidden="1" x14ac:dyDescent="0.25">
      <c r="A35" s="820" t="s">
        <v>773</v>
      </c>
      <c r="B35" s="820"/>
      <c r="C35" s="820"/>
      <c r="D35" s="762"/>
      <c r="E35" s="555"/>
      <c r="F35" s="555"/>
    </row>
    <row r="36" spans="1:6" ht="15" hidden="1" x14ac:dyDescent="0.25">
      <c r="A36" s="820" t="s">
        <v>774</v>
      </c>
      <c r="B36" s="820"/>
      <c r="C36" s="820"/>
      <c r="D36" s="762"/>
      <c r="E36" s="555"/>
      <c r="F36" s="555"/>
    </row>
    <row r="37" spans="1:6" ht="15" hidden="1" x14ac:dyDescent="0.25">
      <c r="A37" s="820" t="s">
        <v>775</v>
      </c>
      <c r="B37" s="820"/>
      <c r="C37" s="820"/>
      <c r="D37" s="762"/>
      <c r="E37" s="555"/>
      <c r="F37" s="555"/>
    </row>
    <row r="38" spans="1:6" ht="15" hidden="1" x14ac:dyDescent="0.25">
      <c r="A38" s="820" t="s">
        <v>602</v>
      </c>
      <c r="B38" s="820"/>
      <c r="C38" s="820"/>
      <c r="D38" s="762"/>
      <c r="E38" s="555"/>
      <c r="F38" s="555"/>
    </row>
    <row r="39" spans="1:6" ht="15" hidden="1" x14ac:dyDescent="0.25">
      <c r="A39" s="820" t="s">
        <v>776</v>
      </c>
      <c r="B39" s="820"/>
      <c r="C39" s="820"/>
      <c r="D39" s="762"/>
      <c r="E39" s="555"/>
      <c r="F39" s="555"/>
    </row>
    <row r="40" spans="1:6" ht="15" hidden="1" x14ac:dyDescent="0.25">
      <c r="A40" s="820" t="s">
        <v>777</v>
      </c>
      <c r="B40" s="820"/>
      <c r="C40" s="820"/>
      <c r="D40" s="762"/>
      <c r="E40" s="555"/>
      <c r="F40" s="555"/>
    </row>
    <row r="41" spans="1:6" ht="15" hidden="1" x14ac:dyDescent="0.25">
      <c r="A41" s="820" t="s">
        <v>621</v>
      </c>
      <c r="B41" s="820"/>
      <c r="C41" s="820"/>
      <c r="D41" s="762"/>
      <c r="E41" s="555"/>
      <c r="F41" s="555"/>
    </row>
    <row r="42" spans="1:6" ht="15" hidden="1" x14ac:dyDescent="0.25">
      <c r="A42" s="820" t="s">
        <v>778</v>
      </c>
      <c r="B42" s="820"/>
      <c r="C42" s="820"/>
      <c r="D42" s="762"/>
      <c r="E42" s="555"/>
      <c r="F42" s="555"/>
    </row>
    <row r="43" spans="1:6" ht="15" hidden="1" x14ac:dyDescent="0.25">
      <c r="A43" s="820" t="s">
        <v>779</v>
      </c>
      <c r="B43" s="820"/>
      <c r="C43" s="820"/>
      <c r="D43" s="762"/>
      <c r="E43" s="555"/>
      <c r="F43" s="555"/>
    </row>
    <row r="44" spans="1:6" ht="15" hidden="1" x14ac:dyDescent="0.25">
      <c r="A44" s="820" t="s">
        <v>780</v>
      </c>
      <c r="B44" s="820"/>
      <c r="C44" s="820"/>
      <c r="D44" s="762"/>
      <c r="E44" s="555"/>
      <c r="F44" s="555"/>
    </row>
    <row r="45" spans="1:6" ht="15" hidden="1" x14ac:dyDescent="0.25">
      <c r="A45" s="820" t="s">
        <v>24</v>
      </c>
      <c r="B45" s="820"/>
      <c r="C45" s="820"/>
      <c r="D45" s="762"/>
      <c r="E45" s="555"/>
      <c r="F45" s="555"/>
    </row>
    <row r="46" spans="1:6" ht="15" hidden="1" x14ac:dyDescent="0.25">
      <c r="A46" s="820" t="s">
        <v>781</v>
      </c>
      <c r="B46" s="820"/>
      <c r="C46" s="820"/>
      <c r="D46" s="762"/>
      <c r="E46" s="555"/>
      <c r="F46" s="555"/>
    </row>
    <row r="47" spans="1:6" ht="15" hidden="1" x14ac:dyDescent="0.25">
      <c r="A47" s="820" t="s">
        <v>782</v>
      </c>
      <c r="B47" s="820"/>
      <c r="C47" s="820"/>
      <c r="D47" s="762"/>
      <c r="E47" s="555"/>
      <c r="F47" s="555"/>
    </row>
    <row r="48" spans="1:6" ht="15" hidden="1" x14ac:dyDescent="0.25">
      <c r="A48" s="820" t="s">
        <v>783</v>
      </c>
      <c r="B48" s="820"/>
      <c r="C48" s="820"/>
      <c r="D48" s="762"/>
      <c r="E48" s="555"/>
      <c r="F48" s="555"/>
    </row>
    <row r="49" spans="1:6" ht="15" hidden="1" x14ac:dyDescent="0.25">
      <c r="A49" s="820" t="s">
        <v>784</v>
      </c>
      <c r="B49" s="820"/>
      <c r="C49" s="820"/>
      <c r="D49" s="762"/>
      <c r="E49" s="555"/>
      <c r="F49" s="555"/>
    </row>
    <row r="50" spans="1:6" ht="15" hidden="1" x14ac:dyDescent="0.25">
      <c r="A50" s="820" t="s">
        <v>785</v>
      </c>
      <c r="B50" s="820"/>
      <c r="C50" s="820"/>
      <c r="D50" s="762"/>
      <c r="E50" s="555"/>
      <c r="F50" s="555"/>
    </row>
    <row r="51" spans="1:6" ht="15" hidden="1" x14ac:dyDescent="0.25">
      <c r="A51" s="820" t="s">
        <v>786</v>
      </c>
      <c r="B51" s="820"/>
      <c r="C51" s="820"/>
      <c r="D51" s="762"/>
      <c r="E51" s="555"/>
      <c r="F51" s="555"/>
    </row>
    <row r="52" spans="1:6" ht="15" hidden="1" x14ac:dyDescent="0.25">
      <c r="A52" s="820" t="s">
        <v>787</v>
      </c>
      <c r="B52" s="820"/>
      <c r="C52" s="820"/>
      <c r="D52" s="762"/>
      <c r="E52" s="555"/>
      <c r="F52" s="555"/>
    </row>
    <row r="53" spans="1:6" ht="15" hidden="1" x14ac:dyDescent="0.25">
      <c r="A53" s="820" t="s">
        <v>788</v>
      </c>
      <c r="B53" s="820"/>
      <c r="C53" s="820"/>
      <c r="D53" s="762"/>
      <c r="E53" s="555"/>
      <c r="F53" s="555"/>
    </row>
    <row r="54" spans="1:6" ht="15" hidden="1" x14ac:dyDescent="0.25">
      <c r="A54" s="820" t="s">
        <v>121</v>
      </c>
      <c r="B54" s="820"/>
      <c r="C54" s="820"/>
      <c r="D54" s="762"/>
      <c r="E54" s="555"/>
      <c r="F54" s="555"/>
    </row>
    <row r="55" spans="1:6" ht="15" hidden="1" x14ac:dyDescent="0.25">
      <c r="A55" s="820" t="s">
        <v>789</v>
      </c>
      <c r="B55" s="820"/>
      <c r="C55" s="820"/>
      <c r="D55" s="762"/>
      <c r="E55" s="555"/>
      <c r="F55" s="555"/>
    </row>
    <row r="56" spans="1:6" ht="15" hidden="1" x14ac:dyDescent="0.25">
      <c r="A56" s="820" t="s">
        <v>790</v>
      </c>
      <c r="B56" s="820"/>
      <c r="C56" s="820"/>
      <c r="D56" s="762"/>
      <c r="E56" s="555"/>
      <c r="F56" s="555"/>
    </row>
    <row r="57" spans="1:6" ht="15" hidden="1" x14ac:dyDescent="0.25">
      <c r="A57" s="820" t="s">
        <v>791</v>
      </c>
      <c r="B57" s="820"/>
      <c r="C57" s="820"/>
      <c r="D57" s="762"/>
      <c r="E57" s="555"/>
      <c r="F57" s="555"/>
    </row>
    <row r="58" spans="1:6" ht="15" hidden="1" x14ac:dyDescent="0.25">
      <c r="A58" s="820" t="s">
        <v>792</v>
      </c>
      <c r="B58" s="820"/>
      <c r="C58" s="820"/>
      <c r="D58" s="762"/>
      <c r="E58" s="555"/>
      <c r="F58" s="555"/>
    </row>
    <row r="59" spans="1:6" ht="15" hidden="1" x14ac:dyDescent="0.25">
      <c r="A59" s="820" t="s">
        <v>793</v>
      </c>
      <c r="B59" s="820"/>
      <c r="C59" s="820"/>
      <c r="D59" s="762"/>
      <c r="E59" s="555"/>
      <c r="F59" s="555"/>
    </row>
    <row r="60" spans="1:6" ht="15" hidden="1" x14ac:dyDescent="0.25">
      <c r="A60" s="820" t="s">
        <v>794</v>
      </c>
      <c r="B60" s="820"/>
      <c r="C60" s="820"/>
      <c r="D60" s="762"/>
      <c r="E60" s="555"/>
      <c r="F60" s="555"/>
    </row>
    <row r="61" spans="1:6" ht="15" hidden="1" x14ac:dyDescent="0.25">
      <c r="A61" s="820" t="s">
        <v>123</v>
      </c>
      <c r="B61" s="820"/>
      <c r="C61" s="820"/>
      <c r="D61" s="762"/>
      <c r="E61" s="555"/>
      <c r="F61" s="555"/>
    </row>
    <row r="62" spans="1:6" ht="15" hidden="1" x14ac:dyDescent="0.25">
      <c r="A62" s="820" t="s">
        <v>62</v>
      </c>
      <c r="B62" s="820"/>
      <c r="C62" s="820"/>
      <c r="D62" s="762"/>
      <c r="E62" s="555"/>
      <c r="F62" s="555"/>
    </row>
    <row r="63" spans="1:6" ht="15" hidden="1" x14ac:dyDescent="0.25">
      <c r="A63" s="820" t="s">
        <v>795</v>
      </c>
      <c r="B63" s="820"/>
      <c r="C63" s="820"/>
      <c r="D63" s="762"/>
      <c r="E63" s="555"/>
      <c r="F63" s="555"/>
    </row>
    <row r="64" spans="1:6" ht="15" hidden="1" x14ac:dyDescent="0.25">
      <c r="A64" s="820" t="s">
        <v>796</v>
      </c>
      <c r="B64" s="820"/>
      <c r="C64" s="820"/>
      <c r="D64" s="762"/>
      <c r="E64" s="555"/>
      <c r="F64" s="555"/>
    </row>
    <row r="65" spans="1:6" ht="15" hidden="1" x14ac:dyDescent="0.25">
      <c r="A65" s="820" t="s">
        <v>619</v>
      </c>
      <c r="B65" s="820"/>
      <c r="C65" s="820"/>
      <c r="D65" s="762"/>
      <c r="E65" s="555"/>
      <c r="F65" s="555"/>
    </row>
    <row r="66" spans="1:6" ht="15" hidden="1" x14ac:dyDescent="0.25">
      <c r="A66" s="820" t="s">
        <v>164</v>
      </c>
      <c r="B66" s="820"/>
      <c r="C66" s="820"/>
      <c r="D66" s="762"/>
      <c r="E66" s="555"/>
      <c r="F66" s="555"/>
    </row>
    <row r="67" spans="1:6" ht="15" hidden="1" x14ac:dyDescent="0.25">
      <c r="A67" s="820" t="s">
        <v>797</v>
      </c>
      <c r="B67" s="820"/>
      <c r="C67" s="820"/>
      <c r="D67" s="762"/>
      <c r="E67" s="555"/>
      <c r="F67" s="555"/>
    </row>
    <row r="68" spans="1:6" ht="15" hidden="1" x14ac:dyDescent="0.25">
      <c r="A68" s="820" t="s">
        <v>798</v>
      </c>
      <c r="B68" s="820"/>
      <c r="C68" s="820"/>
      <c r="D68" s="762"/>
      <c r="E68" s="555"/>
      <c r="F68" s="555"/>
    </row>
    <row r="69" spans="1:6" ht="15" hidden="1" x14ac:dyDescent="0.25">
      <c r="A69" s="820" t="s">
        <v>206</v>
      </c>
      <c r="B69" s="820"/>
      <c r="C69" s="820"/>
      <c r="D69" s="762"/>
      <c r="E69" s="555"/>
      <c r="F69" s="555"/>
    </row>
    <row r="70" spans="1:6" ht="15" hidden="1" x14ac:dyDescent="0.25">
      <c r="A70" s="820" t="s">
        <v>799</v>
      </c>
      <c r="B70" s="820"/>
      <c r="C70" s="820"/>
      <c r="D70" s="762"/>
      <c r="E70" s="555"/>
      <c r="F70" s="555"/>
    </row>
    <row r="71" spans="1:6" ht="15" hidden="1" x14ac:dyDescent="0.25">
      <c r="A71" s="820" t="s">
        <v>800</v>
      </c>
      <c r="B71" s="820"/>
      <c r="C71" s="820"/>
      <c r="D71" s="762"/>
      <c r="E71" s="555"/>
      <c r="F71" s="555"/>
    </row>
    <row r="72" spans="1:6" ht="15" hidden="1" x14ac:dyDescent="0.25">
      <c r="A72" s="820" t="s">
        <v>801</v>
      </c>
      <c r="B72" s="820"/>
      <c r="C72" s="820"/>
      <c r="D72" s="762"/>
      <c r="E72" s="555"/>
      <c r="F72" s="555"/>
    </row>
    <row r="73" spans="1:6" ht="15" hidden="1" x14ac:dyDescent="0.25">
      <c r="A73" s="820" t="s">
        <v>802</v>
      </c>
      <c r="B73" s="820"/>
      <c r="C73" s="820"/>
      <c r="D73" s="762"/>
      <c r="E73" s="555"/>
      <c r="F73" s="555"/>
    </row>
    <row r="74" spans="1:6" ht="15" hidden="1" x14ac:dyDescent="0.25">
      <c r="A74" s="820" t="s">
        <v>803</v>
      </c>
      <c r="B74" s="820"/>
      <c r="C74" s="820"/>
      <c r="D74" s="762"/>
      <c r="E74" s="555"/>
      <c r="F74" s="555"/>
    </row>
    <row r="75" spans="1:6" ht="15" hidden="1" x14ac:dyDescent="0.25">
      <c r="A75" s="820" t="s">
        <v>804</v>
      </c>
      <c r="B75" s="820"/>
      <c r="C75" s="820"/>
      <c r="D75" s="762"/>
      <c r="E75" s="555"/>
      <c r="F75" s="555"/>
    </row>
    <row r="76" spans="1:6" ht="15" hidden="1" x14ac:dyDescent="0.25">
      <c r="A76" s="820" t="s">
        <v>805</v>
      </c>
      <c r="B76" s="820"/>
      <c r="C76" s="820"/>
      <c r="D76" s="762"/>
      <c r="E76" s="555"/>
      <c r="F76" s="555"/>
    </row>
    <row r="77" spans="1:6" ht="15" hidden="1" x14ac:dyDescent="0.25">
      <c r="A77" s="820" t="s">
        <v>806</v>
      </c>
      <c r="B77" s="820"/>
      <c r="C77" s="820"/>
      <c r="D77" s="762"/>
      <c r="E77" s="555"/>
      <c r="F77" s="555"/>
    </row>
    <row r="78" spans="1:6" ht="15" hidden="1" x14ac:dyDescent="0.25">
      <c r="A78" s="820" t="s">
        <v>807</v>
      </c>
      <c r="B78" s="820"/>
      <c r="C78" s="820"/>
      <c r="D78" s="762"/>
      <c r="E78" s="555"/>
      <c r="F78" s="555"/>
    </row>
    <row r="79" spans="1:6" ht="15" hidden="1" x14ac:dyDescent="0.25">
      <c r="A79" s="820" t="s">
        <v>808</v>
      </c>
      <c r="B79" s="820"/>
      <c r="C79" s="820"/>
      <c r="D79" s="762"/>
      <c r="E79" s="555"/>
      <c r="F79" s="555"/>
    </row>
    <row r="80" spans="1:6" ht="15" hidden="1" x14ac:dyDescent="0.25">
      <c r="A80" s="820" t="s">
        <v>809</v>
      </c>
      <c r="B80" s="820"/>
      <c r="C80" s="820"/>
      <c r="D80" s="762"/>
      <c r="E80" s="555"/>
      <c r="F80" s="555"/>
    </row>
    <row r="81" spans="1:6" ht="15" hidden="1" x14ac:dyDescent="0.25">
      <c r="A81" s="820" t="s">
        <v>810</v>
      </c>
      <c r="B81" s="820"/>
      <c r="C81" s="820"/>
      <c r="D81" s="762"/>
      <c r="E81" s="555"/>
      <c r="F81" s="555"/>
    </row>
    <row r="82" spans="1:6" ht="15" hidden="1" x14ac:dyDescent="0.25">
      <c r="A82" s="820" t="s">
        <v>360</v>
      </c>
      <c r="B82" s="820"/>
      <c r="C82" s="820"/>
      <c r="D82" s="762"/>
      <c r="E82" s="555"/>
      <c r="F82" s="555"/>
    </row>
    <row r="83" spans="1:6" ht="12" hidden="1" customHeight="1" x14ac:dyDescent="0.25">
      <c r="A83" s="820"/>
      <c r="B83" s="820"/>
      <c r="C83" s="820"/>
      <c r="D83" s="820"/>
      <c r="E83" s="555"/>
      <c r="F83" s="555"/>
    </row>
    <row r="84" spans="1:6" ht="14.4" hidden="1" customHeight="1" x14ac:dyDescent="0.25">
      <c r="A84" s="820"/>
      <c r="B84" s="820"/>
      <c r="C84" s="820"/>
      <c r="D84" s="820"/>
      <c r="E84" s="555"/>
      <c r="F84" s="555"/>
    </row>
    <row r="85" spans="1:6" ht="16.2" hidden="1" customHeight="1" x14ac:dyDescent="0.25">
      <c r="A85" s="464"/>
      <c r="B85" s="464"/>
      <c r="C85" s="464"/>
      <c r="D85" s="464"/>
      <c r="E85" s="464"/>
      <c r="F85" s="555"/>
    </row>
    <row r="86" spans="1:6" ht="12" hidden="1" customHeight="1" x14ac:dyDescent="0.25">
      <c r="A86" s="464"/>
      <c r="B86" s="464"/>
      <c r="C86" s="464"/>
      <c r="D86" s="464"/>
      <c r="E86" s="464"/>
      <c r="F86" s="555"/>
    </row>
    <row r="87" spans="1:6" s="251" customFormat="1" ht="15" hidden="1" x14ac:dyDescent="0.25">
      <c r="A87" s="556"/>
      <c r="B87" s="556"/>
      <c r="C87" s="556"/>
      <c r="D87" s="556"/>
      <c r="E87" s="555"/>
      <c r="F87" s="555"/>
    </row>
    <row r="88" spans="1:6" s="251" customFormat="1" ht="18" hidden="1" customHeight="1" x14ac:dyDescent="0.25">
      <c r="A88" s="556"/>
      <c r="B88" s="556"/>
      <c r="C88" s="556"/>
      <c r="D88" s="556"/>
      <c r="E88" s="555"/>
      <c r="F88" s="555"/>
    </row>
    <row r="89" spans="1:6" s="252" customFormat="1" ht="15.6" hidden="1" customHeight="1" x14ac:dyDescent="0.25">
      <c r="A89" s="557"/>
      <c r="B89" s="558"/>
      <c r="C89" s="558"/>
      <c r="D89" s="558"/>
      <c r="E89" s="558"/>
      <c r="F89" s="558"/>
    </row>
    <row r="90" spans="1:6" s="249" customFormat="1" ht="14.4" hidden="1" customHeight="1" x14ac:dyDescent="0.25">
      <c r="A90" s="559"/>
      <c r="B90" s="559"/>
      <c r="C90" s="560"/>
      <c r="D90" s="560"/>
      <c r="E90" s="560"/>
      <c r="F90" s="560"/>
    </row>
    <row r="91" spans="1:6" ht="0.75" hidden="1" customHeight="1" x14ac:dyDescent="0.25">
      <c r="A91" s="555"/>
      <c r="B91" s="555"/>
      <c r="C91" s="555"/>
      <c r="D91" s="555"/>
      <c r="E91" s="555"/>
      <c r="F91" s="555"/>
    </row>
    <row r="92" spans="1:6" ht="15" hidden="1" x14ac:dyDescent="0.25">
      <c r="A92" s="555"/>
      <c r="B92" s="555"/>
      <c r="C92" s="555"/>
      <c r="D92" s="555"/>
      <c r="E92" s="555"/>
      <c r="F92" s="555"/>
    </row>
    <row r="93" spans="1:6" ht="22.2" hidden="1" customHeight="1" x14ac:dyDescent="0.25">
      <c r="A93" s="555"/>
      <c r="B93" s="555"/>
      <c r="C93" s="555"/>
      <c r="D93" s="555"/>
      <c r="E93" s="555"/>
      <c r="F93" s="555"/>
    </row>
    <row r="94" spans="1:6" ht="15" x14ac:dyDescent="0.25">
      <c r="A94" s="555"/>
      <c r="B94" s="555"/>
      <c r="C94" s="555"/>
      <c r="D94" s="555"/>
      <c r="E94" s="555"/>
      <c r="F94" s="555"/>
    </row>
    <row r="95" spans="1:6" s="252" customFormat="1" hidden="1" x14ac:dyDescent="0.25">
      <c r="A95" s="250"/>
      <c r="B95" s="250"/>
      <c r="C95" s="821"/>
      <c r="D95" s="821"/>
      <c r="E95" s="250"/>
      <c r="F95" s="250"/>
    </row>
    <row r="96" spans="1:6" s="249" customFormat="1" hidden="1" x14ac:dyDescent="0.25">
      <c r="A96" s="254"/>
      <c r="B96" s="254"/>
      <c r="C96" s="822"/>
      <c r="D96" s="822"/>
      <c r="E96" s="254"/>
      <c r="F96" s="254"/>
    </row>
    <row r="97" spans="1:6" hidden="1" x14ac:dyDescent="0.25">
      <c r="A97" s="42"/>
      <c r="B97" s="50"/>
      <c r="C97" s="255"/>
      <c r="D97" s="255"/>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c r="A100" s="42"/>
      <c r="B100" s="42"/>
      <c r="C100" s="42"/>
      <c r="D100" s="42"/>
      <c r="E100" s="42"/>
      <c r="F100" s="42"/>
    </row>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47" ht="27.6" customHeight="1" x14ac:dyDescent="0.25"/>
    <row r="148" ht="33.6" customHeight="1" x14ac:dyDescent="0.25"/>
  </sheetData>
  <mergeCells count="88">
    <mergeCell ref="C95:D95"/>
    <mergeCell ref="C96:D96"/>
    <mergeCell ref="A79:D79"/>
    <mergeCell ref="A80:D80"/>
    <mergeCell ref="A81:D81"/>
    <mergeCell ref="A82:D82"/>
    <mergeCell ref="A83:D83"/>
    <mergeCell ref="A84:D84"/>
    <mergeCell ref="A78:D78"/>
    <mergeCell ref="A67:D67"/>
    <mergeCell ref="A68:D68"/>
    <mergeCell ref="A69:D69"/>
    <mergeCell ref="A70:D70"/>
    <mergeCell ref="A71:D71"/>
    <mergeCell ref="A72:D72"/>
    <mergeCell ref="A73:D73"/>
    <mergeCell ref="A74:D74"/>
    <mergeCell ref="A75:D75"/>
    <mergeCell ref="A76:D76"/>
    <mergeCell ref="A77:D77"/>
    <mergeCell ref="A66:D66"/>
    <mergeCell ref="A55:D55"/>
    <mergeCell ref="A56:D56"/>
    <mergeCell ref="A57:D57"/>
    <mergeCell ref="A58:D58"/>
    <mergeCell ref="A59:D59"/>
    <mergeCell ref="A60:D60"/>
    <mergeCell ref="A61:D61"/>
    <mergeCell ref="A62:D62"/>
    <mergeCell ref="A63:D63"/>
    <mergeCell ref="A64:D64"/>
    <mergeCell ref="A65:D65"/>
    <mergeCell ref="A54:D54"/>
    <mergeCell ref="A43:D43"/>
    <mergeCell ref="A44:D44"/>
    <mergeCell ref="A45:D45"/>
    <mergeCell ref="A46:D46"/>
    <mergeCell ref="A47:D47"/>
    <mergeCell ref="A48:D48"/>
    <mergeCell ref="A49:D49"/>
    <mergeCell ref="A50:D50"/>
    <mergeCell ref="A51:D51"/>
    <mergeCell ref="A52:D52"/>
    <mergeCell ref="A53:D53"/>
    <mergeCell ref="A42:D42"/>
    <mergeCell ref="A31:D31"/>
    <mergeCell ref="A32:D32"/>
    <mergeCell ref="A33:D33"/>
    <mergeCell ref="A34:D34"/>
    <mergeCell ref="A35:D35"/>
    <mergeCell ref="A36:D36"/>
    <mergeCell ref="A37:D37"/>
    <mergeCell ref="A38:D38"/>
    <mergeCell ref="A39:D39"/>
    <mergeCell ref="A40:D40"/>
    <mergeCell ref="A41:D41"/>
    <mergeCell ref="A29:B29"/>
    <mergeCell ref="C29:D29"/>
    <mergeCell ref="E29:F29"/>
    <mergeCell ref="A30:B30"/>
    <mergeCell ref="C30:D30"/>
    <mergeCell ref="E30:F30"/>
    <mergeCell ref="A21:E21"/>
    <mergeCell ref="A25:B25"/>
    <mergeCell ref="C25:D25"/>
    <mergeCell ref="E25:F25"/>
    <mergeCell ref="A26:B26"/>
    <mergeCell ref="C26:D26"/>
    <mergeCell ref="E26:F26"/>
    <mergeCell ref="A20:E20"/>
    <mergeCell ref="A10:F10"/>
    <mergeCell ref="A11:F11"/>
    <mergeCell ref="A12:F12"/>
    <mergeCell ref="A13:F13"/>
    <mergeCell ref="A14:C14"/>
    <mergeCell ref="E14:F14"/>
    <mergeCell ref="A15:F15"/>
    <mergeCell ref="A16:C16"/>
    <mergeCell ref="D16:E16"/>
    <mergeCell ref="A17:F17"/>
    <mergeCell ref="A19:F19"/>
    <mergeCell ref="B8:C8"/>
    <mergeCell ref="D8:E8"/>
    <mergeCell ref="A2:F2"/>
    <mergeCell ref="A3:F3"/>
    <mergeCell ref="A4:F4"/>
    <mergeCell ref="A6:F6"/>
    <mergeCell ref="A7:F7"/>
  </mergeCells>
  <pageMargins left="0.70866141732283472" right="0.59055118110236227" top="1.54" bottom="0.71" header="0.84" footer="0.63"/>
  <pageSetup paperSize="9" scale="61" fitToWidth="0" fitToHeight="0" orientation="portrait" r:id="rId1"/>
  <headerFooter>
    <oddHeader>&amp;L&amp;G</oddHeader>
    <oddFooter>&amp;L&amp;G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21"/>
  <sheetViews>
    <sheetView zoomScaleNormal="131" zoomScaleSheetLayoutView="115" workbookViewId="0">
      <selection activeCell="I11" sqref="I11"/>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8" x14ac:dyDescent="0.25">
      <c r="A1" s="802"/>
      <c r="B1" s="801"/>
      <c r="C1" s="801"/>
      <c r="D1" s="801"/>
      <c r="E1" s="801"/>
      <c r="F1" s="801"/>
      <c r="G1" s="256"/>
    </row>
    <row r="2" spans="1:8" x14ac:dyDescent="0.25">
      <c r="A2" s="802"/>
      <c r="B2" s="802"/>
      <c r="C2" s="802"/>
      <c r="D2" s="802"/>
      <c r="E2" s="802"/>
      <c r="F2" s="802"/>
      <c r="G2" s="256"/>
    </row>
    <row r="3" spans="1:8" ht="54" customHeight="1" x14ac:dyDescent="0.25">
      <c r="A3" s="256"/>
      <c r="B3" s="256"/>
      <c r="C3" s="256"/>
      <c r="D3" s="256"/>
      <c r="E3" s="256"/>
      <c r="F3" s="256"/>
      <c r="G3" s="256"/>
    </row>
    <row r="4" spans="1:8" ht="37.950000000000003" customHeight="1" x14ac:dyDescent="0.25">
      <c r="A4" s="834" t="s">
        <v>1370</v>
      </c>
      <c r="B4" s="834"/>
      <c r="C4" s="834"/>
      <c r="D4" s="834"/>
      <c r="E4" s="834"/>
      <c r="F4" s="834"/>
      <c r="G4" s="256"/>
    </row>
    <row r="5" spans="1:8" ht="7.95" customHeight="1" x14ac:dyDescent="0.25">
      <c r="A5" s="48"/>
      <c r="B5" s="48"/>
      <c r="C5" s="48"/>
      <c r="D5" s="48"/>
      <c r="E5" s="48"/>
      <c r="F5" s="48"/>
      <c r="G5" s="256"/>
    </row>
    <row r="6" spans="1:8" ht="17.399999999999999" x14ac:dyDescent="0.45">
      <c r="A6" s="256"/>
      <c r="B6" s="835" t="s">
        <v>1371</v>
      </c>
      <c r="C6" s="835"/>
      <c r="D6" s="836" t="str">
        <f>PR!B12</f>
        <v>2507-SS02-251</v>
      </c>
      <c r="E6" s="836"/>
      <c r="F6" s="256"/>
      <c r="G6" s="256"/>
    </row>
    <row r="7" spans="1:8" ht="12.6" customHeight="1" x14ac:dyDescent="0.25">
      <c r="A7" s="256"/>
      <c r="B7" s="256"/>
      <c r="C7" s="256"/>
      <c r="D7" s="256"/>
      <c r="E7" s="256"/>
      <c r="F7" s="256"/>
      <c r="G7" s="256"/>
    </row>
    <row r="8" spans="1:8" ht="48.6" customHeight="1" x14ac:dyDescent="0.25">
      <c r="A8" s="829" t="s">
        <v>1203</v>
      </c>
      <c r="B8" s="829"/>
      <c r="C8" s="829"/>
      <c r="D8" s="829"/>
      <c r="E8" s="829"/>
      <c r="F8" s="829"/>
      <c r="G8" s="829"/>
    </row>
    <row r="9" spans="1:8" ht="46.2" customHeight="1" x14ac:dyDescent="0.25">
      <c r="A9" s="829" t="s">
        <v>1204</v>
      </c>
      <c r="B9" s="829"/>
      <c r="C9" s="829"/>
      <c r="D9" s="829"/>
      <c r="E9" s="829"/>
      <c r="F9" s="829"/>
      <c r="G9" s="829"/>
    </row>
    <row r="10" spans="1:8" ht="60" customHeight="1" x14ac:dyDescent="0.25">
      <c r="A10" s="829" t="s">
        <v>1205</v>
      </c>
      <c r="B10" s="829"/>
      <c r="C10" s="829"/>
      <c r="D10" s="829"/>
      <c r="E10" s="829"/>
      <c r="F10" s="829"/>
      <c r="G10" s="829"/>
    </row>
    <row r="11" spans="1:8" ht="64.2" customHeight="1" x14ac:dyDescent="0.25">
      <c r="A11" s="829" t="s">
        <v>1206</v>
      </c>
      <c r="B11" s="829"/>
      <c r="C11" s="829"/>
      <c r="D11" s="829"/>
      <c r="E11" s="829"/>
      <c r="F11" s="829"/>
      <c r="G11" s="829"/>
    </row>
    <row r="12" spans="1:8" ht="16.5" customHeight="1" x14ac:dyDescent="0.25">
      <c r="A12" s="830" t="s">
        <v>1207</v>
      </c>
      <c r="B12" s="830"/>
      <c r="C12" s="830"/>
      <c r="D12" s="482" t="str">
        <f>PR!E9</f>
        <v>2025-251</v>
      </c>
      <c r="E12" s="831" t="s">
        <v>761</v>
      </c>
      <c r="F12" s="831"/>
      <c r="G12" s="831"/>
      <c r="H12" s="420"/>
    </row>
    <row r="13" spans="1:8" ht="49.95" customHeight="1" x14ac:dyDescent="0.25">
      <c r="A13" s="830" t="s">
        <v>1394</v>
      </c>
      <c r="B13" s="830"/>
      <c r="C13" s="830"/>
      <c r="D13" s="830"/>
      <c r="E13" s="830"/>
      <c r="F13" s="830"/>
      <c r="G13" s="830"/>
      <c r="H13" s="420" t="s">
        <v>974</v>
      </c>
    </row>
    <row r="14" spans="1:8" ht="22.5" customHeight="1" x14ac:dyDescent="0.25">
      <c r="A14" s="832" t="s">
        <v>991</v>
      </c>
      <c r="B14" s="832"/>
      <c r="C14" s="832"/>
      <c r="D14" s="832">
        <f>PR!H110</f>
        <v>180000</v>
      </c>
      <c r="E14" s="832"/>
      <c r="F14" s="546"/>
      <c r="G14" s="561"/>
    </row>
    <row r="15" spans="1:8" ht="49.5" customHeight="1" x14ac:dyDescent="0.25">
      <c r="A15" s="829" t="s">
        <v>1372</v>
      </c>
      <c r="B15" s="829"/>
      <c r="C15" s="829"/>
      <c r="D15" s="829"/>
      <c r="E15" s="829"/>
      <c r="F15" s="829"/>
      <c r="G15" s="829"/>
    </row>
    <row r="16" spans="1:8" ht="61.2" customHeight="1" x14ac:dyDescent="0.25">
      <c r="A16" s="829" t="s">
        <v>1208</v>
      </c>
      <c r="B16" s="829"/>
      <c r="C16" s="829"/>
      <c r="D16" s="829"/>
      <c r="E16" s="829"/>
      <c r="F16" s="829"/>
      <c r="G16" s="829"/>
    </row>
    <row r="17" spans="1:9" ht="21.75" hidden="1" customHeight="1" x14ac:dyDescent="0.25">
      <c r="A17" s="833"/>
      <c r="B17" s="833"/>
      <c r="C17" s="833"/>
      <c r="D17" s="833"/>
      <c r="E17" s="833"/>
      <c r="F17" s="493"/>
      <c r="G17" s="561"/>
    </row>
    <row r="18" spans="1:9" ht="27" customHeight="1" x14ac:dyDescent="0.25">
      <c r="A18" s="828" t="s">
        <v>1373</v>
      </c>
      <c r="B18" s="828"/>
      <c r="C18" s="828"/>
      <c r="D18" s="828"/>
      <c r="E18" s="828"/>
      <c r="F18" s="562" t="s">
        <v>819</v>
      </c>
      <c r="G18" s="561"/>
    </row>
    <row r="19" spans="1:9" ht="11.4" customHeight="1" x14ac:dyDescent="0.25">
      <c r="A19" s="493"/>
      <c r="B19" s="561"/>
      <c r="C19" s="493"/>
      <c r="D19" s="493"/>
      <c r="E19" s="493"/>
      <c r="F19" s="493"/>
      <c r="G19" s="561"/>
    </row>
    <row r="20" spans="1:9" ht="5.25" customHeight="1" x14ac:dyDescent="0.25">
      <c r="A20" s="493"/>
      <c r="B20" s="493"/>
      <c r="C20" s="493"/>
      <c r="D20" s="493"/>
      <c r="E20" s="493"/>
      <c r="F20" s="493"/>
      <c r="G20" s="561"/>
      <c r="I20" s="47" t="s">
        <v>820</v>
      </c>
    </row>
    <row r="21" spans="1:9" ht="18" customHeight="1" x14ac:dyDescent="0.25">
      <c r="A21" s="547"/>
      <c r="B21" s="561"/>
      <c r="C21" s="561"/>
      <c r="D21" s="561"/>
      <c r="E21" s="561"/>
      <c r="F21" s="547"/>
      <c r="G21" s="561"/>
    </row>
    <row r="22" spans="1:9" s="248" customFormat="1" ht="21.6" customHeight="1" x14ac:dyDescent="0.3">
      <c r="A22" s="548"/>
      <c r="B22" s="563"/>
      <c r="C22" s="563"/>
      <c r="D22" s="826" t="s">
        <v>1007</v>
      </c>
      <c r="E22" s="826"/>
      <c r="F22" s="489"/>
      <c r="G22" s="489"/>
      <c r="H22" s="253"/>
    </row>
    <row r="23" spans="1:9" s="248" customFormat="1" ht="14.4" customHeight="1" x14ac:dyDescent="0.3">
      <c r="A23" s="548"/>
      <c r="B23" s="564"/>
      <c r="C23" s="512"/>
      <c r="D23" s="827" t="s">
        <v>1027</v>
      </c>
      <c r="E23" s="827"/>
      <c r="F23" s="512"/>
      <c r="G23" s="512"/>
      <c r="H23" s="254"/>
    </row>
    <row r="24" spans="1:9" s="248" customFormat="1" ht="18.600000000000001" customHeight="1" x14ac:dyDescent="0.25">
      <c r="A24" s="300"/>
      <c r="B24" s="823"/>
      <c r="C24" s="823"/>
      <c r="D24" s="823"/>
      <c r="E24" s="823"/>
      <c r="F24" s="823"/>
      <c r="G24" s="259"/>
    </row>
    <row r="25" spans="1:9" s="249" customFormat="1" ht="13.95" customHeight="1" x14ac:dyDescent="0.25">
      <c r="A25" s="300"/>
      <c r="B25" s="822"/>
      <c r="C25" s="822"/>
      <c r="D25" s="822"/>
      <c r="E25" s="822"/>
      <c r="F25" s="822"/>
      <c r="G25" s="261"/>
    </row>
    <row r="26" spans="1:9" hidden="1" x14ac:dyDescent="0.25">
      <c r="A26" s="42"/>
      <c r="B26" s="42"/>
      <c r="C26" s="42"/>
      <c r="D26" s="42"/>
      <c r="E26" s="42"/>
      <c r="F26" s="42"/>
    </row>
    <row r="27" spans="1:9" hidden="1" x14ac:dyDescent="0.25">
      <c r="A27" s="42"/>
      <c r="B27" s="42"/>
      <c r="C27" s="42"/>
      <c r="D27" s="42"/>
      <c r="E27" s="42"/>
      <c r="F27" s="42"/>
    </row>
    <row r="28" spans="1:9" s="248" customFormat="1" hidden="1" x14ac:dyDescent="0.25">
      <c r="A28" s="823"/>
      <c r="B28" s="823"/>
      <c r="C28" s="823"/>
      <c r="D28" s="823"/>
      <c r="E28" s="823"/>
      <c r="F28" s="823"/>
    </row>
    <row r="29" spans="1:9" s="249" customFormat="1" hidden="1" x14ac:dyDescent="0.25">
      <c r="A29" s="822"/>
      <c r="B29" s="822"/>
      <c r="C29" s="822"/>
      <c r="D29" s="822"/>
      <c r="E29" s="822"/>
      <c r="F29" s="822"/>
    </row>
    <row r="30" spans="1:9" ht="9" hidden="1" customHeight="1" x14ac:dyDescent="0.25">
      <c r="A30" s="824" t="s">
        <v>769</v>
      </c>
      <c r="B30" s="821"/>
      <c r="C30" s="821"/>
      <c r="D30" s="825"/>
      <c r="E30" s="42"/>
      <c r="F30" s="42"/>
    </row>
    <row r="31" spans="1:9" hidden="1" x14ac:dyDescent="0.25">
      <c r="A31" s="824"/>
      <c r="B31" s="821"/>
      <c r="C31" s="821"/>
      <c r="D31" s="825"/>
      <c r="E31" s="42"/>
      <c r="F31" s="42"/>
    </row>
    <row r="32" spans="1:9" hidden="1" x14ac:dyDescent="0.25">
      <c r="A32" s="824"/>
      <c r="B32" s="821"/>
      <c r="C32" s="821"/>
      <c r="D32" s="825"/>
      <c r="E32" s="42"/>
      <c r="F32" s="42"/>
    </row>
    <row r="33" spans="1:6" hidden="1" x14ac:dyDescent="0.25">
      <c r="A33" s="824"/>
      <c r="B33" s="821"/>
      <c r="C33" s="821"/>
      <c r="D33" s="825"/>
      <c r="E33" s="42"/>
      <c r="F33" s="42"/>
    </row>
    <row r="34" spans="1:6" hidden="1" x14ac:dyDescent="0.25">
      <c r="A34" s="824"/>
      <c r="B34" s="821"/>
      <c r="C34" s="821"/>
      <c r="D34" s="825"/>
      <c r="E34" s="42"/>
      <c r="F34" s="42"/>
    </row>
    <row r="35" spans="1:6" hidden="1" x14ac:dyDescent="0.25">
      <c r="A35" s="824"/>
      <c r="B35" s="821"/>
      <c r="C35" s="821"/>
      <c r="D35" s="825"/>
      <c r="E35" s="42"/>
      <c r="F35" s="42"/>
    </row>
    <row r="36" spans="1:6" hidden="1" x14ac:dyDescent="0.25">
      <c r="A36" s="824"/>
      <c r="B36" s="821"/>
      <c r="C36" s="821"/>
      <c r="D36" s="825"/>
      <c r="E36" s="42"/>
      <c r="F36" s="42"/>
    </row>
    <row r="37" spans="1:6" hidden="1" x14ac:dyDescent="0.25">
      <c r="A37" s="824"/>
      <c r="B37" s="821"/>
      <c r="C37" s="821"/>
      <c r="D37" s="825"/>
      <c r="E37" s="42"/>
      <c r="F37" s="42"/>
    </row>
    <row r="38" spans="1:6" hidden="1" x14ac:dyDescent="0.25">
      <c r="A38" s="824"/>
      <c r="B38" s="821"/>
      <c r="C38" s="821"/>
      <c r="D38" s="825"/>
      <c r="E38" s="42"/>
      <c r="F38" s="42"/>
    </row>
    <row r="39" spans="1:6" hidden="1" x14ac:dyDescent="0.25">
      <c r="A39" s="824"/>
      <c r="B39" s="821"/>
      <c r="C39" s="821"/>
      <c r="D39" s="825"/>
      <c r="E39" s="42"/>
      <c r="F39" s="42"/>
    </row>
    <row r="40" spans="1:6" hidden="1" x14ac:dyDescent="0.25">
      <c r="A40" s="824"/>
      <c r="B40" s="821"/>
      <c r="C40" s="821"/>
      <c r="D40" s="825"/>
      <c r="E40" s="42"/>
      <c r="F40" s="42"/>
    </row>
    <row r="41" spans="1:6" hidden="1" x14ac:dyDescent="0.25">
      <c r="A41" s="824"/>
      <c r="B41" s="821"/>
      <c r="C41" s="821"/>
      <c r="D41" s="825"/>
      <c r="E41" s="42"/>
      <c r="F41" s="42"/>
    </row>
    <row r="42" spans="1:6" hidden="1" x14ac:dyDescent="0.25">
      <c r="A42" s="824"/>
      <c r="B42" s="821"/>
      <c r="C42" s="821"/>
      <c r="D42" s="825"/>
      <c r="E42" s="42"/>
      <c r="F42" s="42"/>
    </row>
    <row r="43" spans="1:6" hidden="1" x14ac:dyDescent="0.25">
      <c r="A43" s="824"/>
      <c r="B43" s="821"/>
      <c r="C43" s="821"/>
      <c r="D43" s="825"/>
      <c r="E43" s="42"/>
      <c r="F43" s="42"/>
    </row>
    <row r="44" spans="1:6" hidden="1" x14ac:dyDescent="0.25">
      <c r="A44" s="824"/>
      <c r="B44" s="821"/>
      <c r="C44" s="821"/>
      <c r="D44" s="825"/>
      <c r="E44" s="42"/>
      <c r="F44" s="42"/>
    </row>
    <row r="45" spans="1:6" hidden="1" x14ac:dyDescent="0.25">
      <c r="A45" s="824"/>
      <c r="B45" s="821"/>
      <c r="C45" s="821"/>
      <c r="D45" s="825"/>
      <c r="E45" s="42"/>
      <c r="F45" s="42"/>
    </row>
    <row r="46" spans="1:6" hidden="1" x14ac:dyDescent="0.25">
      <c r="A46" s="824"/>
      <c r="B46" s="821"/>
      <c r="C46" s="821"/>
      <c r="D46" s="825"/>
      <c r="E46" s="42"/>
      <c r="F46" s="42"/>
    </row>
    <row r="47" spans="1:6" hidden="1" x14ac:dyDescent="0.25">
      <c r="A47" s="824"/>
      <c r="B47" s="821"/>
      <c r="C47" s="821"/>
      <c r="D47" s="825"/>
      <c r="E47" s="42"/>
      <c r="F47" s="42"/>
    </row>
    <row r="48" spans="1:6" hidden="1" x14ac:dyDescent="0.25">
      <c r="A48" s="824"/>
      <c r="B48" s="821"/>
      <c r="C48" s="821"/>
      <c r="D48" s="825"/>
      <c r="E48" s="42"/>
      <c r="F48" s="42"/>
    </row>
    <row r="49" spans="1:6" hidden="1" x14ac:dyDescent="0.25">
      <c r="A49" s="824"/>
      <c r="B49" s="821"/>
      <c r="C49" s="821"/>
      <c r="D49" s="825"/>
      <c r="E49" s="42"/>
      <c r="F49" s="42"/>
    </row>
    <row r="50" spans="1:6" hidden="1" x14ac:dyDescent="0.25">
      <c r="A50" s="824"/>
      <c r="B50" s="821"/>
      <c r="C50" s="821"/>
      <c r="D50" s="825"/>
      <c r="E50" s="42"/>
      <c r="F50" s="42"/>
    </row>
    <row r="51" spans="1:6" hidden="1" x14ac:dyDescent="0.25">
      <c r="A51" s="824"/>
      <c r="B51" s="821"/>
      <c r="C51" s="821"/>
      <c r="D51" s="825"/>
      <c r="E51" s="42"/>
      <c r="F51" s="42"/>
    </row>
    <row r="52" spans="1:6" hidden="1" x14ac:dyDescent="0.25">
      <c r="A52" s="824"/>
      <c r="B52" s="821"/>
      <c r="C52" s="821"/>
      <c r="D52" s="825"/>
      <c r="E52" s="42"/>
      <c r="F52" s="42"/>
    </row>
    <row r="53" spans="1:6" hidden="1" x14ac:dyDescent="0.25">
      <c r="A53" s="824"/>
      <c r="B53" s="821"/>
      <c r="C53" s="821"/>
      <c r="D53" s="825"/>
      <c r="E53" s="42"/>
      <c r="F53" s="42"/>
    </row>
    <row r="54" spans="1:6" hidden="1" x14ac:dyDescent="0.25">
      <c r="A54" s="824"/>
      <c r="B54" s="821"/>
      <c r="C54" s="821"/>
      <c r="D54" s="825"/>
      <c r="E54" s="42"/>
      <c r="F54" s="42"/>
    </row>
    <row r="55" spans="1:6" hidden="1" x14ac:dyDescent="0.25">
      <c r="A55" s="824"/>
      <c r="B55" s="821"/>
      <c r="C55" s="821"/>
      <c r="D55" s="825"/>
      <c r="E55" s="42"/>
      <c r="F55" s="42"/>
    </row>
    <row r="56" spans="1:6" hidden="1" x14ac:dyDescent="0.25">
      <c r="A56" s="824"/>
      <c r="B56" s="821"/>
      <c r="C56" s="821"/>
      <c r="D56" s="825"/>
      <c r="E56" s="42"/>
      <c r="F56" s="42"/>
    </row>
    <row r="57" spans="1:6" hidden="1" x14ac:dyDescent="0.25">
      <c r="A57" s="824"/>
      <c r="B57" s="821"/>
      <c r="C57" s="821"/>
      <c r="D57" s="825"/>
      <c r="E57" s="42"/>
      <c r="F57" s="42"/>
    </row>
    <row r="58" spans="1:6" hidden="1" x14ac:dyDescent="0.25">
      <c r="A58" s="824"/>
      <c r="B58" s="821"/>
      <c r="C58" s="821"/>
      <c r="D58" s="825"/>
      <c r="E58" s="42"/>
      <c r="F58" s="42"/>
    </row>
    <row r="59" spans="1:6" hidden="1" x14ac:dyDescent="0.25">
      <c r="A59" s="824"/>
      <c r="B59" s="821"/>
      <c r="C59" s="821"/>
      <c r="D59" s="825"/>
      <c r="E59" s="42"/>
      <c r="F59" s="42"/>
    </row>
    <row r="60" spans="1:6" hidden="1" x14ac:dyDescent="0.25">
      <c r="A60" s="824"/>
      <c r="B60" s="821"/>
      <c r="C60" s="821"/>
      <c r="D60" s="825"/>
      <c r="E60" s="42"/>
      <c r="F60" s="42"/>
    </row>
    <row r="61" spans="1:6" hidden="1" x14ac:dyDescent="0.25">
      <c r="A61" s="824"/>
      <c r="B61" s="821"/>
      <c r="C61" s="821"/>
      <c r="D61" s="825"/>
      <c r="E61" s="42"/>
      <c r="F61" s="42"/>
    </row>
    <row r="62" spans="1:6" hidden="1" x14ac:dyDescent="0.25">
      <c r="A62" s="824"/>
      <c r="B62" s="821"/>
      <c r="C62" s="821"/>
      <c r="D62" s="825"/>
      <c r="E62" s="42"/>
      <c r="F62" s="42"/>
    </row>
    <row r="63" spans="1:6" hidden="1" x14ac:dyDescent="0.25">
      <c r="A63" s="824"/>
      <c r="B63" s="821"/>
      <c r="C63" s="821"/>
      <c r="D63" s="825"/>
      <c r="E63" s="42"/>
      <c r="F63" s="42"/>
    </row>
    <row r="64" spans="1:6" hidden="1" x14ac:dyDescent="0.25">
      <c r="A64" s="824"/>
      <c r="B64" s="821"/>
      <c r="C64" s="821"/>
      <c r="D64" s="825"/>
      <c r="E64" s="42"/>
      <c r="F64" s="42"/>
    </row>
    <row r="65" spans="1:6" hidden="1" x14ac:dyDescent="0.25">
      <c r="A65" s="824"/>
      <c r="B65" s="821"/>
      <c r="C65" s="821"/>
      <c r="D65" s="825"/>
      <c r="E65" s="42"/>
      <c r="F65" s="42"/>
    </row>
    <row r="66" spans="1:6" hidden="1" x14ac:dyDescent="0.25">
      <c r="A66" s="824"/>
      <c r="B66" s="821"/>
      <c r="C66" s="821"/>
      <c r="D66" s="825"/>
      <c r="E66" s="42"/>
      <c r="F66" s="42"/>
    </row>
    <row r="67" spans="1:6" hidden="1" x14ac:dyDescent="0.25">
      <c r="A67" s="824"/>
      <c r="B67" s="821"/>
      <c r="C67" s="821"/>
      <c r="D67" s="825"/>
      <c r="E67" s="42"/>
      <c r="F67" s="42"/>
    </row>
    <row r="68" spans="1:6" hidden="1" x14ac:dyDescent="0.25">
      <c r="A68" s="824"/>
      <c r="B68" s="821"/>
      <c r="C68" s="821"/>
      <c r="D68" s="825"/>
      <c r="E68" s="42"/>
      <c r="F68" s="42"/>
    </row>
    <row r="69" spans="1:6" hidden="1" x14ac:dyDescent="0.25">
      <c r="A69" s="824"/>
      <c r="B69" s="821"/>
      <c r="C69" s="821"/>
      <c r="D69" s="825"/>
      <c r="E69" s="42"/>
      <c r="F69" s="42"/>
    </row>
    <row r="70" spans="1:6" hidden="1" x14ac:dyDescent="0.25">
      <c r="A70" s="824"/>
      <c r="B70" s="821"/>
      <c r="C70" s="821"/>
      <c r="D70" s="825"/>
      <c r="E70" s="42"/>
      <c r="F70" s="42"/>
    </row>
    <row r="71" spans="1:6" hidden="1" x14ac:dyDescent="0.25">
      <c r="A71" s="824"/>
      <c r="B71" s="821"/>
      <c r="C71" s="821"/>
      <c r="D71" s="825"/>
      <c r="E71" s="42"/>
      <c r="F71" s="42"/>
    </row>
    <row r="72" spans="1:6" hidden="1" x14ac:dyDescent="0.25">
      <c r="A72" s="824"/>
      <c r="B72" s="821"/>
      <c r="C72" s="821"/>
      <c r="D72" s="825"/>
      <c r="E72" s="42"/>
      <c r="F72" s="42"/>
    </row>
    <row r="73" spans="1:6" hidden="1" x14ac:dyDescent="0.25">
      <c r="A73" s="824"/>
      <c r="B73" s="821"/>
      <c r="C73" s="821"/>
      <c r="D73" s="825"/>
      <c r="E73" s="42"/>
      <c r="F73" s="42"/>
    </row>
    <row r="74" spans="1:6" hidden="1" x14ac:dyDescent="0.25">
      <c r="A74" s="824"/>
      <c r="B74" s="821"/>
      <c r="C74" s="821"/>
      <c r="D74" s="825"/>
      <c r="E74" s="42"/>
      <c r="F74" s="42"/>
    </row>
    <row r="75" spans="1:6" hidden="1" x14ac:dyDescent="0.25">
      <c r="A75" s="824"/>
      <c r="B75" s="821"/>
      <c r="C75" s="821"/>
      <c r="D75" s="825"/>
      <c r="E75" s="42"/>
      <c r="F75" s="42"/>
    </row>
    <row r="76" spans="1:6" hidden="1" x14ac:dyDescent="0.25">
      <c r="A76" s="824"/>
      <c r="B76" s="821"/>
      <c r="C76" s="821"/>
      <c r="D76" s="825"/>
      <c r="E76" s="42"/>
      <c r="F76" s="42"/>
    </row>
    <row r="77" spans="1:6" hidden="1" x14ac:dyDescent="0.25">
      <c r="A77" s="824"/>
      <c r="B77" s="821"/>
      <c r="C77" s="821"/>
      <c r="D77" s="825"/>
      <c r="E77" s="42"/>
      <c r="F77" s="42"/>
    </row>
    <row r="78" spans="1:6" hidden="1" x14ac:dyDescent="0.25">
      <c r="A78" s="824"/>
      <c r="B78" s="821"/>
      <c r="C78" s="821"/>
      <c r="D78" s="825"/>
      <c r="E78" s="42"/>
      <c r="F78" s="42"/>
    </row>
    <row r="79" spans="1:6" hidden="1" x14ac:dyDescent="0.25">
      <c r="A79" s="824"/>
      <c r="B79" s="821"/>
      <c r="C79" s="821"/>
      <c r="D79" s="825"/>
      <c r="E79" s="42"/>
      <c r="F79" s="42"/>
    </row>
    <row r="80" spans="1:6" hidden="1" x14ac:dyDescent="0.25">
      <c r="A80" s="824"/>
      <c r="B80" s="821"/>
      <c r="C80" s="821"/>
      <c r="D80" s="825"/>
      <c r="E80" s="42"/>
      <c r="F80" s="42"/>
    </row>
    <row r="81" spans="1:6" hidden="1" x14ac:dyDescent="0.25">
      <c r="A81" s="824"/>
      <c r="B81" s="821"/>
      <c r="C81" s="821"/>
      <c r="D81" s="825"/>
      <c r="E81" s="42"/>
      <c r="F81" s="42"/>
    </row>
    <row r="82" spans="1:6" hidden="1" x14ac:dyDescent="0.25">
      <c r="A82" s="824"/>
      <c r="B82" s="821"/>
      <c r="C82" s="821"/>
      <c r="D82" s="825"/>
      <c r="E82" s="42"/>
      <c r="F82" s="42"/>
    </row>
    <row r="83" spans="1:6" hidden="1" x14ac:dyDescent="0.25">
      <c r="A83" s="824"/>
      <c r="B83" s="821"/>
      <c r="C83" s="821"/>
      <c r="D83" s="825"/>
      <c r="E83" s="42"/>
      <c r="F83" s="42"/>
    </row>
    <row r="84" spans="1:6" hidden="1" x14ac:dyDescent="0.25">
      <c r="A84" s="824"/>
      <c r="B84" s="821"/>
      <c r="C84" s="821"/>
      <c r="D84" s="825"/>
      <c r="E84" s="42"/>
      <c r="F84" s="42"/>
    </row>
    <row r="85" spans="1:6" hidden="1" x14ac:dyDescent="0.25">
      <c r="A85" s="824" t="s">
        <v>573</v>
      </c>
      <c r="B85" s="821"/>
      <c r="C85" s="821"/>
      <c r="D85" s="825"/>
      <c r="E85" s="42"/>
      <c r="F85" s="42"/>
    </row>
    <row r="86" spans="1:6" s="251" customFormat="1" hidden="1" x14ac:dyDescent="0.25">
      <c r="A86" s="824" t="s">
        <v>573</v>
      </c>
      <c r="B86" s="821"/>
      <c r="C86" s="821"/>
      <c r="D86" s="821"/>
      <c r="E86" s="42"/>
      <c r="F86" s="42"/>
    </row>
    <row r="87" spans="1:6" s="251" customFormat="1" ht="6.6" hidden="1" customHeight="1" x14ac:dyDescent="0.25">
      <c r="A87" s="250"/>
      <c r="B87" s="250"/>
      <c r="C87" s="250"/>
      <c r="D87" s="250"/>
      <c r="E87" s="42"/>
      <c r="F87" s="42"/>
    </row>
    <row r="88" spans="1:6" s="252" customFormat="1" hidden="1" x14ac:dyDescent="0.25">
      <c r="A88" s="823"/>
      <c r="B88" s="823"/>
      <c r="C88" s="823"/>
      <c r="D88" s="823"/>
      <c r="E88" s="823"/>
      <c r="F88" s="823"/>
    </row>
    <row r="89" spans="1:6" s="249" customFormat="1" hidden="1" x14ac:dyDescent="0.25">
      <c r="A89" s="822"/>
      <c r="B89" s="822"/>
      <c r="C89" s="822"/>
      <c r="D89" s="822"/>
      <c r="E89" s="822"/>
      <c r="F89" s="822"/>
    </row>
    <row r="90" spans="1:6" ht="0.75" hidden="1" customHeight="1" x14ac:dyDescent="0.25">
      <c r="A90" s="42"/>
      <c r="B90" s="42"/>
      <c r="C90" s="42"/>
      <c r="D90" s="42"/>
      <c r="E90" s="42"/>
      <c r="F90" s="42"/>
    </row>
    <row r="91" spans="1:6" hidden="1" x14ac:dyDescent="0.25">
      <c r="A91" s="42"/>
      <c r="B91" s="42"/>
      <c r="C91" s="42"/>
      <c r="D91" s="42"/>
      <c r="E91" s="42"/>
      <c r="F91" s="42"/>
    </row>
    <row r="92" spans="1:6" ht="2.25" hidden="1" customHeight="1" x14ac:dyDescent="0.25">
      <c r="A92" s="42"/>
      <c r="B92" s="42"/>
      <c r="C92" s="42"/>
      <c r="D92" s="42"/>
      <c r="E92" s="42"/>
      <c r="F92" s="42"/>
    </row>
    <row r="93" spans="1:6" hidden="1" x14ac:dyDescent="0.25">
      <c r="A93" s="42"/>
      <c r="B93" s="42"/>
      <c r="C93" s="42"/>
      <c r="D93" s="42"/>
      <c r="E93" s="42"/>
      <c r="F93" s="42"/>
    </row>
    <row r="94" spans="1:6" s="252" customFormat="1" hidden="1" x14ac:dyDescent="0.25">
      <c r="A94" s="250"/>
      <c r="B94" s="250"/>
      <c r="C94" s="821"/>
      <c r="D94" s="821"/>
      <c r="E94" s="250"/>
      <c r="F94" s="250"/>
    </row>
    <row r="95" spans="1:6" s="249" customFormat="1" hidden="1" x14ac:dyDescent="0.25">
      <c r="A95" s="254"/>
      <c r="B95" s="254"/>
      <c r="C95" s="822"/>
      <c r="D95" s="822"/>
      <c r="E95" s="254"/>
      <c r="F95" s="254"/>
    </row>
    <row r="96" spans="1:6" hidden="1" x14ac:dyDescent="0.25">
      <c r="A96" s="42"/>
      <c r="B96" s="50"/>
      <c r="C96" s="255"/>
      <c r="D96" s="255"/>
      <c r="E96" s="42"/>
      <c r="F96" s="42"/>
    </row>
    <row r="97" spans="1:6" hidden="1" x14ac:dyDescent="0.25">
      <c r="A97" s="42"/>
      <c r="B97" s="42"/>
      <c r="C97" s="42"/>
      <c r="D97" s="42"/>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mergeCells count="89">
    <mergeCell ref="A8:G8"/>
    <mergeCell ref="A1:F1"/>
    <mergeCell ref="A2:F2"/>
    <mergeCell ref="A4:F4"/>
    <mergeCell ref="B6:C6"/>
    <mergeCell ref="D6:E6"/>
    <mergeCell ref="A18:E18"/>
    <mergeCell ref="A9:G9"/>
    <mergeCell ref="A10:G10"/>
    <mergeCell ref="A11:G11"/>
    <mergeCell ref="A12:C12"/>
    <mergeCell ref="E12:G12"/>
    <mergeCell ref="A13:G13"/>
    <mergeCell ref="A14:C14"/>
    <mergeCell ref="D14:E14"/>
    <mergeCell ref="A15:G15"/>
    <mergeCell ref="A16:G16"/>
    <mergeCell ref="A17:E17"/>
    <mergeCell ref="A32:D32"/>
    <mergeCell ref="D22:E22"/>
    <mergeCell ref="D23:E23"/>
    <mergeCell ref="B24:F24"/>
    <mergeCell ref="B25:F25"/>
    <mergeCell ref="A28:B28"/>
    <mergeCell ref="C28:D28"/>
    <mergeCell ref="E28:F28"/>
    <mergeCell ref="A29:B29"/>
    <mergeCell ref="C29:D29"/>
    <mergeCell ref="E29:F29"/>
    <mergeCell ref="A30:D30"/>
    <mergeCell ref="A31:D31"/>
    <mergeCell ref="A44:D44"/>
    <mergeCell ref="A33:D33"/>
    <mergeCell ref="A34:D34"/>
    <mergeCell ref="A35:D35"/>
    <mergeCell ref="A36:D36"/>
    <mergeCell ref="A37:D37"/>
    <mergeCell ref="A38:D38"/>
    <mergeCell ref="A39:D39"/>
    <mergeCell ref="A40:D40"/>
    <mergeCell ref="A41:D41"/>
    <mergeCell ref="A42:D42"/>
    <mergeCell ref="A43:D43"/>
    <mergeCell ref="A56:D56"/>
    <mergeCell ref="A45:D45"/>
    <mergeCell ref="A46:D46"/>
    <mergeCell ref="A47:D47"/>
    <mergeCell ref="A48:D48"/>
    <mergeCell ref="A49:D49"/>
    <mergeCell ref="A50:D50"/>
    <mergeCell ref="A51:D51"/>
    <mergeCell ref="A52:D52"/>
    <mergeCell ref="A53:D53"/>
    <mergeCell ref="A54:D54"/>
    <mergeCell ref="A55:D55"/>
    <mergeCell ref="A68:D68"/>
    <mergeCell ref="A57:D57"/>
    <mergeCell ref="A58:D58"/>
    <mergeCell ref="A59:D59"/>
    <mergeCell ref="A60:D60"/>
    <mergeCell ref="A61:D61"/>
    <mergeCell ref="A62:D62"/>
    <mergeCell ref="A63:D63"/>
    <mergeCell ref="A64:D64"/>
    <mergeCell ref="A65:D65"/>
    <mergeCell ref="A66:D66"/>
    <mergeCell ref="A67:D67"/>
    <mergeCell ref="A80:D80"/>
    <mergeCell ref="A69:D69"/>
    <mergeCell ref="A70:D70"/>
    <mergeCell ref="A71:D71"/>
    <mergeCell ref="A72:D72"/>
    <mergeCell ref="A73:D73"/>
    <mergeCell ref="A74:D74"/>
    <mergeCell ref="A75:D75"/>
    <mergeCell ref="A76:D76"/>
    <mergeCell ref="A77:D77"/>
    <mergeCell ref="A78:D78"/>
    <mergeCell ref="A79:D79"/>
    <mergeCell ref="A88:F88"/>
    <mergeCell ref="A89:F89"/>
    <mergeCell ref="C94:D94"/>
    <mergeCell ref="C95:D95"/>
    <mergeCell ref="A81:D81"/>
    <mergeCell ref="A82:D82"/>
    <mergeCell ref="A83:D83"/>
    <mergeCell ref="A84:D84"/>
    <mergeCell ref="A85:D85"/>
    <mergeCell ref="A86:D86"/>
  </mergeCells>
  <pageMargins left="0.51" right="0.48" top="1.1000000000000001" bottom="0.74803149606299213" header="0.7" footer="0.43"/>
  <pageSetup paperSize="9" scale="87" fitToHeight="0" orientation="portrait" r:id="rId1"/>
  <headerFooter>
    <oddHeader>&amp;C&amp;G</oddHeader>
    <oddFooter>&amp;C&amp;G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I122"/>
  <sheetViews>
    <sheetView topLeftCell="A4" zoomScaleNormal="131" zoomScaleSheetLayoutView="115" workbookViewId="0">
      <selection activeCell="A11" sqref="A11:G11"/>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2" spans="1:8" x14ac:dyDescent="0.25">
      <c r="A2" s="802"/>
      <c r="B2" s="801"/>
      <c r="C2" s="801"/>
      <c r="D2" s="801"/>
      <c r="E2" s="801"/>
      <c r="F2" s="801"/>
      <c r="G2" s="256"/>
    </row>
    <row r="3" spans="1:8" x14ac:dyDescent="0.25">
      <c r="A3" s="802"/>
      <c r="B3" s="802"/>
      <c r="C3" s="802"/>
      <c r="D3" s="802"/>
      <c r="E3" s="802"/>
      <c r="F3" s="802"/>
      <c r="G3" s="256"/>
    </row>
    <row r="4" spans="1:8" ht="54" customHeight="1" x14ac:dyDescent="0.25">
      <c r="A4" s="256"/>
      <c r="B4" s="256"/>
      <c r="C4" s="256"/>
      <c r="D4" s="256"/>
      <c r="E4" s="256"/>
      <c r="F4" s="256"/>
      <c r="G4" s="256"/>
    </row>
    <row r="5" spans="1:8" ht="37.950000000000003" customHeight="1" x14ac:dyDescent="0.25">
      <c r="A5" s="837" t="s">
        <v>951</v>
      </c>
      <c r="B5" s="837"/>
      <c r="C5" s="837"/>
      <c r="D5" s="837"/>
      <c r="E5" s="837"/>
      <c r="F5" s="837"/>
      <c r="G5" s="256"/>
    </row>
    <row r="6" spans="1:8" ht="12.6" customHeight="1" x14ac:dyDescent="0.25">
      <c r="A6" s="48"/>
      <c r="B6" s="48"/>
      <c r="C6" s="48"/>
      <c r="D6" s="48"/>
      <c r="E6" s="48"/>
      <c r="F6" s="48"/>
      <c r="G6" s="256"/>
    </row>
    <row r="7" spans="1:8" ht="15.6" x14ac:dyDescent="0.3">
      <c r="A7" s="256"/>
      <c r="B7" s="838" t="s">
        <v>1234</v>
      </c>
      <c r="C7" s="838"/>
      <c r="D7" s="839" t="str">
        <f>PR!B12</f>
        <v>2507-SS02-251</v>
      </c>
      <c r="E7" s="839"/>
      <c r="F7" s="256"/>
      <c r="G7" s="256"/>
    </row>
    <row r="8" spans="1:8" ht="22.95" customHeight="1" x14ac:dyDescent="0.25">
      <c r="A8" s="256"/>
      <c r="B8" s="488"/>
      <c r="C8" s="488"/>
      <c r="D8" s="488"/>
      <c r="E8" s="488"/>
      <c r="F8" s="256"/>
      <c r="G8" s="256"/>
    </row>
    <row r="9" spans="1:8" ht="43.95" customHeight="1" x14ac:dyDescent="0.25">
      <c r="A9" s="829" t="s">
        <v>1203</v>
      </c>
      <c r="B9" s="829"/>
      <c r="C9" s="829"/>
      <c r="D9" s="829"/>
      <c r="E9" s="829"/>
      <c r="F9" s="829"/>
      <c r="G9" s="829"/>
    </row>
    <row r="10" spans="1:8" ht="45.6" customHeight="1" x14ac:dyDescent="0.25">
      <c r="A10" s="829" t="s">
        <v>1204</v>
      </c>
      <c r="B10" s="829"/>
      <c r="C10" s="829"/>
      <c r="D10" s="829"/>
      <c r="E10" s="829"/>
      <c r="F10" s="829"/>
      <c r="G10" s="829"/>
    </row>
    <row r="11" spans="1:8" ht="58.2" customHeight="1" x14ac:dyDescent="0.25">
      <c r="A11" s="829" t="s">
        <v>1704</v>
      </c>
      <c r="B11" s="829"/>
      <c r="C11" s="829"/>
      <c r="D11" s="829"/>
      <c r="E11" s="829"/>
      <c r="F11" s="829"/>
      <c r="G11" s="829"/>
    </row>
    <row r="12" spans="1:8" ht="58.2" customHeight="1" x14ac:dyDescent="0.25">
      <c r="A12" s="829" t="s">
        <v>1206</v>
      </c>
      <c r="B12" s="829"/>
      <c r="C12" s="829"/>
      <c r="D12" s="829"/>
      <c r="E12" s="829"/>
      <c r="F12" s="829"/>
      <c r="G12" s="829"/>
    </row>
    <row r="13" spans="1:8" ht="25.2" customHeight="1" x14ac:dyDescent="0.25">
      <c r="A13" s="830" t="s">
        <v>1207</v>
      </c>
      <c r="B13" s="830"/>
      <c r="C13" s="830"/>
      <c r="D13" s="482" t="str">
        <f>PR!E9</f>
        <v>2025-251</v>
      </c>
      <c r="E13" s="831" t="s">
        <v>761</v>
      </c>
      <c r="F13" s="831"/>
      <c r="G13" s="831"/>
      <c r="H13" s="420"/>
    </row>
    <row r="14" spans="1:8" ht="42" customHeight="1" x14ac:dyDescent="0.25">
      <c r="A14" s="830" t="s">
        <v>1716</v>
      </c>
      <c r="B14" s="830"/>
      <c r="C14" s="830"/>
      <c r="D14" s="830"/>
      <c r="E14" s="830"/>
      <c r="F14" s="830"/>
      <c r="G14" s="830"/>
      <c r="H14" s="420" t="s">
        <v>974</v>
      </c>
    </row>
    <row r="15" spans="1:8" ht="22.5" customHeight="1" x14ac:dyDescent="0.25">
      <c r="A15" s="832" t="s">
        <v>991</v>
      </c>
      <c r="B15" s="832"/>
      <c r="C15" s="832"/>
      <c r="D15" s="832">
        <f>PR!H110</f>
        <v>180000</v>
      </c>
      <c r="E15" s="832"/>
      <c r="F15" s="468"/>
      <c r="G15" s="462"/>
    </row>
    <row r="16" spans="1:8" ht="44.4" customHeight="1" x14ac:dyDescent="0.25">
      <c r="A16" s="841" t="s">
        <v>1209</v>
      </c>
      <c r="B16" s="841"/>
      <c r="C16" s="841"/>
      <c r="D16" s="841"/>
      <c r="E16" s="841"/>
      <c r="F16" s="841"/>
      <c r="G16" s="841"/>
    </row>
    <row r="17" spans="1:9" ht="73.2" customHeight="1" x14ac:dyDescent="0.25">
      <c r="A17" s="829" t="s">
        <v>1208</v>
      </c>
      <c r="B17" s="829"/>
      <c r="C17" s="829"/>
      <c r="D17" s="829"/>
      <c r="E17" s="829"/>
      <c r="F17" s="829"/>
      <c r="G17" s="829"/>
    </row>
    <row r="18" spans="1:9" ht="21.75" hidden="1" customHeight="1" x14ac:dyDescent="0.25">
      <c r="A18" s="842"/>
      <c r="B18" s="842"/>
      <c r="C18" s="842"/>
      <c r="D18" s="842"/>
      <c r="E18" s="842"/>
      <c r="F18" s="177"/>
      <c r="G18" s="462"/>
    </row>
    <row r="19" spans="1:9" ht="27" customHeight="1" x14ac:dyDescent="0.25">
      <c r="A19" s="840" t="s">
        <v>1210</v>
      </c>
      <c r="B19" s="840"/>
      <c r="C19" s="840"/>
      <c r="D19" s="840"/>
      <c r="E19" s="840"/>
      <c r="F19" s="463" t="s">
        <v>819</v>
      </c>
      <c r="G19" s="462"/>
    </row>
    <row r="20" spans="1:9" ht="11.4" customHeight="1" x14ac:dyDescent="0.25">
      <c r="A20" s="48"/>
      <c r="B20" s="256"/>
      <c r="C20" s="48"/>
      <c r="D20" s="48"/>
      <c r="E20" s="48"/>
      <c r="F20" s="48"/>
      <c r="G20" s="256"/>
    </row>
    <row r="21" spans="1:9" ht="5.25" customHeight="1" x14ac:dyDescent="0.25">
      <c r="A21" s="48"/>
      <c r="B21" s="48"/>
      <c r="C21" s="48"/>
      <c r="D21" s="48"/>
      <c r="E21" s="48"/>
      <c r="F21" s="48"/>
      <c r="G21" s="256"/>
      <c r="I21" s="47" t="s">
        <v>820</v>
      </c>
    </row>
    <row r="22" spans="1:9" ht="18" customHeight="1" x14ac:dyDescent="0.25">
      <c r="A22" s="431"/>
      <c r="B22" s="256"/>
      <c r="C22" s="256"/>
      <c r="D22" s="256"/>
      <c r="E22" s="256"/>
      <c r="F22" s="431"/>
      <c r="G22" s="256"/>
    </row>
    <row r="23" spans="1:9" s="248" customFormat="1" ht="21.6" customHeight="1" x14ac:dyDescent="0.25">
      <c r="A23" s="300"/>
      <c r="B23" s="259"/>
      <c r="C23" s="826" t="s">
        <v>1007</v>
      </c>
      <c r="D23" s="826"/>
      <c r="E23" s="826"/>
      <c r="F23" s="489"/>
      <c r="G23" s="253"/>
      <c r="H23" s="253"/>
    </row>
    <row r="24" spans="1:9" s="248" customFormat="1" ht="14.4" customHeight="1" x14ac:dyDescent="0.3">
      <c r="A24" s="300"/>
      <c r="B24" s="260"/>
      <c r="C24" s="827" t="s">
        <v>1027</v>
      </c>
      <c r="D24" s="827"/>
      <c r="E24" s="827"/>
      <c r="F24" s="254"/>
      <c r="G24" s="254"/>
      <c r="H24" s="254"/>
    </row>
    <row r="25" spans="1:9" s="248" customFormat="1" ht="18.600000000000001" customHeight="1" x14ac:dyDescent="0.25">
      <c r="A25" s="300"/>
      <c r="B25" s="823"/>
      <c r="C25" s="823"/>
      <c r="D25" s="823"/>
      <c r="E25" s="823"/>
      <c r="F25" s="823"/>
      <c r="G25" s="259"/>
    </row>
    <row r="26" spans="1:9" s="249" customFormat="1" ht="13.95" customHeight="1" x14ac:dyDescent="0.25">
      <c r="A26" s="300"/>
      <c r="B26" s="822"/>
      <c r="C26" s="822"/>
      <c r="D26" s="822"/>
      <c r="E26" s="822"/>
      <c r="F26" s="822"/>
      <c r="G26" s="261"/>
    </row>
    <row r="27" spans="1:9" hidden="1" x14ac:dyDescent="0.25">
      <c r="A27" s="42"/>
      <c r="B27" s="42"/>
      <c r="C27" s="42"/>
      <c r="D27" s="42"/>
      <c r="E27" s="42"/>
      <c r="F27" s="42"/>
    </row>
    <row r="28" spans="1:9" hidden="1" x14ac:dyDescent="0.25">
      <c r="A28" s="42"/>
      <c r="B28" s="42"/>
      <c r="C28" s="42"/>
      <c r="D28" s="42"/>
      <c r="E28" s="42"/>
      <c r="F28" s="42"/>
    </row>
    <row r="29" spans="1:9" s="248" customFormat="1" hidden="1" x14ac:dyDescent="0.25">
      <c r="A29" s="823"/>
      <c r="B29" s="823"/>
      <c r="C29" s="823"/>
      <c r="D29" s="823"/>
      <c r="E29" s="823"/>
      <c r="F29" s="823"/>
    </row>
    <row r="30" spans="1:9" s="249" customFormat="1" hidden="1" x14ac:dyDescent="0.25">
      <c r="A30" s="822"/>
      <c r="B30" s="822"/>
      <c r="C30" s="822"/>
      <c r="D30" s="822"/>
      <c r="E30" s="822"/>
      <c r="F30" s="822"/>
    </row>
    <row r="31" spans="1:9" ht="9" hidden="1" customHeight="1" x14ac:dyDescent="0.25">
      <c r="A31" s="824" t="s">
        <v>769</v>
      </c>
      <c r="B31" s="821"/>
      <c r="C31" s="821"/>
      <c r="D31" s="825"/>
      <c r="E31" s="42"/>
      <c r="F31" s="42"/>
    </row>
    <row r="32" spans="1:9" hidden="1" x14ac:dyDescent="0.25">
      <c r="A32" s="824"/>
      <c r="B32" s="821"/>
      <c r="C32" s="821"/>
      <c r="D32" s="825"/>
      <c r="E32" s="42"/>
      <c r="F32" s="42"/>
    </row>
    <row r="33" spans="1:6" hidden="1" x14ac:dyDescent="0.25">
      <c r="A33" s="824"/>
      <c r="B33" s="821"/>
      <c r="C33" s="821"/>
      <c r="D33" s="825"/>
      <c r="E33" s="42"/>
      <c r="F33" s="42"/>
    </row>
    <row r="34" spans="1:6" hidden="1" x14ac:dyDescent="0.25">
      <c r="A34" s="824"/>
      <c r="B34" s="821"/>
      <c r="C34" s="821"/>
      <c r="D34" s="825"/>
      <c r="E34" s="42"/>
      <c r="F34" s="42"/>
    </row>
    <row r="35" spans="1:6" hidden="1" x14ac:dyDescent="0.25">
      <c r="A35" s="824"/>
      <c r="B35" s="821"/>
      <c r="C35" s="821"/>
      <c r="D35" s="825"/>
      <c r="E35" s="42"/>
      <c r="F35" s="42"/>
    </row>
    <row r="36" spans="1:6" hidden="1" x14ac:dyDescent="0.25">
      <c r="A36" s="824"/>
      <c r="B36" s="821"/>
      <c r="C36" s="821"/>
      <c r="D36" s="825"/>
      <c r="E36" s="42"/>
      <c r="F36" s="42"/>
    </row>
    <row r="37" spans="1:6" hidden="1" x14ac:dyDescent="0.25">
      <c r="A37" s="824"/>
      <c r="B37" s="821"/>
      <c r="C37" s="821"/>
      <c r="D37" s="825"/>
      <c r="E37" s="42"/>
      <c r="F37" s="42"/>
    </row>
    <row r="38" spans="1:6" hidden="1" x14ac:dyDescent="0.25">
      <c r="A38" s="824"/>
      <c r="B38" s="821"/>
      <c r="C38" s="821"/>
      <c r="D38" s="825"/>
      <c r="E38" s="42"/>
      <c r="F38" s="42"/>
    </row>
    <row r="39" spans="1:6" hidden="1" x14ac:dyDescent="0.25">
      <c r="A39" s="824"/>
      <c r="B39" s="821"/>
      <c r="C39" s="821"/>
      <c r="D39" s="825"/>
      <c r="E39" s="42"/>
      <c r="F39" s="42"/>
    </row>
    <row r="40" spans="1:6" hidden="1" x14ac:dyDescent="0.25">
      <c r="A40" s="824"/>
      <c r="B40" s="821"/>
      <c r="C40" s="821"/>
      <c r="D40" s="825"/>
      <c r="E40" s="42"/>
      <c r="F40" s="42"/>
    </row>
    <row r="41" spans="1:6" hidden="1" x14ac:dyDescent="0.25">
      <c r="A41" s="824"/>
      <c r="B41" s="821"/>
      <c r="C41" s="821"/>
      <c r="D41" s="825"/>
      <c r="E41" s="42"/>
      <c r="F41" s="42"/>
    </row>
    <row r="42" spans="1:6" hidden="1" x14ac:dyDescent="0.25">
      <c r="A42" s="824"/>
      <c r="B42" s="821"/>
      <c r="C42" s="821"/>
      <c r="D42" s="825"/>
      <c r="E42" s="42"/>
      <c r="F42" s="42"/>
    </row>
    <row r="43" spans="1:6" hidden="1" x14ac:dyDescent="0.25">
      <c r="A43" s="824"/>
      <c r="B43" s="821"/>
      <c r="C43" s="821"/>
      <c r="D43" s="825"/>
      <c r="E43" s="42"/>
      <c r="F43" s="42"/>
    </row>
    <row r="44" spans="1:6" hidden="1" x14ac:dyDescent="0.25">
      <c r="A44" s="824"/>
      <c r="B44" s="821"/>
      <c r="C44" s="821"/>
      <c r="D44" s="825"/>
      <c r="E44" s="42"/>
      <c r="F44" s="42"/>
    </row>
    <row r="45" spans="1:6" hidden="1" x14ac:dyDescent="0.25">
      <c r="A45" s="824"/>
      <c r="B45" s="821"/>
      <c r="C45" s="821"/>
      <c r="D45" s="825"/>
      <c r="E45" s="42"/>
      <c r="F45" s="42"/>
    </row>
    <row r="46" spans="1:6" hidden="1" x14ac:dyDescent="0.25">
      <c r="A46" s="824"/>
      <c r="B46" s="821"/>
      <c r="C46" s="821"/>
      <c r="D46" s="825"/>
      <c r="E46" s="42"/>
      <c r="F46" s="42"/>
    </row>
    <row r="47" spans="1:6" hidden="1" x14ac:dyDescent="0.25">
      <c r="A47" s="824"/>
      <c r="B47" s="821"/>
      <c r="C47" s="821"/>
      <c r="D47" s="825"/>
      <c r="E47" s="42"/>
      <c r="F47" s="42"/>
    </row>
    <row r="48" spans="1:6" hidden="1" x14ac:dyDescent="0.25">
      <c r="A48" s="824"/>
      <c r="B48" s="821"/>
      <c r="C48" s="821"/>
      <c r="D48" s="825"/>
      <c r="E48" s="42"/>
      <c r="F48" s="42"/>
    </row>
    <row r="49" spans="1:6" hidden="1" x14ac:dyDescent="0.25">
      <c r="A49" s="824"/>
      <c r="B49" s="821"/>
      <c r="C49" s="821"/>
      <c r="D49" s="825"/>
      <c r="E49" s="42"/>
      <c r="F49" s="42"/>
    </row>
    <row r="50" spans="1:6" hidden="1" x14ac:dyDescent="0.25">
      <c r="A50" s="824"/>
      <c r="B50" s="821"/>
      <c r="C50" s="821"/>
      <c r="D50" s="825"/>
      <c r="E50" s="42"/>
      <c r="F50" s="42"/>
    </row>
    <row r="51" spans="1:6" hidden="1" x14ac:dyDescent="0.25">
      <c r="A51" s="824"/>
      <c r="B51" s="821"/>
      <c r="C51" s="821"/>
      <c r="D51" s="825"/>
      <c r="E51" s="42"/>
      <c r="F51" s="42"/>
    </row>
    <row r="52" spans="1:6" hidden="1" x14ac:dyDescent="0.25">
      <c r="A52" s="824"/>
      <c r="B52" s="821"/>
      <c r="C52" s="821"/>
      <c r="D52" s="825"/>
      <c r="E52" s="42"/>
      <c r="F52" s="42"/>
    </row>
    <row r="53" spans="1:6" hidden="1" x14ac:dyDescent="0.25">
      <c r="A53" s="824"/>
      <c r="B53" s="821"/>
      <c r="C53" s="821"/>
      <c r="D53" s="825"/>
      <c r="E53" s="42"/>
      <c r="F53" s="42"/>
    </row>
    <row r="54" spans="1:6" hidden="1" x14ac:dyDescent="0.25">
      <c r="A54" s="824"/>
      <c r="B54" s="821"/>
      <c r="C54" s="821"/>
      <c r="D54" s="825"/>
      <c r="E54" s="42"/>
      <c r="F54" s="42"/>
    </row>
    <row r="55" spans="1:6" hidden="1" x14ac:dyDescent="0.25">
      <c r="A55" s="824"/>
      <c r="B55" s="821"/>
      <c r="C55" s="821"/>
      <c r="D55" s="825"/>
      <c r="E55" s="42"/>
      <c r="F55" s="42"/>
    </row>
    <row r="56" spans="1:6" hidden="1" x14ac:dyDescent="0.25">
      <c r="A56" s="824"/>
      <c r="B56" s="821"/>
      <c r="C56" s="821"/>
      <c r="D56" s="825"/>
      <c r="E56" s="42"/>
      <c r="F56" s="42"/>
    </row>
    <row r="57" spans="1:6" hidden="1" x14ac:dyDescent="0.25">
      <c r="A57" s="824"/>
      <c r="B57" s="821"/>
      <c r="C57" s="821"/>
      <c r="D57" s="825"/>
      <c r="E57" s="42"/>
      <c r="F57" s="42"/>
    </row>
    <row r="58" spans="1:6" hidden="1" x14ac:dyDescent="0.25">
      <c r="A58" s="824"/>
      <c r="B58" s="821"/>
      <c r="C58" s="821"/>
      <c r="D58" s="825"/>
      <c r="E58" s="42"/>
      <c r="F58" s="42"/>
    </row>
    <row r="59" spans="1:6" hidden="1" x14ac:dyDescent="0.25">
      <c r="A59" s="824"/>
      <c r="B59" s="821"/>
      <c r="C59" s="821"/>
      <c r="D59" s="825"/>
      <c r="E59" s="42"/>
      <c r="F59" s="42"/>
    </row>
    <row r="60" spans="1:6" hidden="1" x14ac:dyDescent="0.25">
      <c r="A60" s="824"/>
      <c r="B60" s="821"/>
      <c r="C60" s="821"/>
      <c r="D60" s="825"/>
      <c r="E60" s="42"/>
      <c r="F60" s="42"/>
    </row>
    <row r="61" spans="1:6" hidden="1" x14ac:dyDescent="0.25">
      <c r="A61" s="824"/>
      <c r="B61" s="821"/>
      <c r="C61" s="821"/>
      <c r="D61" s="825"/>
      <c r="E61" s="42"/>
      <c r="F61" s="42"/>
    </row>
    <row r="62" spans="1:6" hidden="1" x14ac:dyDescent="0.25">
      <c r="A62" s="824"/>
      <c r="B62" s="821"/>
      <c r="C62" s="821"/>
      <c r="D62" s="825"/>
      <c r="E62" s="42"/>
      <c r="F62" s="42"/>
    </row>
    <row r="63" spans="1:6" hidden="1" x14ac:dyDescent="0.25">
      <c r="A63" s="824"/>
      <c r="B63" s="821"/>
      <c r="C63" s="821"/>
      <c r="D63" s="825"/>
      <c r="E63" s="42"/>
      <c r="F63" s="42"/>
    </row>
    <row r="64" spans="1:6" hidden="1" x14ac:dyDescent="0.25">
      <c r="A64" s="824"/>
      <c r="B64" s="821"/>
      <c r="C64" s="821"/>
      <c r="D64" s="825"/>
      <c r="E64" s="42"/>
      <c r="F64" s="42"/>
    </row>
    <row r="65" spans="1:6" hidden="1" x14ac:dyDescent="0.25">
      <c r="A65" s="824"/>
      <c r="B65" s="821"/>
      <c r="C65" s="821"/>
      <c r="D65" s="825"/>
      <c r="E65" s="42"/>
      <c r="F65" s="42"/>
    </row>
    <row r="66" spans="1:6" hidden="1" x14ac:dyDescent="0.25">
      <c r="A66" s="824"/>
      <c r="B66" s="821"/>
      <c r="C66" s="821"/>
      <c r="D66" s="825"/>
      <c r="E66" s="42"/>
      <c r="F66" s="42"/>
    </row>
    <row r="67" spans="1:6" hidden="1" x14ac:dyDescent="0.25">
      <c r="A67" s="824"/>
      <c r="B67" s="821"/>
      <c r="C67" s="821"/>
      <c r="D67" s="825"/>
      <c r="E67" s="42"/>
      <c r="F67" s="42"/>
    </row>
    <row r="68" spans="1:6" hidden="1" x14ac:dyDescent="0.25">
      <c r="A68" s="824"/>
      <c r="B68" s="821"/>
      <c r="C68" s="821"/>
      <c r="D68" s="825"/>
      <c r="E68" s="42"/>
      <c r="F68" s="42"/>
    </row>
    <row r="69" spans="1:6" hidden="1" x14ac:dyDescent="0.25">
      <c r="A69" s="824"/>
      <c r="B69" s="821"/>
      <c r="C69" s="821"/>
      <c r="D69" s="825"/>
      <c r="E69" s="42"/>
      <c r="F69" s="42"/>
    </row>
    <row r="70" spans="1:6" hidden="1" x14ac:dyDescent="0.25">
      <c r="A70" s="824"/>
      <c r="B70" s="821"/>
      <c r="C70" s="821"/>
      <c r="D70" s="825"/>
      <c r="E70" s="42"/>
      <c r="F70" s="42"/>
    </row>
    <row r="71" spans="1:6" hidden="1" x14ac:dyDescent="0.25">
      <c r="A71" s="824"/>
      <c r="B71" s="821"/>
      <c r="C71" s="821"/>
      <c r="D71" s="825"/>
      <c r="E71" s="42"/>
      <c r="F71" s="42"/>
    </row>
    <row r="72" spans="1:6" hidden="1" x14ac:dyDescent="0.25">
      <c r="A72" s="824"/>
      <c r="B72" s="821"/>
      <c r="C72" s="821"/>
      <c r="D72" s="825"/>
      <c r="E72" s="42"/>
      <c r="F72" s="42"/>
    </row>
    <row r="73" spans="1:6" hidden="1" x14ac:dyDescent="0.25">
      <c r="A73" s="824"/>
      <c r="B73" s="821"/>
      <c r="C73" s="821"/>
      <c r="D73" s="825"/>
      <c r="E73" s="42"/>
      <c r="F73" s="42"/>
    </row>
    <row r="74" spans="1:6" hidden="1" x14ac:dyDescent="0.25">
      <c r="A74" s="824"/>
      <c r="B74" s="821"/>
      <c r="C74" s="821"/>
      <c r="D74" s="825"/>
      <c r="E74" s="42"/>
      <c r="F74" s="42"/>
    </row>
    <row r="75" spans="1:6" hidden="1" x14ac:dyDescent="0.25">
      <c r="A75" s="824"/>
      <c r="B75" s="821"/>
      <c r="C75" s="821"/>
      <c r="D75" s="825"/>
      <c r="E75" s="42"/>
      <c r="F75" s="42"/>
    </row>
    <row r="76" spans="1:6" hidden="1" x14ac:dyDescent="0.25">
      <c r="A76" s="824"/>
      <c r="B76" s="821"/>
      <c r="C76" s="821"/>
      <c r="D76" s="825"/>
      <c r="E76" s="42"/>
      <c r="F76" s="42"/>
    </row>
    <row r="77" spans="1:6" hidden="1" x14ac:dyDescent="0.25">
      <c r="A77" s="824"/>
      <c r="B77" s="821"/>
      <c r="C77" s="821"/>
      <c r="D77" s="825"/>
      <c r="E77" s="42"/>
      <c r="F77" s="42"/>
    </row>
    <row r="78" spans="1:6" hidden="1" x14ac:dyDescent="0.25">
      <c r="A78" s="824"/>
      <c r="B78" s="821"/>
      <c r="C78" s="821"/>
      <c r="D78" s="825"/>
      <c r="E78" s="42"/>
      <c r="F78" s="42"/>
    </row>
    <row r="79" spans="1:6" hidden="1" x14ac:dyDescent="0.25">
      <c r="A79" s="824"/>
      <c r="B79" s="821"/>
      <c r="C79" s="821"/>
      <c r="D79" s="825"/>
      <c r="E79" s="42"/>
      <c r="F79" s="42"/>
    </row>
    <row r="80" spans="1:6" hidden="1" x14ac:dyDescent="0.25">
      <c r="A80" s="824"/>
      <c r="B80" s="821"/>
      <c r="C80" s="821"/>
      <c r="D80" s="825"/>
      <c r="E80" s="42"/>
      <c r="F80" s="42"/>
    </row>
    <row r="81" spans="1:6" hidden="1" x14ac:dyDescent="0.25">
      <c r="A81" s="824"/>
      <c r="B81" s="821"/>
      <c r="C81" s="821"/>
      <c r="D81" s="825"/>
      <c r="E81" s="42"/>
      <c r="F81" s="42"/>
    </row>
    <row r="82" spans="1:6" hidden="1" x14ac:dyDescent="0.25">
      <c r="A82" s="824"/>
      <c r="B82" s="821"/>
      <c r="C82" s="821"/>
      <c r="D82" s="825"/>
      <c r="E82" s="42"/>
      <c r="F82" s="42"/>
    </row>
    <row r="83" spans="1:6" hidden="1" x14ac:dyDescent="0.25">
      <c r="A83" s="824"/>
      <c r="B83" s="821"/>
      <c r="C83" s="821"/>
      <c r="D83" s="825"/>
      <c r="E83" s="42"/>
      <c r="F83" s="42"/>
    </row>
    <row r="84" spans="1:6" hidden="1" x14ac:dyDescent="0.25">
      <c r="A84" s="824"/>
      <c r="B84" s="821"/>
      <c r="C84" s="821"/>
      <c r="D84" s="825"/>
      <c r="E84" s="42"/>
      <c r="F84" s="42"/>
    </row>
    <row r="85" spans="1:6" hidden="1" x14ac:dyDescent="0.25">
      <c r="A85" s="824"/>
      <c r="B85" s="821"/>
      <c r="C85" s="821"/>
      <c r="D85" s="825"/>
      <c r="E85" s="42"/>
      <c r="F85" s="42"/>
    </row>
    <row r="86" spans="1:6" hidden="1" x14ac:dyDescent="0.25">
      <c r="A86" s="824" t="s">
        <v>573</v>
      </c>
      <c r="B86" s="821"/>
      <c r="C86" s="821"/>
      <c r="D86" s="825"/>
      <c r="E86" s="42"/>
      <c r="F86" s="42"/>
    </row>
    <row r="87" spans="1:6" s="251" customFormat="1" hidden="1" x14ac:dyDescent="0.25">
      <c r="A87" s="824" t="s">
        <v>573</v>
      </c>
      <c r="B87" s="821"/>
      <c r="C87" s="821"/>
      <c r="D87" s="821"/>
      <c r="E87" s="42"/>
      <c r="F87" s="42"/>
    </row>
    <row r="88" spans="1:6" s="251" customFormat="1" ht="6.6" hidden="1" customHeight="1" x14ac:dyDescent="0.25">
      <c r="A88" s="250"/>
      <c r="B88" s="250"/>
      <c r="C88" s="250"/>
      <c r="D88" s="250"/>
      <c r="E88" s="42"/>
      <c r="F88" s="42"/>
    </row>
    <row r="89" spans="1:6" s="252" customFormat="1" hidden="1" x14ac:dyDescent="0.25">
      <c r="A89" s="823"/>
      <c r="B89" s="823"/>
      <c r="C89" s="823"/>
      <c r="D89" s="823"/>
      <c r="E89" s="823"/>
      <c r="F89" s="823"/>
    </row>
    <row r="90" spans="1:6" s="249" customFormat="1" hidden="1" x14ac:dyDescent="0.25">
      <c r="A90" s="822"/>
      <c r="B90" s="822"/>
      <c r="C90" s="822"/>
      <c r="D90" s="822"/>
      <c r="E90" s="822"/>
      <c r="F90" s="822"/>
    </row>
    <row r="91" spans="1:6" ht="0.75" hidden="1" customHeight="1" x14ac:dyDescent="0.25">
      <c r="A91" s="42"/>
      <c r="B91" s="42"/>
      <c r="C91" s="42"/>
      <c r="D91" s="42"/>
      <c r="E91" s="42"/>
      <c r="F91" s="42"/>
    </row>
    <row r="92" spans="1:6" hidden="1" x14ac:dyDescent="0.25">
      <c r="A92" s="42"/>
      <c r="B92" s="42"/>
      <c r="C92" s="42"/>
      <c r="D92" s="42"/>
      <c r="E92" s="42"/>
      <c r="F92" s="42"/>
    </row>
    <row r="93" spans="1:6" ht="2.25" hidden="1" customHeight="1" x14ac:dyDescent="0.25">
      <c r="A93" s="42"/>
      <c r="B93" s="42"/>
      <c r="C93" s="42"/>
      <c r="D93" s="42"/>
      <c r="E93" s="42"/>
      <c r="F93" s="42"/>
    </row>
    <row r="94" spans="1:6" hidden="1" x14ac:dyDescent="0.25">
      <c r="A94" s="42"/>
      <c r="B94" s="42"/>
      <c r="C94" s="42"/>
      <c r="D94" s="42"/>
      <c r="E94" s="42"/>
      <c r="F94" s="42"/>
    </row>
    <row r="95" spans="1:6" s="252" customFormat="1" hidden="1" x14ac:dyDescent="0.25">
      <c r="A95" s="250"/>
      <c r="B95" s="250"/>
      <c r="C95" s="821"/>
      <c r="D95" s="821"/>
      <c r="E95" s="250"/>
      <c r="F95" s="250"/>
    </row>
    <row r="96" spans="1:6" s="249" customFormat="1" hidden="1" x14ac:dyDescent="0.25">
      <c r="A96" s="254"/>
      <c r="B96" s="254"/>
      <c r="C96" s="822"/>
      <c r="D96" s="822"/>
      <c r="E96" s="254"/>
      <c r="F96" s="254"/>
    </row>
    <row r="97" spans="1:6" hidden="1" x14ac:dyDescent="0.25">
      <c r="A97" s="42"/>
      <c r="B97" s="50"/>
      <c r="C97" s="255"/>
      <c r="D97" s="255"/>
      <c r="E97" s="42"/>
      <c r="F97" s="42"/>
    </row>
    <row r="98" spans="1:6" hidden="1" x14ac:dyDescent="0.25">
      <c r="A98" s="42"/>
      <c r="B98" s="42"/>
      <c r="C98" s="42"/>
      <c r="D98" s="42"/>
      <c r="E98" s="42"/>
      <c r="F98" s="42"/>
    </row>
    <row r="99" spans="1:6" hidden="1" x14ac:dyDescent="0.25">
      <c r="A99" s="42"/>
      <c r="B99" s="42"/>
      <c r="C99" s="42"/>
      <c r="D99" s="42"/>
      <c r="E99" s="42"/>
      <c r="F99" s="42"/>
    </row>
    <row r="100" spans="1:6" hidden="1" x14ac:dyDescent="0.25">
      <c r="A100" s="42"/>
      <c r="B100" s="42"/>
      <c r="C100" s="42"/>
      <c r="D100" s="42"/>
      <c r="E100" s="42"/>
      <c r="F100" s="42"/>
    </row>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sheetData>
  <mergeCells count="89">
    <mergeCell ref="A89:F89"/>
    <mergeCell ref="A90:F90"/>
    <mergeCell ref="C95:D95"/>
    <mergeCell ref="C96:D96"/>
    <mergeCell ref="C23:E23"/>
    <mergeCell ref="C24:E24"/>
    <mergeCell ref="A82:D82"/>
    <mergeCell ref="A83:D83"/>
    <mergeCell ref="A84:D84"/>
    <mergeCell ref="A85:D85"/>
    <mergeCell ref="A86:D86"/>
    <mergeCell ref="A87:D87"/>
    <mergeCell ref="A76:D76"/>
    <mergeCell ref="A77:D77"/>
    <mergeCell ref="A78:D78"/>
    <mergeCell ref="A79:D79"/>
    <mergeCell ref="A80:D80"/>
    <mergeCell ref="A81:D81"/>
    <mergeCell ref="A70:D70"/>
    <mergeCell ref="A71:D71"/>
    <mergeCell ref="A72:D72"/>
    <mergeCell ref="A73:D73"/>
    <mergeCell ref="A74:D74"/>
    <mergeCell ref="A75:D75"/>
    <mergeCell ref="A69:D69"/>
    <mergeCell ref="A58:D58"/>
    <mergeCell ref="A59:D59"/>
    <mergeCell ref="A60:D60"/>
    <mergeCell ref="A61:D61"/>
    <mergeCell ref="A62:D62"/>
    <mergeCell ref="A63:D63"/>
    <mergeCell ref="A64:D64"/>
    <mergeCell ref="A65:D65"/>
    <mergeCell ref="A66:D66"/>
    <mergeCell ref="A67:D67"/>
    <mergeCell ref="A68:D68"/>
    <mergeCell ref="A57:D57"/>
    <mergeCell ref="A46:D46"/>
    <mergeCell ref="A47:D47"/>
    <mergeCell ref="A48:D48"/>
    <mergeCell ref="A49:D49"/>
    <mergeCell ref="A50:D50"/>
    <mergeCell ref="A51:D51"/>
    <mergeCell ref="A52:D52"/>
    <mergeCell ref="A53:D53"/>
    <mergeCell ref="A54:D54"/>
    <mergeCell ref="A55:D55"/>
    <mergeCell ref="A56:D56"/>
    <mergeCell ref="A45:D45"/>
    <mergeCell ref="A34:D34"/>
    <mergeCell ref="A35:D35"/>
    <mergeCell ref="A36:D36"/>
    <mergeCell ref="A37:D37"/>
    <mergeCell ref="A38:D38"/>
    <mergeCell ref="A39:D39"/>
    <mergeCell ref="A40:D40"/>
    <mergeCell ref="A41:D41"/>
    <mergeCell ref="A42:D42"/>
    <mergeCell ref="A43:D43"/>
    <mergeCell ref="A44:D44"/>
    <mergeCell ref="A33:D33"/>
    <mergeCell ref="B25:F25"/>
    <mergeCell ref="B26:F26"/>
    <mergeCell ref="A29:B29"/>
    <mergeCell ref="C29:D29"/>
    <mergeCell ref="E29:F29"/>
    <mergeCell ref="A30:B30"/>
    <mergeCell ref="C30:D30"/>
    <mergeCell ref="E30:F30"/>
    <mergeCell ref="A31:D31"/>
    <mergeCell ref="A32:D32"/>
    <mergeCell ref="A19:E19"/>
    <mergeCell ref="A10:G10"/>
    <mergeCell ref="A11:G11"/>
    <mergeCell ref="A12:G12"/>
    <mergeCell ref="A13:C13"/>
    <mergeCell ref="E13:G13"/>
    <mergeCell ref="A14:G14"/>
    <mergeCell ref="A15:C15"/>
    <mergeCell ref="D15:E15"/>
    <mergeCell ref="A16:G16"/>
    <mergeCell ref="A17:G17"/>
    <mergeCell ref="A18:E18"/>
    <mergeCell ref="A9:G9"/>
    <mergeCell ref="A2:F2"/>
    <mergeCell ref="A3:F3"/>
    <mergeCell ref="A5:F5"/>
    <mergeCell ref="B7:C7"/>
    <mergeCell ref="D7:E7"/>
  </mergeCells>
  <pageMargins left="0.51" right="0.48" top="1.1499999999999999" bottom="0.68" header="0.54" footer="0.48"/>
  <pageSetup paperSize="9" scale="86" fitToHeight="0" orientation="portrait" r:id="rId1"/>
  <headerFooter>
    <oddHeader>&amp;C&amp;G</oddHeader>
    <oddFooter>&amp;C&amp;G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G110"/>
  <sheetViews>
    <sheetView topLeftCell="A25" zoomScale="95" zoomScaleNormal="115" zoomScaleSheetLayoutView="115" zoomScalePageLayoutView="95" workbookViewId="0">
      <selection activeCell="B109" sqref="B109:C109"/>
    </sheetView>
  </sheetViews>
  <sheetFormatPr defaultRowHeight="14.4" x14ac:dyDescent="0.3"/>
  <cols>
    <col min="1" max="1" width="7.109375" customWidth="1"/>
    <col min="2" max="2" width="7.6640625" style="53" customWidth="1"/>
    <col min="3" max="3" width="10.6640625" style="53" customWidth="1"/>
    <col min="4" max="4" width="50.33203125" customWidth="1"/>
    <col min="5" max="5" width="13.33203125" customWidth="1"/>
    <col min="6" max="6" width="23.88671875" customWidth="1"/>
  </cols>
  <sheetData>
    <row r="3" spans="1:6" ht="18.600000000000001" customHeight="1" x14ac:dyDescent="0.3">
      <c r="A3" s="822"/>
      <c r="B3" s="822"/>
      <c r="C3" s="822"/>
      <c r="D3" s="822"/>
      <c r="E3" s="822"/>
      <c r="F3" s="822"/>
    </row>
    <row r="4" spans="1:6" x14ac:dyDescent="0.3">
      <c r="A4" s="821"/>
      <c r="B4" s="821"/>
      <c r="C4" s="821"/>
      <c r="D4" s="821"/>
      <c r="E4" s="821"/>
      <c r="F4" s="821"/>
    </row>
    <row r="5" spans="1:6" ht="1.2" customHeight="1" x14ac:dyDescent="0.3">
      <c r="A5" s="822"/>
      <c r="B5" s="822"/>
      <c r="C5" s="822"/>
      <c r="D5" s="822"/>
      <c r="E5" s="822"/>
      <c r="F5" s="822"/>
    </row>
    <row r="6" spans="1:6" ht="22.95" customHeight="1" x14ac:dyDescent="0.3">
      <c r="A6" s="42"/>
      <c r="B6" s="48"/>
      <c r="C6" s="49"/>
      <c r="D6" s="42"/>
      <c r="E6" s="50" t="s">
        <v>282</v>
      </c>
      <c r="F6" s="584">
        <f ca="1">NOW()</f>
        <v>46148.740959259259</v>
      </c>
    </row>
    <row r="7" spans="1:6" ht="21.6" customHeight="1" x14ac:dyDescent="0.5">
      <c r="A7" s="844" t="s">
        <v>283</v>
      </c>
      <c r="B7" s="844"/>
      <c r="C7" s="844"/>
      <c r="D7" s="844"/>
      <c r="E7" s="844"/>
      <c r="F7" s="844"/>
    </row>
    <row r="8" spans="1:6" ht="40.200000000000003" customHeight="1" x14ac:dyDescent="0.3">
      <c r="A8" s="845" t="s">
        <v>1016</v>
      </c>
      <c r="B8" s="845"/>
      <c r="C8" s="845"/>
      <c r="D8" s="845"/>
      <c r="E8" s="51"/>
      <c r="F8" s="47"/>
    </row>
    <row r="9" spans="1:6" ht="17.399999999999999" customHeight="1" x14ac:dyDescent="0.3">
      <c r="A9" s="843" t="s">
        <v>1251</v>
      </c>
      <c r="B9" s="843"/>
      <c r="C9" s="843"/>
      <c r="D9" s="843"/>
      <c r="E9" s="843"/>
      <c r="F9" s="843"/>
    </row>
    <row r="10" spans="1:6" ht="12" customHeight="1" x14ac:dyDescent="0.3">
      <c r="A10" s="843"/>
      <c r="B10" s="843"/>
      <c r="C10" s="843"/>
      <c r="D10" s="843"/>
      <c r="E10" s="843"/>
      <c r="F10" s="843"/>
    </row>
    <row r="11" spans="1:6" ht="56.4" customHeight="1" x14ac:dyDescent="0.3">
      <c r="A11" s="585" t="s">
        <v>284</v>
      </c>
      <c r="B11" s="847" t="s">
        <v>1430</v>
      </c>
      <c r="C11" s="847"/>
      <c r="D11" s="847"/>
      <c r="E11" s="847"/>
      <c r="F11" s="847"/>
    </row>
    <row r="12" spans="1:6" ht="14.4" customHeight="1" x14ac:dyDescent="0.3">
      <c r="A12" s="93"/>
      <c r="B12" s="847" t="s">
        <v>973</v>
      </c>
      <c r="C12" s="847"/>
      <c r="D12" s="847"/>
      <c r="E12" s="847"/>
      <c r="F12" s="494"/>
    </row>
    <row r="13" spans="1:6" ht="16.95" customHeight="1" x14ac:dyDescent="0.3">
      <c r="A13" s="93"/>
      <c r="B13" s="848" t="s">
        <v>1252</v>
      </c>
      <c r="C13" s="848"/>
      <c r="D13" s="848"/>
      <c r="E13" s="492"/>
      <c r="F13" s="494"/>
    </row>
    <row r="14" spans="1:6" ht="15" customHeight="1" x14ac:dyDescent="0.3">
      <c r="A14" s="93"/>
      <c r="B14" s="848" t="s">
        <v>285</v>
      </c>
      <c r="C14" s="848"/>
      <c r="D14" s="848"/>
      <c r="E14" s="495"/>
      <c r="F14" s="494"/>
    </row>
    <row r="15" spans="1:6" x14ac:dyDescent="0.3">
      <c r="A15" s="93"/>
      <c r="B15" s="849">
        <f>PR!H110</f>
        <v>180000</v>
      </c>
      <c r="C15" s="849"/>
      <c r="D15" s="496" t="s">
        <v>286</v>
      </c>
      <c r="E15" s="495"/>
      <c r="F15" s="494"/>
    </row>
    <row r="16" spans="1:6" ht="58.2" customHeight="1" x14ac:dyDescent="0.3">
      <c r="A16" s="93"/>
      <c r="B16" s="847" t="s">
        <v>1431</v>
      </c>
      <c r="C16" s="847"/>
      <c r="D16" s="847"/>
      <c r="E16" s="847"/>
      <c r="F16" s="847"/>
    </row>
    <row r="17" spans="1:6" ht="16.2" customHeight="1" x14ac:dyDescent="0.3">
      <c r="A17" s="93"/>
      <c r="B17" s="848" t="s">
        <v>1253</v>
      </c>
      <c r="C17" s="848"/>
      <c r="D17" s="848"/>
      <c r="E17" s="848"/>
      <c r="F17" s="494"/>
    </row>
    <row r="18" spans="1:6" ht="22.95" customHeight="1" x14ac:dyDescent="0.3">
      <c r="A18" s="501" t="s">
        <v>287</v>
      </c>
      <c r="B18" s="502" t="s">
        <v>288</v>
      </c>
      <c r="C18" s="502" t="s">
        <v>112</v>
      </c>
      <c r="D18" s="502" t="s">
        <v>289</v>
      </c>
      <c r="E18" s="503" t="s">
        <v>290</v>
      </c>
      <c r="F18" s="513" t="s">
        <v>11</v>
      </c>
    </row>
    <row r="19" spans="1:6" ht="28.2" customHeight="1" x14ac:dyDescent="0.3">
      <c r="A19" s="504" t="s">
        <v>291</v>
      </c>
      <c r="B19" s="497">
        <f>PR!A16</f>
        <v>900</v>
      </c>
      <c r="C19" s="498" t="str">
        <f>PR!B16</f>
        <v>pcs</v>
      </c>
      <c r="D19" s="499"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E19" s="505"/>
      <c r="F19" s="57"/>
    </row>
    <row r="20" spans="1:6" ht="27.6" customHeight="1" x14ac:dyDescent="0.3">
      <c r="A20" s="504" t="s">
        <v>292</v>
      </c>
      <c r="B20" s="497">
        <f>PR!A17</f>
        <v>0</v>
      </c>
      <c r="C20" s="498">
        <f>PR!B17</f>
        <v>0</v>
      </c>
      <c r="D20" s="499">
        <f>PR!D17</f>
        <v>0</v>
      </c>
      <c r="E20" s="505"/>
      <c r="F20" s="57"/>
    </row>
    <row r="21" spans="1:6" ht="22.95" customHeight="1" x14ac:dyDescent="0.3">
      <c r="A21" s="504" t="s">
        <v>293</v>
      </c>
      <c r="B21" s="497">
        <f>PR!A18</f>
        <v>0</v>
      </c>
      <c r="C21" s="498">
        <f>PR!B18</f>
        <v>0</v>
      </c>
      <c r="D21" s="499">
        <f>PR!D18</f>
        <v>0</v>
      </c>
      <c r="E21" s="507"/>
      <c r="F21" s="57"/>
    </row>
    <row r="22" spans="1:6" ht="30" customHeight="1" x14ac:dyDescent="0.3">
      <c r="A22" s="504" t="s">
        <v>294</v>
      </c>
      <c r="B22" s="497">
        <f>PR!A19</f>
        <v>0</v>
      </c>
      <c r="C22" s="498">
        <f>PR!B19</f>
        <v>0</v>
      </c>
      <c r="D22" s="499">
        <f>PR!D19</f>
        <v>0</v>
      </c>
      <c r="E22" s="507"/>
      <c r="F22" s="57"/>
    </row>
    <row r="23" spans="1:6" ht="26.4" customHeight="1" x14ac:dyDescent="0.3">
      <c r="A23" s="504" t="s">
        <v>295</v>
      </c>
      <c r="B23" s="497">
        <f>PR!A20</f>
        <v>0</v>
      </c>
      <c r="C23" s="498">
        <f>PR!B20</f>
        <v>0</v>
      </c>
      <c r="D23" s="499">
        <f>PR!D20</f>
        <v>0</v>
      </c>
      <c r="E23" s="507"/>
      <c r="F23" s="57"/>
    </row>
    <row r="24" spans="1:6" ht="27.6" customHeight="1" x14ac:dyDescent="0.3">
      <c r="A24" s="504" t="s">
        <v>296</v>
      </c>
      <c r="B24" s="497">
        <f>PR!A21</f>
        <v>0</v>
      </c>
      <c r="C24" s="498">
        <f>PR!B21</f>
        <v>0</v>
      </c>
      <c r="D24" s="499">
        <f>PR!D21</f>
        <v>0</v>
      </c>
      <c r="E24" s="507"/>
      <c r="F24" s="57"/>
    </row>
    <row r="25" spans="1:6" ht="27.6" customHeight="1" x14ac:dyDescent="0.3">
      <c r="A25" s="504" t="s">
        <v>297</v>
      </c>
      <c r="B25" s="497">
        <f>PR!A22</f>
        <v>0</v>
      </c>
      <c r="C25" s="498">
        <f>PR!B22</f>
        <v>0</v>
      </c>
      <c r="D25" s="499">
        <f>PR!D22</f>
        <v>0</v>
      </c>
      <c r="E25" s="507"/>
      <c r="F25" s="57"/>
    </row>
    <row r="26" spans="1:6" ht="22.95" customHeight="1" x14ac:dyDescent="0.3">
      <c r="A26" s="504" t="s">
        <v>298</v>
      </c>
      <c r="B26" s="497"/>
      <c r="C26" s="498"/>
      <c r="D26" s="499"/>
      <c r="E26" s="507"/>
      <c r="F26" s="57"/>
    </row>
    <row r="27" spans="1:6" ht="22.2" customHeight="1" x14ac:dyDescent="0.3">
      <c r="A27" s="504" t="s">
        <v>299</v>
      </c>
      <c r="B27" s="497"/>
      <c r="C27" s="498"/>
      <c r="D27" s="499"/>
      <c r="E27" s="508"/>
      <c r="F27" s="57"/>
    </row>
    <row r="28" spans="1:6" ht="19.95" hidden="1" customHeight="1" x14ac:dyDescent="0.3">
      <c r="A28" s="504" t="s">
        <v>300</v>
      </c>
      <c r="B28" s="497">
        <f>PR!A25</f>
        <v>0</v>
      </c>
      <c r="C28" s="498"/>
      <c r="D28" s="499"/>
      <c r="E28" s="508"/>
      <c r="F28" s="57"/>
    </row>
    <row r="29" spans="1:6" ht="22.95" hidden="1" customHeight="1" x14ac:dyDescent="0.3">
      <c r="A29" s="504" t="s">
        <v>309</v>
      </c>
      <c r="B29" s="497">
        <f>PR!A26</f>
        <v>0</v>
      </c>
      <c r="C29" s="498"/>
      <c r="D29" s="499"/>
      <c r="E29" s="508"/>
      <c r="F29" s="57"/>
    </row>
    <row r="30" spans="1:6" ht="22.95" hidden="1" customHeight="1" x14ac:dyDescent="0.3">
      <c r="A30" s="504" t="s">
        <v>301</v>
      </c>
      <c r="B30" s="497">
        <f>PR!A27</f>
        <v>0</v>
      </c>
      <c r="C30" s="498"/>
      <c r="D30" s="499"/>
      <c r="E30" s="508"/>
      <c r="F30" s="57"/>
    </row>
    <row r="31" spans="1:6" ht="22.2" hidden="1" customHeight="1" x14ac:dyDescent="0.3">
      <c r="A31" s="504" t="s">
        <v>302</v>
      </c>
      <c r="B31" s="497">
        <f>PR!A28</f>
        <v>0</v>
      </c>
      <c r="C31" s="498"/>
      <c r="D31" s="499"/>
      <c r="E31" s="508"/>
      <c r="F31" s="57"/>
    </row>
    <row r="32" spans="1:6" ht="21.6" hidden="1" customHeight="1" x14ac:dyDescent="0.3">
      <c r="A32" s="504" t="s">
        <v>303</v>
      </c>
      <c r="B32" s="497">
        <f>PR!A29</f>
        <v>0</v>
      </c>
      <c r="C32" s="498"/>
      <c r="D32" s="499"/>
      <c r="E32" s="508"/>
      <c r="F32" s="57"/>
    </row>
    <row r="33" spans="1:6" ht="28.95" hidden="1" customHeight="1" x14ac:dyDescent="0.3">
      <c r="A33" s="504" t="s">
        <v>304</v>
      </c>
      <c r="B33" s="497">
        <f>PR!A30</f>
        <v>0</v>
      </c>
      <c r="C33" s="498"/>
      <c r="D33" s="499"/>
      <c r="E33" s="508"/>
      <c r="F33" s="57"/>
    </row>
    <row r="34" spans="1:6" ht="22.2" hidden="1" customHeight="1" x14ac:dyDescent="0.3">
      <c r="A34" s="504" t="s">
        <v>305</v>
      </c>
      <c r="B34" s="497">
        <f>PR!A31</f>
        <v>0</v>
      </c>
      <c r="C34" s="498"/>
      <c r="D34" s="499"/>
      <c r="E34" s="58"/>
      <c r="F34" s="57"/>
    </row>
    <row r="35" spans="1:6" ht="28.2" hidden="1" customHeight="1" x14ac:dyDescent="0.3">
      <c r="A35" s="504" t="s">
        <v>880</v>
      </c>
      <c r="B35" s="497">
        <f>PR!A32</f>
        <v>0</v>
      </c>
      <c r="C35" s="498"/>
      <c r="D35" s="499"/>
      <c r="E35" s="58"/>
      <c r="F35" s="57"/>
    </row>
    <row r="36" spans="1:6" ht="22.95" hidden="1" customHeight="1" x14ac:dyDescent="0.3">
      <c r="A36" s="504" t="s">
        <v>881</v>
      </c>
      <c r="B36" s="497">
        <f>PR!A33</f>
        <v>0</v>
      </c>
      <c r="C36" s="498"/>
      <c r="D36" s="499"/>
      <c r="E36" s="58"/>
      <c r="F36" s="57"/>
    </row>
    <row r="37" spans="1:6" ht="24" hidden="1" customHeight="1" x14ac:dyDescent="0.3">
      <c r="A37" s="504" t="s">
        <v>882</v>
      </c>
      <c r="B37" s="497">
        <f>PR!A34</f>
        <v>0</v>
      </c>
      <c r="C37" s="498"/>
      <c r="D37" s="499"/>
      <c r="E37" s="58"/>
      <c r="F37" s="57"/>
    </row>
    <row r="38" spans="1:6" ht="25.2" hidden="1" customHeight="1" x14ac:dyDescent="0.3">
      <c r="A38" s="504" t="s">
        <v>883</v>
      </c>
      <c r="B38" s="497">
        <f>PR!A35</f>
        <v>0</v>
      </c>
      <c r="C38" s="498"/>
      <c r="D38" s="499"/>
      <c r="E38" s="58"/>
      <c r="F38" s="57"/>
    </row>
    <row r="39" spans="1:6" ht="27" hidden="1" customHeight="1" x14ac:dyDescent="0.3">
      <c r="A39" s="504" t="s">
        <v>884</v>
      </c>
      <c r="B39" s="497">
        <f>PR!A36</f>
        <v>0</v>
      </c>
      <c r="C39" s="498"/>
      <c r="D39" s="499"/>
      <c r="E39" s="58"/>
      <c r="F39" s="57"/>
    </row>
    <row r="40" spans="1:6" ht="24" hidden="1" customHeight="1" x14ac:dyDescent="0.3">
      <c r="A40" s="504" t="s">
        <v>885</v>
      </c>
      <c r="B40" s="497">
        <f>PR!A37</f>
        <v>0</v>
      </c>
      <c r="C40" s="498"/>
      <c r="D40" s="499"/>
      <c r="E40" s="58"/>
      <c r="F40" s="57"/>
    </row>
    <row r="41" spans="1:6" ht="23.4" hidden="1" customHeight="1" x14ac:dyDescent="0.3">
      <c r="A41" s="504" t="s">
        <v>886</v>
      </c>
      <c r="B41" s="497">
        <f>PR!A38</f>
        <v>0</v>
      </c>
      <c r="C41" s="498"/>
      <c r="D41" s="499"/>
      <c r="E41" s="58"/>
      <c r="F41" s="57"/>
    </row>
    <row r="42" spans="1:6" ht="31.95" hidden="1" customHeight="1" x14ac:dyDescent="0.3">
      <c r="A42" s="504" t="s">
        <v>887</v>
      </c>
      <c r="B42" s="497">
        <f>PR!A39</f>
        <v>4</v>
      </c>
      <c r="C42" s="498" t="str">
        <f>[1]PR!B39</f>
        <v>copy</v>
      </c>
      <c r="D42" s="499" t="str">
        <f>PR!D39</f>
        <v>Rotary Hammer 850 W 3-Mode Function, with Drill Bit &amp; Chisel included, 220V-240V</v>
      </c>
      <c r="E42" s="58"/>
      <c r="F42" s="57"/>
    </row>
    <row r="43" spans="1:6" ht="33" hidden="1" customHeight="1" x14ac:dyDescent="0.3">
      <c r="A43" s="504" t="s">
        <v>888</v>
      </c>
      <c r="B43" s="497">
        <f>PR!A40</f>
        <v>4</v>
      </c>
      <c r="C43" s="498" t="str">
        <f>[1]PR!B40</f>
        <v>copy</v>
      </c>
      <c r="D43" s="499" t="str">
        <f>PR!D40</f>
        <v>Rotary Hammer 28mm, 1300W with Drill Bit &amp; Chisel included, 220V-240V</v>
      </c>
      <c r="E43" s="58"/>
      <c r="F43" s="57"/>
    </row>
    <row r="44" spans="1:6" ht="40.950000000000003" hidden="1" customHeight="1" x14ac:dyDescent="0.3">
      <c r="A44" s="504" t="s">
        <v>603</v>
      </c>
      <c r="B44" s="497">
        <f>PR!A41</f>
        <v>2</v>
      </c>
      <c r="C44" s="498" t="str">
        <f>[1]PR!B41</f>
        <v>copy</v>
      </c>
      <c r="D44" s="499" t="str">
        <f>PR!D41</f>
        <v>45-135˚ Multi Angel Miter Shear Cutter, Adjustable angle cutter for cutting plastic, PVC &amp; Molding Trim</v>
      </c>
      <c r="E44" s="58"/>
      <c r="F44" s="57"/>
    </row>
    <row r="45" spans="1:6" ht="33.6" hidden="1" customHeight="1" x14ac:dyDescent="0.3">
      <c r="A45" s="504" t="s">
        <v>604</v>
      </c>
      <c r="B45" s="497">
        <f>PR!A42</f>
        <v>3</v>
      </c>
      <c r="C45" s="474" t="str">
        <f>[1]PR!B43</f>
        <v>sets</v>
      </c>
      <c r="D45" s="499" t="str">
        <f>PR!D42</f>
        <v>U Type Edge trimming scissor 45 degrees 90 degrees Trunking Pliers (Large Edge Clamp)</v>
      </c>
      <c r="E45" s="58"/>
      <c r="F45" s="57"/>
    </row>
    <row r="46" spans="1:6" ht="31.95" hidden="1" customHeight="1" x14ac:dyDescent="0.3">
      <c r="A46" s="504" t="s">
        <v>605</v>
      </c>
      <c r="B46" s="497">
        <f>PR!A43</f>
        <v>140</v>
      </c>
      <c r="C46" s="474" t="str">
        <f>[1]PR!B44</f>
        <v>pcs</v>
      </c>
      <c r="D46" s="499" t="str">
        <f>PR!D43</f>
        <v>U Type Edge trimming scissor 45 degrees 90 degrees Trunking Pliers (Small size Edge Clamp)</v>
      </c>
      <c r="E46" s="58"/>
      <c r="F46" s="226"/>
    </row>
    <row r="47" spans="1:6" ht="45" hidden="1" customHeight="1" x14ac:dyDescent="0.3">
      <c r="A47" s="504" t="s">
        <v>606</v>
      </c>
      <c r="B47" s="497">
        <f>PR!A44</f>
        <v>10.5</v>
      </c>
      <c r="C47" s="474" t="str">
        <f>[1]PR!B45</f>
        <v>pcs</v>
      </c>
      <c r="D47" s="499" t="str">
        <f>PR!D44</f>
        <v>9000KPA Portable Pressure Washer set: with Pressure Gauge &amp; Adjustable Pressure, PW Gun, High Pressure Hose, Water Inlet connector &amp; filter, Foam spray bottle</v>
      </c>
      <c r="E47" s="58"/>
      <c r="F47" s="57"/>
    </row>
    <row r="48" spans="1:6" ht="30.6" hidden="1" customHeight="1" x14ac:dyDescent="0.3">
      <c r="A48" s="504" t="s">
        <v>607</v>
      </c>
      <c r="B48" s="497">
        <f>PR!A45</f>
        <v>9.5</v>
      </c>
      <c r="C48" s="474" t="str">
        <f>[1]PR!B46</f>
        <v>pcs</v>
      </c>
      <c r="D48" s="499" t="str">
        <f>PR!D45</f>
        <v>Electric Air Blower 650W Hand Dust Cleaner Blow Machine, 650W - AB6038, Dust Bag Included, Max Blowing Rate 0-4.0m/min., input power 650W</v>
      </c>
      <c r="E48" s="58"/>
      <c r="F48" s="57"/>
    </row>
    <row r="49" spans="1:6" ht="22.2" hidden="1" customHeight="1" x14ac:dyDescent="0.3">
      <c r="A49" s="504" t="s">
        <v>608</v>
      </c>
      <c r="B49" s="497">
        <f>PR!A46</f>
        <v>1</v>
      </c>
      <c r="C49" s="474" t="str">
        <f>[1]PR!B47</f>
        <v>pc</v>
      </c>
      <c r="D49" s="499" t="str">
        <f>PR!D46</f>
        <v>Aircon Coli Cleaner</v>
      </c>
      <c r="E49" s="58"/>
      <c r="F49" s="57"/>
    </row>
    <row r="50" spans="1:6" ht="22.2" hidden="1" customHeight="1" x14ac:dyDescent="0.3">
      <c r="A50" s="56" t="s">
        <v>610</v>
      </c>
      <c r="B50" s="497">
        <f>PR!A47</f>
        <v>1</v>
      </c>
      <c r="C50" s="474" t="str">
        <f>[1]PR!B48</f>
        <v>box</v>
      </c>
      <c r="D50" s="499" t="str">
        <f>PR!D47</f>
        <v>Aircon Fin Straightener/Fin Comb, Condenser Evaporator Fin</v>
      </c>
      <c r="E50" s="58"/>
      <c r="F50" s="57"/>
    </row>
    <row r="51" spans="1:6" ht="22.2" hidden="1" customHeight="1" x14ac:dyDescent="0.3">
      <c r="A51" s="56" t="s">
        <v>611</v>
      </c>
      <c r="B51" s="497">
        <f>PR!A48</f>
        <v>1</v>
      </c>
      <c r="C51" s="474" t="str">
        <f>[1]PR!B49</f>
        <v>kg</v>
      </c>
      <c r="D51" s="499" t="str">
        <f>PR!D48</f>
        <v>2 Liter Hand Pressure Pump Sprayer (LTGT2000HSX)</v>
      </c>
      <c r="E51" s="58"/>
      <c r="F51" s="57"/>
    </row>
    <row r="52" spans="1:6" ht="22.2" hidden="1" customHeight="1" x14ac:dyDescent="0.3">
      <c r="A52" s="56" t="s">
        <v>612</v>
      </c>
      <c r="B52" s="497">
        <f>PR!A49</f>
        <v>1</v>
      </c>
      <c r="C52" s="474" t="str">
        <f>[1]PR!B50</f>
        <v>kg</v>
      </c>
      <c r="D52" s="499" t="str">
        <f>PR!D49</f>
        <v>5L Shoulder Hand-Operated Sprayer (LTGT5000PSX)</v>
      </c>
      <c r="E52" s="58"/>
      <c r="F52" s="226"/>
    </row>
    <row r="53" spans="1:6" ht="22.2" hidden="1" customHeight="1" x14ac:dyDescent="0.3">
      <c r="A53" s="56" t="s">
        <v>613</v>
      </c>
      <c r="B53" s="497">
        <f>PR!A50</f>
        <v>10</v>
      </c>
      <c r="C53" s="474" t="str">
        <f>[1]PR!B51</f>
        <v>kg</v>
      </c>
      <c r="D53" s="499" t="str">
        <f>PR!D50</f>
        <v>Wet &amp; Dry Vaccuum Cleaner, 3 in 1 Carpet Extractor Cleaner, Power: 1034 W, Voltage: 230 v, 40 Liter</v>
      </c>
      <c r="E53" s="58"/>
      <c r="F53" s="57"/>
    </row>
    <row r="54" spans="1:6" ht="22.2" hidden="1" customHeight="1" x14ac:dyDescent="0.3">
      <c r="A54" s="56" t="s">
        <v>614</v>
      </c>
      <c r="B54" s="497">
        <f>PR!A51</f>
        <v>2</v>
      </c>
      <c r="C54" s="474" t="str">
        <f>[1]PR!B52</f>
        <v>pcs</v>
      </c>
      <c r="D54" s="499" t="str">
        <f>PR!D51</f>
        <v>BSC medal (diameter: 9cm, Gold Plated)</v>
      </c>
      <c r="E54" s="58"/>
      <c r="F54" s="57"/>
    </row>
    <row r="55" spans="1:6" ht="22.2" hidden="1" customHeight="1" x14ac:dyDescent="0.3">
      <c r="A55" s="56" t="s">
        <v>615</v>
      </c>
      <c r="B55" s="497">
        <f>PR!A52</f>
        <v>2</v>
      </c>
      <c r="C55" s="474" t="str">
        <f>[1]PR!B53</f>
        <v>pcs</v>
      </c>
      <c r="D55" s="499" t="str">
        <f>PR!D52</f>
        <v>Molder</v>
      </c>
      <c r="E55" s="58"/>
      <c r="F55" s="57"/>
    </row>
    <row r="56" spans="1:6" ht="22.2" hidden="1" customHeight="1" x14ac:dyDescent="0.3">
      <c r="A56" s="56" t="s">
        <v>616</v>
      </c>
      <c r="B56" s="497">
        <f>PR!A53</f>
        <v>3</v>
      </c>
      <c r="C56" s="474" t="str">
        <f>[1]PR!B54</f>
        <v>pcs</v>
      </c>
      <c r="D56" s="499" t="str">
        <f>PR!D53</f>
        <v>Plaque for Loyalty Award - made of premium quality MDF wood, size: 30cm-35cm; inclusive of design and lay-out logo of Batanes State College,customized with recipient's name, award title and events details; mounted on a sturdy wooden base;</v>
      </c>
      <c r="E56" s="58"/>
      <c r="F56" s="57"/>
    </row>
    <row r="57" spans="1:6" ht="22.2" hidden="1" customHeight="1" x14ac:dyDescent="0.3">
      <c r="A57" s="56" t="s">
        <v>617</v>
      </c>
      <c r="B57" s="497">
        <f>PR!A54</f>
        <v>3</v>
      </c>
      <c r="C57" s="474" t="str">
        <f>[1]PR!B55</f>
        <v>pcs</v>
      </c>
      <c r="D57" s="499" t="str">
        <f>PR!D54</f>
        <v>Shovel</v>
      </c>
      <c r="E57" s="58"/>
      <c r="F57" s="57"/>
    </row>
    <row r="58" spans="1:6" ht="22.2" hidden="1" customHeight="1" x14ac:dyDescent="0.3">
      <c r="A58" s="56" t="s">
        <v>622</v>
      </c>
      <c r="B58" s="497">
        <f>PR!A55</f>
        <v>2</v>
      </c>
      <c r="C58" s="474" t="str">
        <f>[1]PR!B56</f>
        <v>meter</v>
      </c>
      <c r="D58" s="499" t="str">
        <f>PR!D55</f>
        <v>Construction Reflectorized Vest (yellow green)</v>
      </c>
      <c r="E58" s="58"/>
      <c r="F58" s="57"/>
    </row>
    <row r="59" spans="1:6" ht="22.2" hidden="1" customHeight="1" x14ac:dyDescent="0.3">
      <c r="A59" s="56" t="s">
        <v>623</v>
      </c>
      <c r="B59" s="497">
        <f>PR!A56</f>
        <v>1</v>
      </c>
      <c r="C59" s="474" t="str">
        <f>[1]PR!B57</f>
        <v>pcs</v>
      </c>
      <c r="D59" s="499" t="str">
        <f>PR!D56</f>
        <v>Gold Spray Paint</v>
      </c>
      <c r="E59" s="58"/>
      <c r="F59" s="57"/>
    </row>
    <row r="60" spans="1:6" ht="22.2" hidden="1" customHeight="1" x14ac:dyDescent="0.3">
      <c r="A60" s="56" t="s">
        <v>624</v>
      </c>
      <c r="B60" s="497">
        <f>PR!A57</f>
        <v>2</v>
      </c>
      <c r="C60" s="474" t="str">
        <f>[1]PR!B58</f>
        <v>can</v>
      </c>
      <c r="D60" s="499" t="str">
        <f>PR!D57</f>
        <v>2 x 3 Palochina</v>
      </c>
      <c r="E60" s="58"/>
      <c r="F60" s="57"/>
    </row>
    <row r="61" spans="1:6" ht="22.2" hidden="1" customHeight="1" x14ac:dyDescent="0.3">
      <c r="A61" s="56" t="s">
        <v>625</v>
      </c>
      <c r="B61" s="497">
        <f>PR!A58</f>
        <v>2</v>
      </c>
      <c r="C61" s="474" t="str">
        <f>[1]PR!B59</f>
        <v>pc</v>
      </c>
      <c r="D61" s="499" t="str">
        <f>PR!D58</f>
        <v>3/4 Marine Plywood</v>
      </c>
      <c r="E61" s="58"/>
      <c r="F61" s="57"/>
    </row>
    <row r="62" spans="1:6" ht="22.2" hidden="1" customHeight="1" x14ac:dyDescent="0.3">
      <c r="A62" s="56" t="s">
        <v>626</v>
      </c>
      <c r="B62" s="497">
        <f>PR!A59</f>
        <v>50</v>
      </c>
      <c r="C62" s="474" t="str">
        <f>[1]PR!B60</f>
        <v>pc</v>
      </c>
      <c r="D62" s="499" t="str">
        <f>PR!D59</f>
        <v>A4 Certificate Frame with Stand</v>
      </c>
      <c r="E62" s="58"/>
      <c r="F62" s="57"/>
    </row>
    <row r="63" spans="1:6" ht="22.2" hidden="1" customHeight="1" x14ac:dyDescent="0.3">
      <c r="A63" s="56" t="s">
        <v>627</v>
      </c>
      <c r="B63" s="497">
        <f>PR!A60</f>
        <v>4</v>
      </c>
      <c r="C63" s="474" t="str">
        <f>[1]PR!B61</f>
        <v>pc</v>
      </c>
      <c r="D63" s="499" t="str">
        <f>PR!D60</f>
        <v>Paper Vellum Board (220 gsm)</v>
      </c>
      <c r="E63" s="58"/>
      <c r="F63" s="57"/>
    </row>
    <row r="64" spans="1:6" ht="22.2" hidden="1" customHeight="1" x14ac:dyDescent="0.3">
      <c r="A64" s="56" t="s">
        <v>628</v>
      </c>
      <c r="B64" s="497">
        <f>PR!A61</f>
        <v>10</v>
      </c>
      <c r="C64" s="474" t="str">
        <f>[1]PR!B62</f>
        <v>pc</v>
      </c>
      <c r="D64" s="499" t="str">
        <f>PR!D61</f>
        <v>Photo Paper A4</v>
      </c>
      <c r="E64" s="58"/>
      <c r="F64" s="57"/>
    </row>
    <row r="65" spans="1:6" ht="22.2" hidden="1" customHeight="1" x14ac:dyDescent="0.3">
      <c r="A65" s="56" t="s">
        <v>629</v>
      </c>
      <c r="B65" s="497">
        <f>PR!A62</f>
        <v>1</v>
      </c>
      <c r="C65" s="474" t="str">
        <f>[1]PR!B63</f>
        <v>pc</v>
      </c>
      <c r="D65" s="499" t="str">
        <f>PR!D62</f>
        <v>Ink 774 (Black 108ml)</v>
      </c>
      <c r="E65" s="58"/>
      <c r="F65" s="57"/>
    </row>
    <row r="66" spans="1:6" ht="22.2" hidden="1" customHeight="1" x14ac:dyDescent="0.3">
      <c r="A66" s="56" t="s">
        <v>630</v>
      </c>
      <c r="B66" s="497">
        <f>PR!A63</f>
        <v>1</v>
      </c>
      <c r="C66" s="474" t="str">
        <f>[1]PR!B64</f>
        <v>pc</v>
      </c>
      <c r="D66" s="499" t="str">
        <f>PR!D63</f>
        <v>Ink 664 (Black 108ml, Yellow,Cyan,Magenta-48.8ml)</v>
      </c>
      <c r="E66" s="58"/>
      <c r="F66" s="57"/>
    </row>
    <row r="67" spans="1:6" ht="22.2" hidden="1" customHeight="1" x14ac:dyDescent="0.3">
      <c r="A67" s="56" t="s">
        <v>631</v>
      </c>
      <c r="B67" s="497">
        <f>PR!A64</f>
        <v>1</v>
      </c>
      <c r="C67" s="474" t="str">
        <f>[1]PR!B65</f>
        <v>pc</v>
      </c>
      <c r="D67" s="499" t="str">
        <f>PR!D64</f>
        <v>3 Layer Metal Document File (heavy duty)</v>
      </c>
      <c r="E67" s="58"/>
      <c r="F67" s="57"/>
    </row>
    <row r="68" spans="1:6" ht="22.2" hidden="1" customHeight="1" x14ac:dyDescent="0.3">
      <c r="A68" s="56" t="s">
        <v>632</v>
      </c>
      <c r="B68" s="497">
        <f>PR!A65</f>
        <v>1</v>
      </c>
      <c r="C68" s="474" t="str">
        <f>[1]PR!B66</f>
        <v>pc</v>
      </c>
      <c r="D68" s="499" t="str">
        <f>PR!D65</f>
        <v>Ballpen (blue 0.5mm)</v>
      </c>
      <c r="E68" s="58"/>
      <c r="F68" s="57"/>
    </row>
    <row r="69" spans="1:6" ht="22.2" hidden="1" customHeight="1" x14ac:dyDescent="0.3">
      <c r="A69" s="56" t="s">
        <v>633</v>
      </c>
      <c r="B69" s="497">
        <f>PR!A66</f>
        <v>1</v>
      </c>
      <c r="C69" s="474" t="str">
        <f>[1]PR!B67</f>
        <v>pc</v>
      </c>
      <c r="D69" s="499" t="str">
        <f>PR!D66</f>
        <v>Sticker Paper, A4, (10 pcs per pack)</v>
      </c>
      <c r="E69" s="58"/>
      <c r="F69" s="57"/>
    </row>
    <row r="70" spans="1:6" ht="22.2" hidden="1" customHeight="1" x14ac:dyDescent="0.3">
      <c r="A70" s="56" t="s">
        <v>634</v>
      </c>
      <c r="B70" s="497">
        <f>PR!A67</f>
        <v>1</v>
      </c>
      <c r="C70" s="474" t="str">
        <f>[1]PR!B68</f>
        <v>can</v>
      </c>
      <c r="D70" s="499" t="str">
        <f>PR!D67</f>
        <v>Brown Envelop, A4 (50pcs/pack)</v>
      </c>
      <c r="E70" s="58"/>
      <c r="F70" s="57"/>
    </row>
    <row r="71" spans="1:6" ht="22.2" hidden="1" customHeight="1" x14ac:dyDescent="0.3">
      <c r="A71" s="56" t="s">
        <v>635</v>
      </c>
      <c r="B71" s="497">
        <f>PR!A68</f>
        <v>1</v>
      </c>
      <c r="C71" s="474" t="str">
        <f>[1]PR!B69</f>
        <v>can</v>
      </c>
      <c r="D71" s="499" t="str">
        <f>PR!D68</f>
        <v>Heavy Duty Stapler (# 1111)</v>
      </c>
      <c r="E71" s="58"/>
      <c r="F71" s="57"/>
    </row>
    <row r="72" spans="1:6" ht="22.2" hidden="1" customHeight="1" x14ac:dyDescent="0.3">
      <c r="A72" s="56" t="s">
        <v>636</v>
      </c>
      <c r="B72" s="497">
        <f>PR!A69</f>
        <v>1</v>
      </c>
      <c r="C72" s="474" t="str">
        <f>[1]PR!B70</f>
        <v>can</v>
      </c>
      <c r="D72" s="499" t="str">
        <f>PR!D69</f>
        <v>Heavy Duty Scissors</v>
      </c>
      <c r="E72" s="58"/>
      <c r="F72" s="57"/>
    </row>
    <row r="73" spans="1:6" ht="22.2" hidden="1" customHeight="1" x14ac:dyDescent="0.3">
      <c r="A73" s="56" t="s">
        <v>637</v>
      </c>
      <c r="B73" s="497">
        <f>PR!A70</f>
        <v>1</v>
      </c>
      <c r="C73" s="474" t="str">
        <f>[1]PR!B71</f>
        <v>can</v>
      </c>
      <c r="D73" s="499" t="str">
        <f>PR!D70</f>
        <v>Plastic Clip Board (A4)</v>
      </c>
      <c r="E73" s="58"/>
      <c r="F73" s="57"/>
    </row>
    <row r="74" spans="1:6" ht="22.2" hidden="1" customHeight="1" x14ac:dyDescent="0.3">
      <c r="A74" s="56" t="s">
        <v>638</v>
      </c>
      <c r="B74" s="497">
        <f>PR!A71</f>
        <v>1</v>
      </c>
      <c r="C74" s="474" t="str">
        <f>[1]PR!B72</f>
        <v>bag</v>
      </c>
      <c r="D74" s="499" t="str">
        <f>PR!D71</f>
        <v>Folder,A4 (white)</v>
      </c>
      <c r="E74" s="58"/>
      <c r="F74" s="57"/>
    </row>
    <row r="75" spans="1:6" ht="22.2" hidden="1" customHeight="1" x14ac:dyDescent="0.3">
      <c r="A75" s="56" t="s">
        <v>639</v>
      </c>
      <c r="B75" s="497">
        <f>PR!A72</f>
        <v>1</v>
      </c>
      <c r="C75" s="474" t="str">
        <f>[1]PR!B73</f>
        <v>set</v>
      </c>
      <c r="D75" s="499" t="str">
        <f>PR!D72</f>
        <v xml:space="preserve">Correction Tape </v>
      </c>
      <c r="E75" s="58"/>
      <c r="F75" s="57"/>
    </row>
    <row r="76" spans="1:6" ht="22.2" hidden="1" customHeight="1" x14ac:dyDescent="0.3">
      <c r="A76" s="56" t="s">
        <v>640</v>
      </c>
      <c r="B76" s="497">
        <f>PR!A73</f>
        <v>1</v>
      </c>
      <c r="C76" s="474" t="str">
        <f>[1]PR!B74</f>
        <v>can</v>
      </c>
      <c r="D76" s="499" t="str">
        <f>PR!D73</f>
        <v>Sticky Note (sign here), 4x3"</v>
      </c>
      <c r="E76" s="58"/>
      <c r="F76" s="57"/>
    </row>
    <row r="77" spans="1:6" ht="22.2" hidden="1" customHeight="1" x14ac:dyDescent="0.3">
      <c r="A77" s="56" t="s">
        <v>641</v>
      </c>
      <c r="B77" s="497">
        <f>PR!A74</f>
        <v>1</v>
      </c>
      <c r="C77" s="474" t="str">
        <f>[1]PR!B75</f>
        <v>pc</v>
      </c>
      <c r="D77" s="499" t="str">
        <f>PR!D74</f>
        <v>Binder Clip (1.6")</v>
      </c>
      <c r="E77" s="58"/>
      <c r="F77" s="57"/>
    </row>
    <row r="78" spans="1:6" ht="22.2" hidden="1" customHeight="1" x14ac:dyDescent="0.3">
      <c r="A78" s="56" t="s">
        <v>642</v>
      </c>
      <c r="B78" s="497">
        <f>PR!A75</f>
        <v>1</v>
      </c>
      <c r="C78" s="474" t="str">
        <f>[1]PR!B76</f>
        <v>pc</v>
      </c>
      <c r="D78" s="499" t="str">
        <f>PR!D75</f>
        <v>Binder Clip (2")</v>
      </c>
      <c r="E78" s="58"/>
      <c r="F78" s="57"/>
    </row>
    <row r="79" spans="1:6" ht="22.2" hidden="1" customHeight="1" x14ac:dyDescent="0.3">
      <c r="A79" s="56" t="s">
        <v>643</v>
      </c>
      <c r="B79" s="497">
        <f>PR!A76</f>
        <v>1</v>
      </c>
      <c r="C79" s="474" t="str">
        <f>[1]PR!B77</f>
        <v>pc</v>
      </c>
      <c r="D79" s="499" t="str">
        <f>PR!D76</f>
        <v>Folder Legal (white)</v>
      </c>
      <c r="E79" s="58"/>
      <c r="F79" s="57"/>
    </row>
    <row r="80" spans="1:6" ht="22.2" hidden="1" customHeight="1" x14ac:dyDescent="0.3">
      <c r="A80" s="56" t="s">
        <v>644</v>
      </c>
      <c r="B80" s="497">
        <f>PR!A77</f>
        <v>1</v>
      </c>
      <c r="C80" s="474" t="str">
        <f>[1]PR!B78</f>
        <v>pc</v>
      </c>
      <c r="D80" s="499" t="str">
        <f>PR!D77</f>
        <v>Entrance Cap 1/2</v>
      </c>
      <c r="E80" s="58"/>
      <c r="F80" s="57"/>
    </row>
    <row r="81" spans="1:6" ht="22.2" hidden="1" customHeight="1" x14ac:dyDescent="0.3">
      <c r="A81" s="56" t="s">
        <v>645</v>
      </c>
      <c r="B81" s="497">
        <f>PR!A78</f>
        <v>1</v>
      </c>
      <c r="C81" s="474" t="str">
        <f>[1]PR!B79</f>
        <v>set</v>
      </c>
      <c r="D81" s="499" t="str">
        <f>PR!D78</f>
        <v>PVC Orange Male Adaptor</v>
      </c>
      <c r="E81" s="58"/>
      <c r="F81" s="57"/>
    </row>
    <row r="82" spans="1:6" ht="22.2" hidden="1" customHeight="1" x14ac:dyDescent="0.3">
      <c r="A82" s="56" t="s">
        <v>646</v>
      </c>
      <c r="B82" s="497">
        <f>PR!A79</f>
        <v>1</v>
      </c>
      <c r="C82" s="474" t="str">
        <f>[1]PR!B80</f>
        <v>pc</v>
      </c>
      <c r="D82" s="499" t="str">
        <f>PR!D79</f>
        <v>Electrical PVC Pipe 1/2</v>
      </c>
      <c r="E82" s="58"/>
      <c r="F82" s="57"/>
    </row>
    <row r="83" spans="1:6" ht="22.2" hidden="1" customHeight="1" x14ac:dyDescent="0.3">
      <c r="A83" s="56" t="s">
        <v>647</v>
      </c>
      <c r="B83" s="497">
        <f>PR!A80</f>
        <v>1</v>
      </c>
      <c r="C83" s="474" t="str">
        <f>[1]PR!B81</f>
        <v>pc</v>
      </c>
      <c r="D83" s="499" t="str">
        <f>PR!D80</f>
        <v>Electrical PVC Elbow 1/2</v>
      </c>
      <c r="E83" s="58"/>
      <c r="F83" s="57"/>
    </row>
    <row r="84" spans="1:6" ht="22.2" hidden="1" customHeight="1" x14ac:dyDescent="0.3">
      <c r="A84" s="56" t="s">
        <v>648</v>
      </c>
      <c r="B84" s="497">
        <f>PR!A81</f>
        <v>1</v>
      </c>
      <c r="C84" s="474" t="str">
        <f>[1]PR!B82</f>
        <v>pc</v>
      </c>
      <c r="D84" s="499" t="str">
        <f>PR!D81</f>
        <v>Deluxe Twin Lampholder, Weather Proof IP65 Rating</v>
      </c>
      <c r="E84" s="58"/>
      <c r="F84" s="57"/>
    </row>
    <row r="85" spans="1:6" ht="22.2" hidden="1" customHeight="1" x14ac:dyDescent="0.3">
      <c r="A85" s="56" t="s">
        <v>649</v>
      </c>
      <c r="B85" s="497">
        <f>PR!A82</f>
        <v>1</v>
      </c>
      <c r="C85" s="474" t="str">
        <f>[1]PR!B83</f>
        <v>pc</v>
      </c>
      <c r="D85" s="499" t="str">
        <f>PR!D82</f>
        <v>LED Weather Proof Par Lamp 15W, E276 (Warm White)</v>
      </c>
      <c r="E85" s="58"/>
      <c r="F85" s="57"/>
    </row>
    <row r="86" spans="1:6" ht="22.2" hidden="1" customHeight="1" x14ac:dyDescent="0.3">
      <c r="A86" s="56" t="s">
        <v>650</v>
      </c>
      <c r="B86" s="497">
        <f>PR!A83</f>
        <v>1</v>
      </c>
      <c r="C86" s="474" t="str">
        <f>[1]PR!B84</f>
        <v>pc</v>
      </c>
      <c r="D86" s="499" t="str">
        <f>PR!D83</f>
        <v>3.5mm² THHN/THWN Stranded wire</v>
      </c>
      <c r="E86" s="58"/>
      <c r="F86" s="57"/>
    </row>
    <row r="87" spans="1:6" ht="22.2" hidden="1" customHeight="1" x14ac:dyDescent="0.3">
      <c r="A87" s="56" t="s">
        <v>651</v>
      </c>
      <c r="B87" s="497">
        <f>PR!A84</f>
        <v>1</v>
      </c>
      <c r="C87" s="474" t="str">
        <f>[1]PR!B85</f>
        <v>pcs</v>
      </c>
      <c r="D87" s="499" t="str">
        <f>PR!D84</f>
        <v>Outdoor Weather Proof Receptacle, E27 (color black)</v>
      </c>
      <c r="E87" s="58"/>
      <c r="F87" s="57"/>
    </row>
    <row r="88" spans="1:6" ht="22.2" hidden="1" customHeight="1" x14ac:dyDescent="0.3">
      <c r="A88" s="56" t="s">
        <v>1432</v>
      </c>
      <c r="B88" s="497">
        <f>PR!A85</f>
        <v>1</v>
      </c>
      <c r="C88" s="474" t="str">
        <f>[1]PR!B86</f>
        <v>pack</v>
      </c>
      <c r="D88" s="499" t="str">
        <f>PR!D85</f>
        <v>9 Watts LED Bulb, Warm White, E27</v>
      </c>
      <c r="E88" s="58"/>
      <c r="F88" s="57"/>
    </row>
    <row r="89" spans="1:6" ht="22.2" hidden="1" customHeight="1" x14ac:dyDescent="0.3">
      <c r="A89" s="56" t="s">
        <v>1433</v>
      </c>
      <c r="B89" s="497">
        <f>PR!A86</f>
        <v>1</v>
      </c>
      <c r="C89" s="474" t="str">
        <f>[1]PR!B87</f>
        <v>packs</v>
      </c>
      <c r="D89" s="499" t="str">
        <f>PR!D86</f>
        <v>Vinyl Electrical Tape 0.16mmx19mmx16m (black)</v>
      </c>
      <c r="E89" s="58"/>
      <c r="F89" s="57"/>
    </row>
    <row r="90" spans="1:6" ht="22.2" hidden="1" customHeight="1" x14ac:dyDescent="0.3">
      <c r="A90" s="56" t="s">
        <v>1434</v>
      </c>
      <c r="B90" s="497">
        <f>PR!A87</f>
        <v>1</v>
      </c>
      <c r="C90" s="474" t="str">
        <f>[1]PR!B88</f>
        <v>roll</v>
      </c>
      <c r="D90" s="499" t="str">
        <f>PR!D87</f>
        <v>A4, Certificate Frame with stand</v>
      </c>
      <c r="E90" s="58"/>
      <c r="F90" s="57"/>
    </row>
    <row r="91" spans="1:6" ht="22.2" hidden="1" customHeight="1" x14ac:dyDescent="0.3">
      <c r="A91" s="56" t="s">
        <v>1435</v>
      </c>
      <c r="B91" s="497">
        <f>PR!A88</f>
        <v>1</v>
      </c>
      <c r="C91" s="474" t="str">
        <f>[1]PR!B89</f>
        <v>reams</v>
      </c>
      <c r="D91" s="499" t="str">
        <f>PR!D88</f>
        <v>Paper Vellum Board (220 gsm)</v>
      </c>
      <c r="E91" s="58"/>
      <c r="F91" s="57"/>
    </row>
    <row r="92" spans="1:6" ht="22.2" hidden="1" customHeight="1" x14ac:dyDescent="0.3">
      <c r="A92" s="56" t="s">
        <v>1436</v>
      </c>
      <c r="B92" s="497">
        <f>PR!A89</f>
        <v>1</v>
      </c>
      <c r="C92" s="474" t="str">
        <f>[1]PR!B90</f>
        <v>reams</v>
      </c>
      <c r="D92" s="499" t="str">
        <f>PR!D89</f>
        <v>Photo Paper A4</v>
      </c>
      <c r="E92" s="58"/>
      <c r="F92" s="57"/>
    </row>
    <row r="93" spans="1:6" ht="22.2" hidden="1" customHeight="1" x14ac:dyDescent="0.3">
      <c r="A93" s="56" t="s">
        <v>1437</v>
      </c>
      <c r="B93" s="497">
        <f>PR!A90</f>
        <v>1</v>
      </c>
      <c r="C93" s="474" t="str">
        <f>[1]PR!B91</f>
        <v>pack</v>
      </c>
      <c r="D93" s="499" t="str">
        <f>PR!D90</f>
        <v>Ink 774 (Black 108ml)</v>
      </c>
      <c r="E93" s="58"/>
      <c r="F93" s="57"/>
    </row>
    <row r="94" spans="1:6" ht="22.2" hidden="1" customHeight="1" x14ac:dyDescent="0.3">
      <c r="A94" s="56" t="s">
        <v>1438</v>
      </c>
      <c r="B94" s="497">
        <f>PR!A91</f>
        <v>1</v>
      </c>
      <c r="C94" s="474" t="str">
        <f>[1]PR!B92</f>
        <v>pcs</v>
      </c>
      <c r="D94" s="499" t="str">
        <f>PR!D91</f>
        <v>Ink 664  (Yellow,Cyan,Magenta-48.8ml)</v>
      </c>
      <c r="E94" s="58"/>
      <c r="F94" s="57"/>
    </row>
    <row r="95" spans="1:6" ht="22.2" hidden="1" customHeight="1" x14ac:dyDescent="0.3">
      <c r="A95" s="56" t="s">
        <v>1439</v>
      </c>
      <c r="B95" s="497">
        <f>PR!A92</f>
        <v>1</v>
      </c>
      <c r="C95" s="474" t="str">
        <f>[1]PR!B93</f>
        <v>pcs</v>
      </c>
      <c r="D95" s="499" t="str">
        <f>PR!D92</f>
        <v>Food Tong 24.0cm</v>
      </c>
      <c r="E95" s="58"/>
      <c r="F95" s="57"/>
    </row>
    <row r="96" spans="1:6" ht="22.2" hidden="1" customHeight="1" x14ac:dyDescent="0.3">
      <c r="A96" s="56" t="s">
        <v>1440</v>
      </c>
      <c r="B96" s="497">
        <f>PR!A93</f>
        <v>2</v>
      </c>
      <c r="C96" s="474" t="str">
        <f>[1]PR!B94</f>
        <v>pcs</v>
      </c>
      <c r="D96" s="499" t="str">
        <f>PR!D93</f>
        <v>Serving Spoon 9" stainless steel</v>
      </c>
      <c r="E96" s="58"/>
      <c r="F96" s="57"/>
    </row>
    <row r="97" spans="1:7" ht="22.2" hidden="1" customHeight="1" x14ac:dyDescent="0.3">
      <c r="A97" s="56" t="s">
        <v>1441</v>
      </c>
      <c r="B97" s="497">
        <f>PR!A94</f>
        <v>1</v>
      </c>
      <c r="C97" s="474" t="str">
        <f>[1]PR!B95</f>
        <v>pcs</v>
      </c>
      <c r="D97" s="499" t="str">
        <f>PR!D94</f>
        <v>Serving Fork</v>
      </c>
      <c r="E97" s="58"/>
      <c r="F97" s="57"/>
    </row>
    <row r="98" spans="1:7" ht="22.2" hidden="1" customHeight="1" x14ac:dyDescent="0.3">
      <c r="A98" s="56" t="s">
        <v>1442</v>
      </c>
      <c r="B98" s="497">
        <f>PR!A95</f>
        <v>1</v>
      </c>
      <c r="C98" s="474" t="str">
        <f>[1]PR!B96</f>
        <v>pcs</v>
      </c>
      <c r="D98" s="499" t="str">
        <f>PR!D95</f>
        <v>Rice Cooker 45cups 7.8L capacity</v>
      </c>
      <c r="E98" s="58"/>
      <c r="F98" s="57"/>
    </row>
    <row r="99" spans="1:7" ht="14.4" hidden="1" customHeight="1" x14ac:dyDescent="0.3">
      <c r="A99" s="56" t="s">
        <v>1443</v>
      </c>
      <c r="B99" s="497">
        <f>PR!A96</f>
        <v>1</v>
      </c>
      <c r="C99" s="474" t="str">
        <f>[1]PR!B97</f>
        <v>ream</v>
      </c>
      <c r="D99" s="499" t="str">
        <f>PR!D96</f>
        <v>Heavy Duty Coffee Perculator 100cups 15Liters</v>
      </c>
      <c r="E99" s="58"/>
      <c r="F99" s="57"/>
    </row>
    <row r="100" spans="1:7" ht="16.95" hidden="1" customHeight="1" x14ac:dyDescent="0.3">
      <c r="A100" s="56" t="s">
        <v>1444</v>
      </c>
      <c r="B100" s="497">
        <f>PR!A97</f>
        <v>2</v>
      </c>
      <c r="C100" s="474" t="str">
        <f>[1]PR!B98</f>
        <v>ream</v>
      </c>
      <c r="D100" s="499" t="str">
        <f>PR!D97</f>
        <v>Tissue Holder</v>
      </c>
      <c r="E100" s="58"/>
      <c r="F100" s="57"/>
    </row>
    <row r="101" spans="1:7" ht="19.95" hidden="1" customHeight="1" x14ac:dyDescent="0.3">
      <c r="A101" s="56" t="s">
        <v>1445</v>
      </c>
      <c r="B101" s="497">
        <f>PR!A98</f>
        <v>1</v>
      </c>
      <c r="C101" s="474" t="str">
        <f>[1]PR!B99</f>
        <v>pcs</v>
      </c>
      <c r="D101" s="499" t="str">
        <f>PR!D98</f>
        <v>Coffee Spoon 17cm x 3.7cm 12's/10's</v>
      </c>
      <c r="E101" s="58"/>
      <c r="F101" s="57"/>
    </row>
    <row r="102" spans="1:7" ht="22.95" customHeight="1" x14ac:dyDescent="0.3">
      <c r="A102" s="231"/>
      <c r="B102" s="232"/>
      <c r="C102" s="444"/>
      <c r="D102" s="403"/>
      <c r="E102" s="437" t="s">
        <v>11</v>
      </c>
      <c r="F102" s="57"/>
    </row>
    <row r="103" spans="1:7" s="47" customFormat="1" ht="5.4" hidden="1" customHeight="1" x14ac:dyDescent="0.25">
      <c r="A103" s="850"/>
      <c r="B103" s="850"/>
      <c r="C103" s="850"/>
      <c r="D103" s="850"/>
      <c r="E103" s="850"/>
      <c r="F103" s="850"/>
    </row>
    <row r="104" spans="1:7" s="47" customFormat="1" ht="28.95" customHeight="1" x14ac:dyDescent="0.25">
      <c r="A104" s="851" t="s">
        <v>306</v>
      </c>
      <c r="B104" s="851"/>
      <c r="C104" s="851"/>
      <c r="D104" s="851"/>
      <c r="E104" s="851"/>
      <c r="F104" s="851"/>
    </row>
    <row r="105" spans="1:7" s="47" customFormat="1" ht="43.95" customHeight="1" thickBot="1" x14ac:dyDescent="0.3">
      <c r="A105" s="852"/>
      <c r="B105" s="852"/>
      <c r="C105" s="852"/>
      <c r="D105" s="511"/>
      <c r="E105" s="853" t="s">
        <v>263</v>
      </c>
      <c r="F105" s="853"/>
      <c r="G105" s="494"/>
    </row>
    <row r="106" spans="1:7" s="47" customFormat="1" ht="0.6" hidden="1" customHeight="1" x14ac:dyDescent="0.25">
      <c r="A106" s="60"/>
      <c r="B106" s="52"/>
      <c r="C106" s="61"/>
      <c r="D106" s="45"/>
      <c r="E106" s="846"/>
      <c r="F106" s="846"/>
    </row>
    <row r="107" spans="1:7" s="47" customFormat="1" ht="33" customHeight="1" x14ac:dyDescent="0.25">
      <c r="A107" s="854" t="s">
        <v>307</v>
      </c>
      <c r="B107" s="854"/>
      <c r="C107" s="854"/>
      <c r="D107" s="62"/>
      <c r="E107" s="855"/>
      <c r="F107" s="855"/>
    </row>
    <row r="108" spans="1:7" s="47" customFormat="1" ht="13.8" x14ac:dyDescent="0.25">
      <c r="A108" s="59"/>
      <c r="B108" s="59"/>
      <c r="C108" s="59"/>
      <c r="D108" s="63"/>
      <c r="E108" s="856" t="s">
        <v>957</v>
      </c>
      <c r="F108" s="856"/>
    </row>
    <row r="109" spans="1:7" s="47" customFormat="1" x14ac:dyDescent="0.3">
      <c r="A109" s="511" t="s">
        <v>308</v>
      </c>
      <c r="B109" s="852" t="str">
        <f>PR!B12</f>
        <v>2507-SS02-251</v>
      </c>
      <c r="C109" s="852"/>
      <c r="D109" s="45"/>
      <c r="E109" s="827" t="s">
        <v>575</v>
      </c>
      <c r="F109" s="827"/>
    </row>
    <row r="110" spans="1:7" s="47" customFormat="1" ht="13.8" x14ac:dyDescent="0.25"/>
  </sheetData>
  <mergeCells count="23">
    <mergeCell ref="A107:C107"/>
    <mergeCell ref="E107:F107"/>
    <mergeCell ref="E108:F108"/>
    <mergeCell ref="B109:C109"/>
    <mergeCell ref="E109:F109"/>
    <mergeCell ref="E106:F106"/>
    <mergeCell ref="B11:F11"/>
    <mergeCell ref="B12:E12"/>
    <mergeCell ref="B13:D13"/>
    <mergeCell ref="B14:D14"/>
    <mergeCell ref="B15:C15"/>
    <mergeCell ref="B16:F16"/>
    <mergeCell ref="B17:E17"/>
    <mergeCell ref="A103:F103"/>
    <mergeCell ref="A104:F104"/>
    <mergeCell ref="A105:C105"/>
    <mergeCell ref="E105:F105"/>
    <mergeCell ref="A9:F10"/>
    <mergeCell ref="A3:F3"/>
    <mergeCell ref="A4:F4"/>
    <mergeCell ref="A5:F5"/>
    <mergeCell ref="A7:F7"/>
    <mergeCell ref="A8:D8"/>
  </mergeCells>
  <phoneticPr fontId="54" type="noConversion"/>
  <pageMargins left="0.7" right="0.7" top="1.3" bottom="0.78" header="0.55000000000000004" footer="0.4"/>
  <pageSetup paperSize="9" scale="75" fitToWidth="0" fitToHeight="0" orientation="portrait" r:id="rId1"/>
  <headerFooter>
    <oddHeader>&amp;L&amp;G&amp;RBSC-PRO-F-101-13</oddHeader>
    <oddFooter>&amp;L&amp;G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108"/>
  <sheetViews>
    <sheetView topLeftCell="A22" zoomScaleNormal="115" zoomScaleSheetLayoutView="115" workbookViewId="0">
      <selection activeCell="D106" sqref="D106"/>
    </sheetView>
  </sheetViews>
  <sheetFormatPr defaultRowHeight="14.4" x14ac:dyDescent="0.3"/>
  <cols>
    <col min="1" max="1" width="6.33203125" customWidth="1"/>
    <col min="2" max="2" width="7.44140625" style="53" customWidth="1"/>
    <col min="3" max="3" width="9.6640625" style="53" customWidth="1"/>
    <col min="4" max="4" width="49.109375" customWidth="1"/>
    <col min="5" max="5" width="15.109375" customWidth="1"/>
    <col min="6" max="6" width="20" customWidth="1"/>
  </cols>
  <sheetData>
    <row r="2" spans="1:6" ht="18.600000000000001" customHeight="1" x14ac:dyDescent="0.3">
      <c r="A2" s="822"/>
      <c r="B2" s="822"/>
      <c r="C2" s="822"/>
      <c r="D2" s="822"/>
      <c r="E2" s="822"/>
      <c r="F2" s="822"/>
    </row>
    <row r="3" spans="1:6" x14ac:dyDescent="0.3">
      <c r="A3" s="821"/>
      <c r="B3" s="821"/>
      <c r="C3" s="821"/>
      <c r="D3" s="821"/>
      <c r="E3" s="821"/>
      <c r="F3" s="821"/>
    </row>
    <row r="4" spans="1:6" ht="15.6" customHeight="1" x14ac:dyDescent="0.3">
      <c r="A4" s="822"/>
      <c r="B4" s="822"/>
      <c r="C4" s="822"/>
      <c r="D4" s="822"/>
      <c r="E4" s="822"/>
      <c r="F4" s="822"/>
    </row>
    <row r="5" spans="1:6" ht="20.399999999999999" customHeight="1" x14ac:dyDescent="0.3">
      <c r="A5" s="42"/>
      <c r="B5" s="48"/>
      <c r="C5" s="49"/>
      <c r="D5" s="42"/>
      <c r="E5" s="50" t="s">
        <v>282</v>
      </c>
      <c r="F5" s="349">
        <f ca="1">NOW()</f>
        <v>46148.740959259259</v>
      </c>
    </row>
    <row r="6" spans="1:6" ht="16.2" customHeight="1" x14ac:dyDescent="0.45">
      <c r="A6" s="859" t="s">
        <v>283</v>
      </c>
      <c r="B6" s="859"/>
      <c r="C6" s="859"/>
      <c r="D6" s="859"/>
      <c r="E6" s="859"/>
      <c r="F6" s="47"/>
    </row>
    <row r="7" spans="1:6" ht="25.95" customHeight="1" x14ac:dyDescent="0.3">
      <c r="A7" s="845" t="s">
        <v>28</v>
      </c>
      <c r="B7" s="845" t="s">
        <v>894</v>
      </c>
      <c r="C7" s="845" t="s">
        <v>894</v>
      </c>
      <c r="D7" s="845" t="s">
        <v>894</v>
      </c>
      <c r="E7" s="51"/>
      <c r="F7" s="47"/>
    </row>
    <row r="8" spans="1:6" ht="17.399999999999999" customHeight="1" x14ac:dyDescent="0.3">
      <c r="A8" s="843" t="s">
        <v>1251</v>
      </c>
      <c r="B8" s="843"/>
      <c r="C8" s="843"/>
      <c r="D8" s="843"/>
      <c r="E8" s="843"/>
      <c r="F8" s="843"/>
    </row>
    <row r="9" spans="1:6" ht="28.2" customHeight="1" x14ac:dyDescent="0.3">
      <c r="A9" s="843"/>
      <c r="B9" s="843"/>
      <c r="C9" s="843"/>
      <c r="D9" s="843"/>
      <c r="E9" s="843"/>
      <c r="F9" s="843"/>
    </row>
    <row r="10" spans="1:6" ht="42.6" customHeight="1" x14ac:dyDescent="0.3">
      <c r="A10" s="92" t="s">
        <v>284</v>
      </c>
      <c r="B10" s="858" t="s">
        <v>441</v>
      </c>
      <c r="C10" s="858"/>
      <c r="D10" s="858"/>
      <c r="E10" s="858"/>
      <c r="F10" s="858"/>
    </row>
    <row r="11" spans="1:6" ht="12" customHeight="1" x14ac:dyDescent="0.3">
      <c r="A11" s="493"/>
      <c r="B11" s="847" t="s">
        <v>973</v>
      </c>
      <c r="C11" s="847"/>
      <c r="D11" s="847"/>
      <c r="E11" s="847"/>
      <c r="F11" s="494"/>
    </row>
    <row r="12" spans="1:6" ht="13.95" customHeight="1" x14ac:dyDescent="0.3">
      <c r="A12" s="493"/>
      <c r="B12" s="848" t="s">
        <v>1252</v>
      </c>
      <c r="C12" s="848"/>
      <c r="D12" s="848"/>
      <c r="E12" s="492"/>
      <c r="F12" s="494"/>
    </row>
    <row r="13" spans="1:6" ht="13.95" customHeight="1" x14ac:dyDescent="0.3">
      <c r="A13" s="493"/>
      <c r="B13" s="848" t="s">
        <v>285</v>
      </c>
      <c r="C13" s="848"/>
      <c r="D13" s="848"/>
      <c r="E13" s="495"/>
      <c r="F13" s="494"/>
    </row>
    <row r="14" spans="1:6" x14ac:dyDescent="0.3">
      <c r="A14" s="493"/>
      <c r="B14" s="849">
        <f>PR!H110</f>
        <v>180000</v>
      </c>
      <c r="C14" s="849"/>
      <c r="D14" s="496" t="s">
        <v>286</v>
      </c>
      <c r="E14" s="495"/>
      <c r="F14" s="494"/>
    </row>
    <row r="15" spans="1:6" ht="53.4" customHeight="1" x14ac:dyDescent="0.3">
      <c r="A15" s="493"/>
      <c r="B15" s="858" t="s">
        <v>442</v>
      </c>
      <c r="C15" s="858"/>
      <c r="D15" s="858"/>
      <c r="E15" s="858"/>
      <c r="F15" s="858"/>
    </row>
    <row r="16" spans="1:6" ht="12.6" customHeight="1" x14ac:dyDescent="0.3">
      <c r="A16" s="93"/>
      <c r="B16" s="848" t="s">
        <v>1253</v>
      </c>
      <c r="C16" s="848"/>
      <c r="D16" s="848"/>
      <c r="E16" s="848"/>
      <c r="F16" s="94"/>
    </row>
    <row r="17" spans="1:6" ht="18.600000000000001" customHeight="1" x14ac:dyDescent="0.3">
      <c r="A17" s="501" t="s">
        <v>287</v>
      </c>
      <c r="B17" s="502" t="s">
        <v>288</v>
      </c>
      <c r="C17" s="502" t="s">
        <v>112</v>
      </c>
      <c r="D17" s="502" t="s">
        <v>289</v>
      </c>
      <c r="E17" s="503" t="s">
        <v>290</v>
      </c>
      <c r="F17" s="513" t="s">
        <v>11</v>
      </c>
    </row>
    <row r="18" spans="1:6" ht="21.6" customHeight="1" x14ac:dyDescent="0.3">
      <c r="A18" s="549" t="s">
        <v>291</v>
      </c>
      <c r="B18" s="550">
        <f>PR!A16</f>
        <v>900</v>
      </c>
      <c r="C18" s="551" t="str">
        <f>PR!B16</f>
        <v>pcs</v>
      </c>
      <c r="D18" s="552"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E18" s="505"/>
      <c r="F18" s="506"/>
    </row>
    <row r="19" spans="1:6" ht="19.95" customHeight="1" x14ac:dyDescent="0.3">
      <c r="A19" s="549" t="s">
        <v>292</v>
      </c>
      <c r="B19" s="550"/>
      <c r="C19" s="551"/>
      <c r="D19" s="552"/>
      <c r="E19" s="505"/>
      <c r="F19" s="506"/>
    </row>
    <row r="20" spans="1:6" ht="18.600000000000001" customHeight="1" x14ac:dyDescent="0.3">
      <c r="A20" s="549" t="s">
        <v>293</v>
      </c>
      <c r="B20" s="550"/>
      <c r="C20" s="551"/>
      <c r="D20" s="552"/>
      <c r="E20" s="507"/>
      <c r="F20" s="506"/>
    </row>
    <row r="21" spans="1:6" ht="21.6" customHeight="1" x14ac:dyDescent="0.3">
      <c r="A21" s="504" t="s">
        <v>294</v>
      </c>
      <c r="B21" s="550"/>
      <c r="C21" s="551"/>
      <c r="D21" s="552"/>
      <c r="E21" s="507"/>
      <c r="F21" s="506"/>
    </row>
    <row r="22" spans="1:6" ht="21" customHeight="1" x14ac:dyDescent="0.3">
      <c r="A22" s="504" t="s">
        <v>295</v>
      </c>
      <c r="B22" s="550"/>
      <c r="C22" s="551"/>
      <c r="D22" s="552"/>
      <c r="E22" s="507"/>
      <c r="F22" s="506"/>
    </row>
    <row r="23" spans="1:6" ht="22.95" customHeight="1" x14ac:dyDescent="0.3">
      <c r="A23" s="504" t="s">
        <v>296</v>
      </c>
      <c r="B23" s="550"/>
      <c r="C23" s="551"/>
      <c r="D23" s="552"/>
      <c r="E23" s="507"/>
      <c r="F23" s="506"/>
    </row>
    <row r="24" spans="1:6" ht="21" customHeight="1" x14ac:dyDescent="0.3">
      <c r="A24" s="504" t="s">
        <v>297</v>
      </c>
      <c r="B24" s="550"/>
      <c r="C24" s="551"/>
      <c r="D24" s="552"/>
      <c r="E24" s="507"/>
      <c r="F24" s="506"/>
    </row>
    <row r="25" spans="1:6" ht="21" customHeight="1" x14ac:dyDescent="0.3">
      <c r="A25" s="504" t="s">
        <v>298</v>
      </c>
      <c r="B25" s="550"/>
      <c r="C25" s="551"/>
      <c r="D25" s="552"/>
      <c r="E25" s="507"/>
      <c r="F25" s="506"/>
    </row>
    <row r="26" spans="1:6" ht="21.6" customHeight="1" x14ac:dyDescent="0.3">
      <c r="A26" s="504" t="s">
        <v>299</v>
      </c>
      <c r="B26" s="550"/>
      <c r="C26" s="551"/>
      <c r="D26" s="552"/>
      <c r="E26" s="508"/>
      <c r="F26" s="506"/>
    </row>
    <row r="27" spans="1:6" ht="20.399999999999999" customHeight="1" x14ac:dyDescent="0.3">
      <c r="A27" s="504" t="s">
        <v>300</v>
      </c>
      <c r="B27" s="550"/>
      <c r="C27" s="551"/>
      <c r="D27" s="552"/>
      <c r="E27" s="508"/>
      <c r="F27" s="506"/>
    </row>
    <row r="28" spans="1:6" ht="22.2" customHeight="1" x14ac:dyDescent="0.3">
      <c r="A28" s="504" t="s">
        <v>309</v>
      </c>
      <c r="B28" s="550"/>
      <c r="C28" s="551"/>
      <c r="D28" s="552"/>
      <c r="E28" s="508"/>
      <c r="F28" s="506"/>
    </row>
    <row r="29" spans="1:6" ht="21" customHeight="1" x14ac:dyDescent="0.3">
      <c r="A29" s="504" t="s">
        <v>301</v>
      </c>
      <c r="B29" s="550"/>
      <c r="C29" s="551"/>
      <c r="D29" s="552"/>
      <c r="E29" s="508"/>
      <c r="F29" s="506"/>
    </row>
    <row r="30" spans="1:6" ht="19.95" hidden="1" customHeight="1" x14ac:dyDescent="0.3">
      <c r="A30" s="504" t="s">
        <v>302</v>
      </c>
      <c r="B30" s="550"/>
      <c r="C30" s="551"/>
      <c r="D30" s="552"/>
      <c r="E30" s="508"/>
      <c r="F30" s="506"/>
    </row>
    <row r="31" spans="1:6" ht="21.6" hidden="1" customHeight="1" x14ac:dyDescent="0.3">
      <c r="A31" s="504" t="s">
        <v>303</v>
      </c>
      <c r="B31" s="550"/>
      <c r="C31" s="551"/>
      <c r="D31" s="552"/>
      <c r="E31" s="508"/>
      <c r="F31" s="506"/>
    </row>
    <row r="32" spans="1:6" ht="21.6" hidden="1" customHeight="1" x14ac:dyDescent="0.3">
      <c r="A32" s="504" t="s">
        <v>304</v>
      </c>
      <c r="B32" s="550"/>
      <c r="C32" s="551"/>
      <c r="D32" s="552"/>
      <c r="E32" s="508"/>
      <c r="F32" s="506"/>
    </row>
    <row r="33" spans="1:6" ht="27.6" hidden="1" customHeight="1" x14ac:dyDescent="0.3">
      <c r="A33" s="504" t="s">
        <v>882</v>
      </c>
      <c r="B33" s="550">
        <f>PR!A33</f>
        <v>0</v>
      </c>
      <c r="C33" s="551">
        <f>PR!B33</f>
        <v>0</v>
      </c>
      <c r="D33" s="552">
        <f>PR!D34</f>
        <v>0</v>
      </c>
      <c r="E33" s="508"/>
      <c r="F33" s="506"/>
    </row>
    <row r="34" spans="1:6" ht="27.6" hidden="1" customHeight="1" x14ac:dyDescent="0.3">
      <c r="A34" s="504" t="s">
        <v>882</v>
      </c>
      <c r="B34" s="550">
        <f>PR!A34</f>
        <v>0</v>
      </c>
      <c r="C34" s="551">
        <f>PR!B34</f>
        <v>0</v>
      </c>
      <c r="D34" s="552">
        <f>PR!D34</f>
        <v>0</v>
      </c>
      <c r="E34" s="508"/>
      <c r="F34" s="506"/>
    </row>
    <row r="35" spans="1:6" ht="30" hidden="1" customHeight="1" x14ac:dyDescent="0.3">
      <c r="A35" s="504" t="s">
        <v>883</v>
      </c>
      <c r="B35" s="550">
        <f>PR!A35</f>
        <v>0</v>
      </c>
      <c r="C35" s="551">
        <f>PR!B35</f>
        <v>0</v>
      </c>
      <c r="D35" s="552">
        <f>PR!D35</f>
        <v>0</v>
      </c>
      <c r="E35" s="508"/>
      <c r="F35" s="506"/>
    </row>
    <row r="36" spans="1:6" ht="30.6" hidden="1" customHeight="1" x14ac:dyDescent="0.3">
      <c r="A36" s="504" t="s">
        <v>884</v>
      </c>
      <c r="B36" s="550">
        <f>PR!A36</f>
        <v>0</v>
      </c>
      <c r="C36" s="551">
        <f>PR!B36</f>
        <v>0</v>
      </c>
      <c r="D36" s="552">
        <f>PR!D36</f>
        <v>0</v>
      </c>
      <c r="E36" s="508"/>
      <c r="F36" s="506"/>
    </row>
    <row r="37" spans="1:6" ht="30" hidden="1" customHeight="1" x14ac:dyDescent="0.3">
      <c r="A37" s="504" t="s">
        <v>885</v>
      </c>
      <c r="B37" s="550">
        <f>PR!A37</f>
        <v>0</v>
      </c>
      <c r="C37" s="551">
        <f>PR!B37</f>
        <v>0</v>
      </c>
      <c r="D37" s="552">
        <f>PR!D37</f>
        <v>0</v>
      </c>
      <c r="E37" s="508"/>
      <c r="F37" s="506"/>
    </row>
    <row r="38" spans="1:6" ht="31.95" hidden="1" customHeight="1" x14ac:dyDescent="0.3">
      <c r="A38" s="504" t="s">
        <v>886</v>
      </c>
      <c r="B38" s="550">
        <f>PR!A38</f>
        <v>0</v>
      </c>
      <c r="C38" s="551">
        <f>PR!B38</f>
        <v>0</v>
      </c>
      <c r="D38" s="552">
        <f>PR!D38</f>
        <v>0</v>
      </c>
      <c r="E38" s="508"/>
      <c r="F38" s="506"/>
    </row>
    <row r="39" spans="1:6" ht="32.4" hidden="1" customHeight="1" x14ac:dyDescent="0.3">
      <c r="A39" s="504" t="s">
        <v>887</v>
      </c>
      <c r="B39" s="550">
        <f>PR!A39</f>
        <v>4</v>
      </c>
      <c r="C39" s="551" t="str">
        <f>PR!B39</f>
        <v>bottle</v>
      </c>
      <c r="D39" s="552" t="str">
        <f>PR!D39</f>
        <v>Rotary Hammer 850 W 3-Mode Function, with Drill Bit &amp; Chisel included, 220V-240V</v>
      </c>
      <c r="E39" s="508"/>
      <c r="F39" s="506"/>
    </row>
    <row r="40" spans="1:6" ht="28.2" hidden="1" customHeight="1" x14ac:dyDescent="0.3">
      <c r="A40" s="504" t="s">
        <v>888</v>
      </c>
      <c r="B40" s="550">
        <f>PR!A40</f>
        <v>4</v>
      </c>
      <c r="C40" s="551" t="str">
        <f>PR!B40</f>
        <v>bottle</v>
      </c>
      <c r="D40" s="552" t="str">
        <f>PR!D40</f>
        <v>Rotary Hammer 28mm, 1300W with Drill Bit &amp; Chisel included, 220V-240V</v>
      </c>
      <c r="E40" s="508"/>
      <c r="F40" s="506"/>
    </row>
    <row r="41" spans="1:6" ht="28.2" hidden="1" customHeight="1" x14ac:dyDescent="0.3">
      <c r="A41" s="504" t="s">
        <v>603</v>
      </c>
      <c r="B41" s="550">
        <f>PR!A41</f>
        <v>2</v>
      </c>
      <c r="C41" s="551" t="str">
        <f>PR!B41</f>
        <v>roll</v>
      </c>
      <c r="D41" s="552" t="str">
        <f>PR!D41</f>
        <v>45-135˚ Multi Angel Miter Shear Cutter, Adjustable angle cutter for cutting plastic, PVC &amp; Molding Trim</v>
      </c>
      <c r="E41" s="508"/>
      <c r="F41" s="506"/>
    </row>
    <row r="42" spans="1:6" ht="27.6" hidden="1" customHeight="1" x14ac:dyDescent="0.3">
      <c r="A42" s="504" t="s">
        <v>604</v>
      </c>
      <c r="B42" s="550">
        <f>PR!A42</f>
        <v>3</v>
      </c>
      <c r="C42" s="551" t="str">
        <f>PR!B42</f>
        <v>roll</v>
      </c>
      <c r="D42" s="552" t="str">
        <f>PR!D42</f>
        <v>U Type Edge trimming scissor 45 degrees 90 degrees Trunking Pliers (Large Edge Clamp)</v>
      </c>
      <c r="E42" s="508"/>
      <c r="F42" s="506"/>
    </row>
    <row r="43" spans="1:6" ht="29.4" hidden="1" customHeight="1" x14ac:dyDescent="0.3">
      <c r="A43" s="504" t="s">
        <v>605</v>
      </c>
      <c r="B43" s="550">
        <f>PR!A43</f>
        <v>140</v>
      </c>
      <c r="C43" s="551" t="str">
        <f>PR!B43</f>
        <v>copy</v>
      </c>
      <c r="D43" s="552" t="str">
        <f>PR!D43</f>
        <v>U Type Edge trimming scissor 45 degrees 90 degrees Trunking Pliers (Small size Edge Clamp)</v>
      </c>
      <c r="E43" s="508"/>
      <c r="F43" s="506"/>
    </row>
    <row r="44" spans="1:6" ht="43.2" hidden="1" customHeight="1" x14ac:dyDescent="0.3">
      <c r="A44" s="504" t="s">
        <v>606</v>
      </c>
      <c r="B44" s="550">
        <f>PR!A44</f>
        <v>10.5</v>
      </c>
      <c r="C44" s="551" t="str">
        <f>PR!B44</f>
        <v>copy</v>
      </c>
      <c r="D44" s="552" t="str">
        <f>PR!D44</f>
        <v>9000KPA Portable Pressure Washer set: with Pressure Gauge &amp; Adjustable Pressure, PW Gun, High Pressure Hose, Water Inlet connector &amp; filter, Foam spray bottle</v>
      </c>
      <c r="E44" s="508"/>
      <c r="F44" s="509"/>
    </row>
    <row r="45" spans="1:6" ht="29.4" hidden="1" customHeight="1" x14ac:dyDescent="0.3">
      <c r="A45" s="504" t="s">
        <v>607</v>
      </c>
      <c r="B45" s="550">
        <f>PR!A45</f>
        <v>9.5</v>
      </c>
      <c r="C45" s="551" t="str">
        <f>PR!B45</f>
        <v>copy</v>
      </c>
      <c r="D45" s="552" t="str">
        <f>PR!D45</f>
        <v>Electric Air Blower 650W Hand Dust Cleaner Blow Machine, 650W - AB6038, Dust Bag Included, Max Blowing Rate 0-4.0m/min., input power 650W</v>
      </c>
      <c r="E45" s="508"/>
      <c r="F45" s="506"/>
    </row>
    <row r="46" spans="1:6" ht="15" hidden="1" customHeight="1" x14ac:dyDescent="0.3">
      <c r="A46" s="504" t="s">
        <v>608</v>
      </c>
      <c r="B46" s="497">
        <f>PR!A46</f>
        <v>1</v>
      </c>
      <c r="C46" s="498">
        <f>PR!B46</f>
        <v>0</v>
      </c>
      <c r="D46" s="499" t="str">
        <f>PR!D46</f>
        <v>Aircon Coli Cleaner</v>
      </c>
      <c r="E46" s="508"/>
      <c r="F46" s="506"/>
    </row>
    <row r="47" spans="1:6" ht="14.4" hidden="1" customHeight="1" x14ac:dyDescent="0.3">
      <c r="A47" s="504" t="s">
        <v>609</v>
      </c>
      <c r="B47" s="497">
        <f>PR!A47</f>
        <v>1</v>
      </c>
      <c r="C47" s="498">
        <f>PR!B47</f>
        <v>0</v>
      </c>
      <c r="D47" s="499" t="str">
        <f>PR!D47</f>
        <v>Aircon Fin Straightener/Fin Comb, Condenser Evaporator Fin</v>
      </c>
      <c r="E47" s="508"/>
      <c r="F47" s="506"/>
    </row>
    <row r="48" spans="1:6" ht="16.95" hidden="1" customHeight="1" x14ac:dyDescent="0.3">
      <c r="A48" s="504" t="s">
        <v>610</v>
      </c>
      <c r="B48" s="497">
        <f>PR!A48</f>
        <v>1</v>
      </c>
      <c r="C48" s="498">
        <f>PR!B48</f>
        <v>0</v>
      </c>
      <c r="D48" s="499" t="str">
        <f>PR!D48</f>
        <v>2 Liter Hand Pressure Pump Sprayer (LTGT2000HSX)</v>
      </c>
      <c r="E48" s="508"/>
      <c r="F48" s="506"/>
    </row>
    <row r="49" spans="1:6" ht="16.95" hidden="1" customHeight="1" x14ac:dyDescent="0.3">
      <c r="A49" s="504" t="s">
        <v>611</v>
      </c>
      <c r="B49" s="497">
        <f>PR!A49</f>
        <v>1</v>
      </c>
      <c r="C49" s="498">
        <f>PR!B49</f>
        <v>0</v>
      </c>
      <c r="D49" s="499" t="str">
        <f>PR!D49</f>
        <v>5L Shoulder Hand-Operated Sprayer (LTGT5000PSX)</v>
      </c>
      <c r="E49" s="508"/>
      <c r="F49" s="506"/>
    </row>
    <row r="50" spans="1:6" ht="15" hidden="1" customHeight="1" x14ac:dyDescent="0.3">
      <c r="A50" s="504" t="s">
        <v>612</v>
      </c>
      <c r="B50" s="497">
        <f>PR!A50</f>
        <v>10</v>
      </c>
      <c r="C50" s="498">
        <f>PR!B50</f>
        <v>0</v>
      </c>
      <c r="D50" s="499" t="str">
        <f>PR!D50</f>
        <v>Wet &amp; Dry Vaccuum Cleaner, 3 in 1 Carpet Extractor Cleaner, Power: 1034 W, Voltage: 230 v, 40 Liter</v>
      </c>
      <c r="E50" s="508"/>
      <c r="F50" s="509"/>
    </row>
    <row r="51" spans="1:6" ht="18" hidden="1" customHeight="1" x14ac:dyDescent="0.3">
      <c r="A51" s="504" t="s">
        <v>613</v>
      </c>
      <c r="B51" s="497">
        <f>PR!A51</f>
        <v>2</v>
      </c>
      <c r="C51" s="498">
        <f>PR!B51</f>
        <v>0</v>
      </c>
      <c r="D51" s="499" t="str">
        <f>PR!D51</f>
        <v>BSC medal (diameter: 9cm, Gold Plated)</v>
      </c>
      <c r="E51" s="508"/>
      <c r="F51" s="506"/>
    </row>
    <row r="52" spans="1:6" ht="18" hidden="1" customHeight="1" x14ac:dyDescent="0.3">
      <c r="A52" s="504" t="s">
        <v>614</v>
      </c>
      <c r="B52" s="497">
        <f>PR!A52</f>
        <v>2</v>
      </c>
      <c r="C52" s="498">
        <f>PR!B52</f>
        <v>0</v>
      </c>
      <c r="D52" s="499" t="str">
        <f>PR!D52</f>
        <v>Molder</v>
      </c>
      <c r="E52" s="508"/>
      <c r="F52" s="506"/>
    </row>
    <row r="53" spans="1:6" ht="19.95" hidden="1" customHeight="1" x14ac:dyDescent="0.3">
      <c r="A53" s="504" t="s">
        <v>615</v>
      </c>
      <c r="B53" s="497">
        <f>PR!A53</f>
        <v>3</v>
      </c>
      <c r="C53" s="498">
        <f>PR!B53</f>
        <v>0</v>
      </c>
      <c r="D53" s="499" t="str">
        <f>PR!D53</f>
        <v>Plaque for Loyalty Award - made of premium quality MDF wood, size: 30cm-35cm; inclusive of design and lay-out logo of Batanes State College,customized with recipient's name, award title and events details; mounted on a sturdy wooden base;</v>
      </c>
      <c r="E53" s="508"/>
      <c r="F53" s="506"/>
    </row>
    <row r="54" spans="1:6" ht="18" hidden="1" customHeight="1" x14ac:dyDescent="0.3">
      <c r="A54" s="504" t="s">
        <v>616</v>
      </c>
      <c r="B54" s="497">
        <f>PR!A54</f>
        <v>3</v>
      </c>
      <c r="C54" s="498">
        <f>PR!B54</f>
        <v>0</v>
      </c>
      <c r="D54" s="499" t="str">
        <f>PR!D54</f>
        <v>Shovel</v>
      </c>
      <c r="E54" s="508"/>
      <c r="F54" s="506"/>
    </row>
    <row r="55" spans="1:6" ht="21.6" hidden="1" customHeight="1" x14ac:dyDescent="0.3">
      <c r="A55" s="504" t="s">
        <v>617</v>
      </c>
      <c r="B55" s="497">
        <f>PR!A55</f>
        <v>2</v>
      </c>
      <c r="C55" s="498">
        <f>PR!B55</f>
        <v>0</v>
      </c>
      <c r="D55" s="499" t="str">
        <f>PR!D55</f>
        <v>Construction Reflectorized Vest (yellow green)</v>
      </c>
      <c r="E55" s="508"/>
      <c r="F55" s="506"/>
    </row>
    <row r="56" spans="1:6" ht="20.399999999999999" hidden="1" customHeight="1" x14ac:dyDescent="0.3">
      <c r="A56" s="504" t="s">
        <v>622</v>
      </c>
      <c r="B56" s="497">
        <f>PR!A56</f>
        <v>1</v>
      </c>
      <c r="C56" s="498">
        <f>PR!B56</f>
        <v>0</v>
      </c>
      <c r="D56" s="499" t="str">
        <f>PR!D56</f>
        <v>Gold Spray Paint</v>
      </c>
      <c r="E56" s="508"/>
      <c r="F56" s="506"/>
    </row>
    <row r="57" spans="1:6" ht="21.6" hidden="1" customHeight="1" x14ac:dyDescent="0.3">
      <c r="A57" s="504" t="s">
        <v>623</v>
      </c>
      <c r="B57" s="497">
        <f>PR!A57</f>
        <v>2</v>
      </c>
      <c r="C57" s="498">
        <f>PR!B57</f>
        <v>0</v>
      </c>
      <c r="D57" s="499" t="str">
        <f>PR!D57</f>
        <v>2 x 3 Palochina</v>
      </c>
      <c r="E57" s="508"/>
      <c r="F57" s="506"/>
    </row>
    <row r="58" spans="1:6" ht="18.600000000000001" hidden="1" customHeight="1" x14ac:dyDescent="0.3">
      <c r="A58" s="504" t="s">
        <v>624</v>
      </c>
      <c r="B58" s="497">
        <f>PR!A58</f>
        <v>2</v>
      </c>
      <c r="C58" s="498">
        <f>PR!B58</f>
        <v>0</v>
      </c>
      <c r="D58" s="499" t="str">
        <f>PR!D58</f>
        <v>3/4 Marine Plywood</v>
      </c>
      <c r="E58" s="508"/>
      <c r="F58" s="506"/>
    </row>
    <row r="59" spans="1:6" ht="20.399999999999999" hidden="1" customHeight="1" x14ac:dyDescent="0.3">
      <c r="A59" s="504" t="s">
        <v>625</v>
      </c>
      <c r="B59" s="497">
        <f>PR!A59</f>
        <v>50</v>
      </c>
      <c r="C59" s="498">
        <f>PR!B59</f>
        <v>0</v>
      </c>
      <c r="D59" s="499" t="str">
        <f>PR!D59</f>
        <v>A4 Certificate Frame with Stand</v>
      </c>
      <c r="E59" s="508"/>
      <c r="F59" s="506"/>
    </row>
    <row r="60" spans="1:6" ht="20.399999999999999" hidden="1" customHeight="1" x14ac:dyDescent="0.3">
      <c r="A60" s="504" t="s">
        <v>626</v>
      </c>
      <c r="B60" s="497">
        <f>PR!A60</f>
        <v>4</v>
      </c>
      <c r="C60" s="498">
        <f>PR!B60</f>
        <v>0</v>
      </c>
      <c r="D60" s="499" t="str">
        <f>PR!D60</f>
        <v>Paper Vellum Board (220 gsm)</v>
      </c>
      <c r="E60" s="508"/>
      <c r="F60" s="506"/>
    </row>
    <row r="61" spans="1:6" ht="21" hidden="1" customHeight="1" x14ac:dyDescent="0.3">
      <c r="A61" s="504" t="s">
        <v>627</v>
      </c>
      <c r="B61" s="497">
        <f>PR!A61</f>
        <v>10</v>
      </c>
      <c r="C61" s="498">
        <f>PR!B61</f>
        <v>0</v>
      </c>
      <c r="D61" s="499" t="str">
        <f>PR!D61</f>
        <v>Photo Paper A4</v>
      </c>
      <c r="E61" s="508"/>
      <c r="F61" s="506"/>
    </row>
    <row r="62" spans="1:6" ht="19.2" hidden="1" customHeight="1" x14ac:dyDescent="0.3">
      <c r="A62" s="504" t="s">
        <v>628</v>
      </c>
      <c r="B62" s="497">
        <f>PR!A62</f>
        <v>1</v>
      </c>
      <c r="C62" s="498">
        <f>PR!B62</f>
        <v>0</v>
      </c>
      <c r="D62" s="499" t="str">
        <f>PR!D62</f>
        <v>Ink 774 (Black 108ml)</v>
      </c>
      <c r="E62" s="508"/>
      <c r="F62" s="506"/>
    </row>
    <row r="63" spans="1:6" ht="17.399999999999999" hidden="1" customHeight="1" x14ac:dyDescent="0.3">
      <c r="A63" s="504" t="s">
        <v>629</v>
      </c>
      <c r="B63" s="497">
        <f>PR!A63</f>
        <v>1</v>
      </c>
      <c r="C63" s="498">
        <f>PR!B63</f>
        <v>0</v>
      </c>
      <c r="D63" s="499" t="str">
        <f>PR!D63</f>
        <v>Ink 664 (Black 108ml, Yellow,Cyan,Magenta-48.8ml)</v>
      </c>
      <c r="E63" s="508"/>
      <c r="F63" s="506"/>
    </row>
    <row r="64" spans="1:6" ht="20.399999999999999" hidden="1" customHeight="1" x14ac:dyDescent="0.3">
      <c r="A64" s="504" t="s">
        <v>630</v>
      </c>
      <c r="B64" s="497">
        <f>PR!A64</f>
        <v>1</v>
      </c>
      <c r="C64" s="498">
        <f>PR!B64</f>
        <v>0</v>
      </c>
      <c r="D64" s="499" t="str">
        <f>PR!D64</f>
        <v>3 Layer Metal Document File (heavy duty)</v>
      </c>
      <c r="E64" s="508"/>
      <c r="F64" s="506"/>
    </row>
    <row r="65" spans="1:6" ht="19.95" hidden="1" customHeight="1" x14ac:dyDescent="0.3">
      <c r="A65" s="504" t="s">
        <v>631</v>
      </c>
      <c r="B65" s="497">
        <f>PR!A65</f>
        <v>1</v>
      </c>
      <c r="C65" s="498">
        <f>PR!B65</f>
        <v>0</v>
      </c>
      <c r="D65" s="499" t="str">
        <f>PR!D65</f>
        <v>Ballpen (blue 0.5mm)</v>
      </c>
      <c r="E65" s="508"/>
      <c r="F65" s="506"/>
    </row>
    <row r="66" spans="1:6" ht="19.95" hidden="1" customHeight="1" x14ac:dyDescent="0.3">
      <c r="A66" s="504" t="s">
        <v>632</v>
      </c>
      <c r="B66" s="497">
        <f>PR!A66</f>
        <v>1</v>
      </c>
      <c r="C66" s="498">
        <f>PR!B66</f>
        <v>0</v>
      </c>
      <c r="D66" s="499" t="str">
        <f>PR!D66</f>
        <v>Sticker Paper, A4, (10 pcs per pack)</v>
      </c>
      <c r="E66" s="508"/>
      <c r="F66" s="506"/>
    </row>
    <row r="67" spans="1:6" ht="20.399999999999999" hidden="1" customHeight="1" x14ac:dyDescent="0.3">
      <c r="A67" s="504" t="s">
        <v>633</v>
      </c>
      <c r="B67" s="497">
        <f>PR!A67</f>
        <v>1</v>
      </c>
      <c r="C67" s="498">
        <f>PR!B67</f>
        <v>0</v>
      </c>
      <c r="D67" s="499" t="str">
        <f>PR!D67</f>
        <v>Brown Envelop, A4 (50pcs/pack)</v>
      </c>
      <c r="E67" s="508"/>
      <c r="F67" s="506"/>
    </row>
    <row r="68" spans="1:6" ht="19.2" hidden="1" customHeight="1" x14ac:dyDescent="0.3">
      <c r="A68" s="504" t="s">
        <v>634</v>
      </c>
      <c r="B68" s="497">
        <f>PR!A68</f>
        <v>1</v>
      </c>
      <c r="C68" s="498">
        <f>PR!B68</f>
        <v>0</v>
      </c>
      <c r="D68" s="499" t="str">
        <f>PR!D68</f>
        <v>Heavy Duty Stapler (# 1111)</v>
      </c>
      <c r="E68" s="508"/>
      <c r="F68" s="506"/>
    </row>
    <row r="69" spans="1:6" ht="20.399999999999999" hidden="1" customHeight="1" x14ac:dyDescent="0.3">
      <c r="A69" s="504" t="s">
        <v>635</v>
      </c>
      <c r="B69" s="497">
        <f>PR!A69</f>
        <v>1</v>
      </c>
      <c r="C69" s="498">
        <f>PR!B69</f>
        <v>0</v>
      </c>
      <c r="D69" s="499" t="str">
        <f>PR!D69</f>
        <v>Heavy Duty Scissors</v>
      </c>
      <c r="E69" s="508"/>
      <c r="F69" s="506"/>
    </row>
    <row r="70" spans="1:6" ht="18.600000000000001" hidden="1" customHeight="1" x14ac:dyDescent="0.3">
      <c r="A70" s="504" t="s">
        <v>636</v>
      </c>
      <c r="B70" s="497">
        <f>PR!A70</f>
        <v>1</v>
      </c>
      <c r="C70" s="498">
        <f>PR!B70</f>
        <v>0</v>
      </c>
      <c r="D70" s="499" t="str">
        <f>PR!D70</f>
        <v>Plastic Clip Board (A4)</v>
      </c>
      <c r="E70" s="508"/>
      <c r="F70" s="506"/>
    </row>
    <row r="71" spans="1:6" ht="21" hidden="1" customHeight="1" x14ac:dyDescent="0.3">
      <c r="A71" s="504" t="s">
        <v>637</v>
      </c>
      <c r="B71" s="497">
        <f>PR!A71</f>
        <v>1</v>
      </c>
      <c r="C71" s="498">
        <f>PR!B71</f>
        <v>0</v>
      </c>
      <c r="D71" s="499" t="str">
        <f>PR!D71</f>
        <v>Folder,A4 (white)</v>
      </c>
      <c r="E71" s="508"/>
      <c r="F71" s="506"/>
    </row>
    <row r="72" spans="1:6" ht="18" hidden="1" customHeight="1" x14ac:dyDescent="0.3">
      <c r="A72" s="504" t="s">
        <v>638</v>
      </c>
      <c r="B72" s="497">
        <f>PR!A72</f>
        <v>1</v>
      </c>
      <c r="C72" s="498">
        <f>PR!B72</f>
        <v>0</v>
      </c>
      <c r="D72" s="499" t="str">
        <f>PR!D72</f>
        <v xml:space="preserve">Correction Tape </v>
      </c>
      <c r="E72" s="508"/>
      <c r="F72" s="506"/>
    </row>
    <row r="73" spans="1:6" ht="18" hidden="1" customHeight="1" x14ac:dyDescent="0.3">
      <c r="A73" s="504" t="s">
        <v>639</v>
      </c>
      <c r="B73" s="497">
        <f>PR!A73</f>
        <v>1</v>
      </c>
      <c r="C73" s="498">
        <f>PR!B73</f>
        <v>0</v>
      </c>
      <c r="D73" s="499" t="str">
        <f>PR!D73</f>
        <v>Sticky Note (sign here), 4x3"</v>
      </c>
      <c r="E73" s="508"/>
      <c r="F73" s="506"/>
    </row>
    <row r="74" spans="1:6" ht="19.2" hidden="1" customHeight="1" x14ac:dyDescent="0.3">
      <c r="A74" s="504" t="s">
        <v>640</v>
      </c>
      <c r="B74" s="497">
        <f>PR!A74</f>
        <v>1</v>
      </c>
      <c r="C74" s="498">
        <f>PR!B74</f>
        <v>0</v>
      </c>
      <c r="D74" s="499" t="str">
        <f>PR!D74</f>
        <v>Binder Clip (1.6")</v>
      </c>
      <c r="E74" s="508"/>
      <c r="F74" s="506"/>
    </row>
    <row r="75" spans="1:6" ht="18" hidden="1" customHeight="1" x14ac:dyDescent="0.3">
      <c r="A75" s="504" t="s">
        <v>641</v>
      </c>
      <c r="B75" s="497">
        <f>PR!A75</f>
        <v>1</v>
      </c>
      <c r="C75" s="498">
        <f>PR!B75</f>
        <v>0</v>
      </c>
      <c r="D75" s="499" t="str">
        <f>PR!D75</f>
        <v>Binder Clip (2")</v>
      </c>
      <c r="E75" s="508"/>
      <c r="F75" s="506"/>
    </row>
    <row r="76" spans="1:6" ht="13.95" hidden="1" customHeight="1" x14ac:dyDescent="0.3">
      <c r="A76" s="504" t="s">
        <v>642</v>
      </c>
      <c r="B76" s="497">
        <f>PR!A76</f>
        <v>1</v>
      </c>
      <c r="C76" s="498">
        <f>PR!B76</f>
        <v>0</v>
      </c>
      <c r="D76" s="499" t="str">
        <f>PR!D76</f>
        <v>Folder Legal (white)</v>
      </c>
      <c r="E76" s="508"/>
      <c r="F76" s="506"/>
    </row>
    <row r="77" spans="1:6" ht="14.4" hidden="1" customHeight="1" x14ac:dyDescent="0.3">
      <c r="A77" s="504" t="s">
        <v>643</v>
      </c>
      <c r="B77" s="497">
        <f>PR!A77</f>
        <v>1</v>
      </c>
      <c r="C77" s="498">
        <f>PR!B77</f>
        <v>0</v>
      </c>
      <c r="D77" s="499" t="str">
        <f>PR!D77</f>
        <v>Entrance Cap 1/2</v>
      </c>
      <c r="E77" s="508"/>
      <c r="F77" s="506"/>
    </row>
    <row r="78" spans="1:6" ht="15.6" hidden="1" customHeight="1" x14ac:dyDescent="0.3">
      <c r="A78" s="504" t="s">
        <v>644</v>
      </c>
      <c r="B78" s="497">
        <f>PR!A78</f>
        <v>1</v>
      </c>
      <c r="C78" s="498">
        <f>PR!B78</f>
        <v>0</v>
      </c>
      <c r="D78" s="499" t="str">
        <f>PR!D78</f>
        <v>PVC Orange Male Adaptor</v>
      </c>
      <c r="E78" s="508"/>
      <c r="F78" s="506"/>
    </row>
    <row r="79" spans="1:6" ht="16.2" hidden="1" customHeight="1" x14ac:dyDescent="0.3">
      <c r="A79" s="504" t="s">
        <v>645</v>
      </c>
      <c r="B79" s="497">
        <f>PR!A79</f>
        <v>1</v>
      </c>
      <c r="C79" s="498">
        <f>PR!B79</f>
        <v>0</v>
      </c>
      <c r="D79" s="499" t="str">
        <f>PR!D79</f>
        <v>Electrical PVC Pipe 1/2</v>
      </c>
      <c r="E79" s="508"/>
      <c r="F79" s="506"/>
    </row>
    <row r="80" spans="1:6" ht="16.95" hidden="1" customHeight="1" x14ac:dyDescent="0.3">
      <c r="A80" s="504" t="s">
        <v>646</v>
      </c>
      <c r="B80" s="497">
        <f>PR!A80</f>
        <v>1</v>
      </c>
      <c r="C80" s="498">
        <f>PR!B80</f>
        <v>0</v>
      </c>
      <c r="D80" s="499" t="str">
        <f>PR!D80</f>
        <v>Electrical PVC Elbow 1/2</v>
      </c>
      <c r="E80" s="508"/>
      <c r="F80" s="506"/>
    </row>
    <row r="81" spans="1:6" ht="15" hidden="1" customHeight="1" x14ac:dyDescent="0.3">
      <c r="A81" s="504" t="s">
        <v>647</v>
      </c>
      <c r="B81" s="497">
        <f>PR!A81</f>
        <v>1</v>
      </c>
      <c r="C81" s="498">
        <f>PR!B81</f>
        <v>0</v>
      </c>
      <c r="D81" s="499" t="str">
        <f>PR!D81</f>
        <v>Deluxe Twin Lampholder, Weather Proof IP65 Rating</v>
      </c>
      <c r="E81" s="508"/>
      <c r="F81" s="506"/>
    </row>
    <row r="82" spans="1:6" ht="15.6" hidden="1" customHeight="1" x14ac:dyDescent="0.3">
      <c r="A82" s="504" t="s">
        <v>648</v>
      </c>
      <c r="B82" s="497">
        <f>PR!A82</f>
        <v>1</v>
      </c>
      <c r="C82" s="498">
        <f>PR!B82</f>
        <v>0</v>
      </c>
      <c r="D82" s="499" t="str">
        <f>PR!D82</f>
        <v>LED Weather Proof Par Lamp 15W, E276 (Warm White)</v>
      </c>
      <c r="E82" s="508"/>
      <c r="F82" s="506"/>
    </row>
    <row r="83" spans="1:6" ht="14.4" hidden="1" customHeight="1" x14ac:dyDescent="0.3">
      <c r="A83" s="504" t="s">
        <v>649</v>
      </c>
      <c r="B83" s="497">
        <f>PR!A83</f>
        <v>1</v>
      </c>
      <c r="C83" s="498">
        <f>PR!B83</f>
        <v>0</v>
      </c>
      <c r="D83" s="499" t="str">
        <f>PR!D83</f>
        <v>3.5mm² THHN/THWN Stranded wire</v>
      </c>
      <c r="E83" s="508"/>
      <c r="F83" s="506"/>
    </row>
    <row r="84" spans="1:6" ht="16.95" hidden="1" customHeight="1" x14ac:dyDescent="0.3">
      <c r="A84" s="504" t="s">
        <v>650</v>
      </c>
      <c r="B84" s="497">
        <f>PR!A84</f>
        <v>1</v>
      </c>
      <c r="C84" s="498">
        <f>PR!B84</f>
        <v>0</v>
      </c>
      <c r="D84" s="499" t="str">
        <f>PR!D84</f>
        <v>Outdoor Weather Proof Receptacle, E27 (color black)</v>
      </c>
      <c r="E84" s="508"/>
      <c r="F84" s="506"/>
    </row>
    <row r="85" spans="1:6" ht="16.95" hidden="1" customHeight="1" x14ac:dyDescent="0.3">
      <c r="A85" s="504" t="s">
        <v>651</v>
      </c>
      <c r="B85" s="497">
        <f>PR!A85</f>
        <v>1</v>
      </c>
      <c r="C85" s="498">
        <f>PR!B85</f>
        <v>0</v>
      </c>
      <c r="D85" s="499" t="str">
        <f>PR!D85</f>
        <v>9 Watts LED Bulb, Warm White, E27</v>
      </c>
      <c r="E85" s="508"/>
      <c r="F85" s="506"/>
    </row>
    <row r="86" spans="1:6" ht="15" hidden="1" customHeight="1" x14ac:dyDescent="0.3">
      <c r="A86" s="504"/>
      <c r="B86" s="497">
        <f>PR!A86</f>
        <v>1</v>
      </c>
      <c r="C86" s="498">
        <f>PR!B86</f>
        <v>0</v>
      </c>
      <c r="D86" s="499" t="str">
        <f>PR!D86</f>
        <v>Vinyl Electrical Tape 0.16mmx19mmx16m (black)</v>
      </c>
      <c r="E86" s="508"/>
      <c r="F86" s="506"/>
    </row>
    <row r="87" spans="1:6" ht="16.2" hidden="1" customHeight="1" x14ac:dyDescent="0.3">
      <c r="A87" s="504"/>
      <c r="B87" s="497">
        <f>PR!A87</f>
        <v>1</v>
      </c>
      <c r="C87" s="498">
        <f>PR!B87</f>
        <v>0</v>
      </c>
      <c r="D87" s="499" t="str">
        <f>PR!D87</f>
        <v>A4, Certificate Frame with stand</v>
      </c>
      <c r="E87" s="508"/>
      <c r="F87" s="506"/>
    </row>
    <row r="88" spans="1:6" ht="13.95" hidden="1" customHeight="1" x14ac:dyDescent="0.3">
      <c r="A88" s="504"/>
      <c r="B88" s="497">
        <f>PR!A88</f>
        <v>1</v>
      </c>
      <c r="C88" s="498">
        <f>PR!B88</f>
        <v>0</v>
      </c>
      <c r="D88" s="499" t="str">
        <f>PR!D88</f>
        <v>Paper Vellum Board (220 gsm)</v>
      </c>
      <c r="E88" s="508"/>
      <c r="F88" s="506"/>
    </row>
    <row r="89" spans="1:6" ht="13.95" hidden="1" customHeight="1" x14ac:dyDescent="0.3">
      <c r="A89" s="504"/>
      <c r="B89" s="497">
        <f>PR!A89</f>
        <v>1</v>
      </c>
      <c r="C89" s="498">
        <f>PR!B89</f>
        <v>0</v>
      </c>
      <c r="D89" s="499" t="str">
        <f>PR!D89</f>
        <v>Photo Paper A4</v>
      </c>
      <c r="E89" s="508"/>
      <c r="F89" s="506"/>
    </row>
    <row r="90" spans="1:6" ht="15" hidden="1" customHeight="1" x14ac:dyDescent="0.3">
      <c r="A90" s="504"/>
      <c r="B90" s="497">
        <f>PR!A90</f>
        <v>1</v>
      </c>
      <c r="C90" s="498">
        <f>PR!B90</f>
        <v>0</v>
      </c>
      <c r="D90" s="499" t="str">
        <f>PR!D90</f>
        <v>Ink 774 (Black 108ml)</v>
      </c>
      <c r="E90" s="508"/>
      <c r="F90" s="506"/>
    </row>
    <row r="91" spans="1:6" ht="16.2" hidden="1" customHeight="1" x14ac:dyDescent="0.3">
      <c r="A91" s="504"/>
      <c r="B91" s="497">
        <f>PR!A91</f>
        <v>1</v>
      </c>
      <c r="C91" s="498">
        <f>PR!B91</f>
        <v>0</v>
      </c>
      <c r="D91" s="499" t="str">
        <f>PR!D91</f>
        <v>Ink 664  (Yellow,Cyan,Magenta-48.8ml)</v>
      </c>
      <c r="E91" s="508"/>
      <c r="F91" s="506"/>
    </row>
    <row r="92" spans="1:6" ht="16.95" hidden="1" customHeight="1" x14ac:dyDescent="0.3">
      <c r="A92" s="504"/>
      <c r="B92" s="497">
        <f>PR!A92</f>
        <v>1</v>
      </c>
      <c r="C92" s="498">
        <f>PR!B92</f>
        <v>0</v>
      </c>
      <c r="D92" s="499" t="str">
        <f>PR!D92</f>
        <v>Food Tong 24.0cm</v>
      </c>
      <c r="E92" s="508"/>
      <c r="F92" s="506"/>
    </row>
    <row r="93" spans="1:6" ht="14.4" hidden="1" customHeight="1" x14ac:dyDescent="0.3">
      <c r="A93" s="504"/>
      <c r="B93" s="497">
        <f>PR!A93</f>
        <v>2</v>
      </c>
      <c r="C93" s="498">
        <f>PR!B93</f>
        <v>0</v>
      </c>
      <c r="D93" s="499" t="str">
        <f>PR!D93</f>
        <v>Serving Spoon 9" stainless steel</v>
      </c>
      <c r="E93" s="508"/>
      <c r="F93" s="506"/>
    </row>
    <row r="94" spans="1:6" ht="18" hidden="1" customHeight="1" x14ac:dyDescent="0.3">
      <c r="A94" s="504"/>
      <c r="B94" s="497">
        <f>PR!A94</f>
        <v>1</v>
      </c>
      <c r="C94" s="498">
        <f>PR!B94</f>
        <v>0</v>
      </c>
      <c r="D94" s="499" t="str">
        <f>PR!D94</f>
        <v>Serving Fork</v>
      </c>
      <c r="E94" s="508"/>
      <c r="F94" s="506"/>
    </row>
    <row r="95" spans="1:6" ht="15" hidden="1" customHeight="1" x14ac:dyDescent="0.3">
      <c r="A95" s="504"/>
      <c r="B95" s="497">
        <f>PR!A95</f>
        <v>1</v>
      </c>
      <c r="C95" s="498">
        <f>PR!B95</f>
        <v>0</v>
      </c>
      <c r="D95" s="499" t="str">
        <f>PR!D95</f>
        <v>Rice Cooker 45cups 7.8L capacity</v>
      </c>
      <c r="E95" s="508"/>
      <c r="F95" s="506"/>
    </row>
    <row r="96" spans="1:6" ht="17.399999999999999" hidden="1" customHeight="1" x14ac:dyDescent="0.3">
      <c r="A96" s="504"/>
      <c r="B96" s="497">
        <f>PR!A96</f>
        <v>1</v>
      </c>
      <c r="C96" s="498">
        <f>PR!B96</f>
        <v>0</v>
      </c>
      <c r="D96" s="499" t="str">
        <f>PR!D96</f>
        <v>Heavy Duty Coffee Perculator 100cups 15Liters</v>
      </c>
      <c r="E96" s="508"/>
      <c r="F96" s="506"/>
    </row>
    <row r="97" spans="1:6" ht="13.95" hidden="1" customHeight="1" x14ac:dyDescent="0.3">
      <c r="A97" s="504"/>
      <c r="B97" s="497">
        <f>PR!A97</f>
        <v>2</v>
      </c>
      <c r="C97" s="498">
        <f>PR!B97</f>
        <v>0</v>
      </c>
      <c r="D97" s="499" t="str">
        <f>PR!D97</f>
        <v>Tissue Holder</v>
      </c>
      <c r="E97" s="508"/>
      <c r="F97" s="506"/>
    </row>
    <row r="98" spans="1:6" ht="16.95" hidden="1" customHeight="1" x14ac:dyDescent="0.3">
      <c r="A98" s="504"/>
      <c r="B98" s="497">
        <f>PR!A98</f>
        <v>1</v>
      </c>
      <c r="C98" s="498">
        <f>PR!B98</f>
        <v>0</v>
      </c>
      <c r="D98" s="499" t="str">
        <f>PR!D98</f>
        <v>Coffee Spoon 17cm x 3.7cm 12's/10's</v>
      </c>
      <c r="E98" s="508"/>
      <c r="F98" s="506"/>
    </row>
    <row r="99" spans="1:6" ht="18" hidden="1" customHeight="1" x14ac:dyDescent="0.3">
      <c r="A99" s="504"/>
      <c r="B99" s="497">
        <f>PR!A99</f>
        <v>2</v>
      </c>
      <c r="C99" s="498">
        <f>PR!B99</f>
        <v>0</v>
      </c>
      <c r="D99" s="499" t="str">
        <f>PR!D99</f>
        <v>M-GAS Refill (Large)</v>
      </c>
      <c r="E99" s="508"/>
      <c r="F99" s="506"/>
    </row>
    <row r="100" spans="1:6" ht="24.6" customHeight="1" x14ac:dyDescent="0.3">
      <c r="A100" s="231"/>
      <c r="B100" s="232"/>
      <c r="C100" s="510"/>
      <c r="D100" s="500"/>
      <c r="E100" s="437" t="s">
        <v>11</v>
      </c>
      <c r="F100" s="506"/>
    </row>
    <row r="101" spans="1:6" s="47" customFormat="1" ht="0.6" customHeight="1" x14ac:dyDescent="0.25">
      <c r="A101" s="857"/>
      <c r="B101" s="857"/>
      <c r="C101" s="857"/>
      <c r="D101" s="857"/>
      <c r="E101" s="857"/>
      <c r="F101" s="857"/>
    </row>
    <row r="102" spans="1:6" s="47" customFormat="1" ht="27.6" customHeight="1" x14ac:dyDescent="0.25">
      <c r="A102" s="851" t="s">
        <v>306</v>
      </c>
      <c r="B102" s="851"/>
      <c r="C102" s="851"/>
      <c r="D102" s="851"/>
      <c r="E102" s="851"/>
      <c r="F102" s="851"/>
    </row>
    <row r="103" spans="1:6" s="47" customFormat="1" ht="43.95" customHeight="1" x14ac:dyDescent="0.25">
      <c r="A103" s="852" t="s">
        <v>307</v>
      </c>
      <c r="B103" s="852"/>
      <c r="C103" s="852"/>
      <c r="D103" s="511"/>
      <c r="E103" s="853" t="s">
        <v>263</v>
      </c>
      <c r="F103" s="853"/>
    </row>
    <row r="104" spans="1:6" s="47" customFormat="1" ht="0.6" hidden="1" customHeight="1" x14ac:dyDescent="0.25">
      <c r="A104" s="60"/>
      <c r="B104" s="52"/>
      <c r="C104" s="61"/>
      <c r="D104" s="45"/>
      <c r="E104" s="846"/>
      <c r="F104" s="846"/>
    </row>
    <row r="105" spans="1:6" s="47" customFormat="1" ht="26.4" customHeight="1" x14ac:dyDescent="0.25">
      <c r="A105" s="45"/>
      <c r="B105" s="52"/>
      <c r="C105" s="61"/>
      <c r="D105" s="62"/>
      <c r="E105" s="855"/>
      <c r="F105" s="855"/>
    </row>
    <row r="106" spans="1:6" s="47" customFormat="1" x14ac:dyDescent="0.3">
      <c r="A106" s="494"/>
      <c r="B106" s="494"/>
      <c r="C106" s="494"/>
      <c r="D106" s="512"/>
      <c r="E106" s="856" t="s">
        <v>957</v>
      </c>
      <c r="F106" s="856"/>
    </row>
    <row r="107" spans="1:6" s="47" customFormat="1" x14ac:dyDescent="0.3">
      <c r="A107" s="511" t="s">
        <v>308</v>
      </c>
      <c r="B107" s="852" t="str">
        <f>PR!B12</f>
        <v>2507-SS02-251</v>
      </c>
      <c r="C107" s="852"/>
      <c r="D107" s="511"/>
      <c r="E107" s="827" t="s">
        <v>575</v>
      </c>
      <c r="F107" s="827"/>
    </row>
    <row r="108" spans="1:6" s="47" customFormat="1" ht="13.8" x14ac:dyDescent="0.25"/>
  </sheetData>
  <mergeCells count="22">
    <mergeCell ref="B15:F15"/>
    <mergeCell ref="A2:F2"/>
    <mergeCell ref="A3:F3"/>
    <mergeCell ref="A4:F4"/>
    <mergeCell ref="A6:E6"/>
    <mergeCell ref="A7:D7"/>
    <mergeCell ref="A8:F9"/>
    <mergeCell ref="B10:F10"/>
    <mergeCell ref="B11:E11"/>
    <mergeCell ref="B12:D12"/>
    <mergeCell ref="B13:D13"/>
    <mergeCell ref="B14:C14"/>
    <mergeCell ref="B107:C107"/>
    <mergeCell ref="E103:F103"/>
    <mergeCell ref="E105:F105"/>
    <mergeCell ref="E106:F106"/>
    <mergeCell ref="B16:E16"/>
    <mergeCell ref="A101:F101"/>
    <mergeCell ref="A103:C103"/>
    <mergeCell ref="E104:F104"/>
    <mergeCell ref="E107:F107"/>
    <mergeCell ref="A102:F102"/>
  </mergeCells>
  <phoneticPr fontId="54" type="noConversion"/>
  <pageMargins left="0.5" right="0.12" top="1.87" bottom="0.24" header="0.42" footer="0.56000000000000005"/>
  <pageSetup paperSize="9" scale="85" fitToWidth="0" fitToHeight="0" orientation="portrait" r:id="rId1"/>
  <headerFooter>
    <oddHeader>&amp;C&amp;G&amp;RBSC-PRO-F-101-13</oddHead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EM143"/>
  <sheetViews>
    <sheetView zoomScale="85" zoomScaleNormal="85" workbookViewId="0">
      <selection activeCell="K76" sqref="K76"/>
    </sheetView>
  </sheetViews>
  <sheetFormatPr defaultColWidth="9.33203125" defaultRowHeight="14.4" x14ac:dyDescent="0.3"/>
  <cols>
    <col min="1" max="1" width="5.44140625" style="95" customWidth="1"/>
    <col min="2" max="2" width="6.33203125" style="95" customWidth="1"/>
    <col min="3" max="3" width="9.33203125" style="95"/>
    <col min="4" max="4" width="36.33203125" style="95" customWidth="1"/>
    <col min="5" max="5" width="34.33203125" style="95" customWidth="1"/>
    <col min="6" max="6" width="23.44140625" style="95" customWidth="1"/>
    <col min="7" max="7" width="19.33203125" style="95" customWidth="1"/>
    <col min="8" max="8" width="4.88671875" style="95" customWidth="1"/>
    <col min="9" max="16384" width="9.33203125" style="95"/>
  </cols>
  <sheetData>
    <row r="1" spans="1:10" ht="23.25" customHeight="1" x14ac:dyDescent="0.45">
      <c r="A1" s="864" t="s">
        <v>443</v>
      </c>
      <c r="B1" s="864"/>
      <c r="C1" s="864"/>
      <c r="D1" s="864"/>
      <c r="E1" s="864"/>
      <c r="F1" s="864"/>
      <c r="G1" s="864"/>
      <c r="J1" s="95" t="s">
        <v>353</v>
      </c>
    </row>
    <row r="2" spans="1:10" ht="21" customHeight="1" x14ac:dyDescent="0.4">
      <c r="A2" s="96" t="s">
        <v>444</v>
      </c>
      <c r="B2" s="865" t="str">
        <f>PR!B12</f>
        <v>2507-SS02-251</v>
      </c>
      <c r="C2" s="865"/>
      <c r="D2" s="865"/>
      <c r="E2" s="865"/>
      <c r="F2" s="865"/>
      <c r="G2" s="865"/>
    </row>
    <row r="3" spans="1:10" s="97" customFormat="1" ht="18.75" customHeight="1" x14ac:dyDescent="0.4">
      <c r="A3" s="115" t="s">
        <v>258</v>
      </c>
      <c r="B3" s="866" t="s">
        <v>16</v>
      </c>
      <c r="C3" s="866"/>
      <c r="D3" s="866"/>
      <c r="E3" s="866"/>
      <c r="F3" s="115" t="s">
        <v>445</v>
      </c>
      <c r="G3" s="115" t="s">
        <v>998</v>
      </c>
    </row>
    <row r="4" spans="1:10" ht="15" hidden="1" customHeight="1" x14ac:dyDescent="0.35">
      <c r="A4" s="296"/>
      <c r="B4" s="860" t="s">
        <v>341</v>
      </c>
      <c r="C4" s="860"/>
      <c r="D4" s="860"/>
      <c r="E4" s="860"/>
      <c r="F4" s="98"/>
      <c r="G4" s="98"/>
    </row>
    <row r="5" spans="1:10" ht="15" hidden="1" customHeight="1" x14ac:dyDescent="0.35">
      <c r="A5" s="296"/>
      <c r="B5" s="860" t="s">
        <v>446</v>
      </c>
      <c r="C5" s="860"/>
      <c r="D5" s="860"/>
      <c r="E5" s="860"/>
      <c r="F5" s="98"/>
      <c r="G5" s="98"/>
    </row>
    <row r="6" spans="1:10" ht="15" hidden="1" customHeight="1" x14ac:dyDescent="0.35">
      <c r="A6" s="296"/>
      <c r="B6" s="860" t="s">
        <v>205</v>
      </c>
      <c r="C6" s="860"/>
      <c r="D6" s="860"/>
      <c r="E6" s="860"/>
      <c r="F6" s="98"/>
      <c r="G6" s="98"/>
    </row>
    <row r="7" spans="1:10" ht="15" hidden="1" customHeight="1" x14ac:dyDescent="0.35">
      <c r="A7" s="296"/>
      <c r="B7" s="860" t="s">
        <v>447</v>
      </c>
      <c r="C7" s="860"/>
      <c r="D7" s="860"/>
      <c r="E7" s="860"/>
      <c r="F7" s="98"/>
      <c r="G7" s="98"/>
    </row>
    <row r="8" spans="1:10" ht="15" hidden="1" customHeight="1" x14ac:dyDescent="0.35">
      <c r="A8" s="296"/>
      <c r="B8" s="860" t="s">
        <v>448</v>
      </c>
      <c r="C8" s="860"/>
      <c r="D8" s="860"/>
      <c r="E8" s="860"/>
      <c r="F8" s="98"/>
      <c r="G8" s="98"/>
    </row>
    <row r="9" spans="1:10" ht="15" hidden="1" customHeight="1" x14ac:dyDescent="0.35">
      <c r="A9" s="296"/>
      <c r="B9" s="860"/>
      <c r="C9" s="860"/>
      <c r="D9" s="860"/>
      <c r="E9" s="860"/>
      <c r="F9" s="98"/>
      <c r="G9" s="98"/>
    </row>
    <row r="10" spans="1:10" ht="15" hidden="1" customHeight="1" x14ac:dyDescent="0.35">
      <c r="A10" s="296"/>
      <c r="B10" s="860" t="s">
        <v>210</v>
      </c>
      <c r="C10" s="860"/>
      <c r="D10" s="860"/>
      <c r="E10" s="860"/>
      <c r="F10" s="98"/>
      <c r="G10" s="98"/>
    </row>
    <row r="11" spans="1:10" ht="15" hidden="1" customHeight="1" x14ac:dyDescent="0.35">
      <c r="A11" s="296"/>
      <c r="B11" s="860" t="s">
        <v>449</v>
      </c>
      <c r="C11" s="860"/>
      <c r="D11" s="860"/>
      <c r="E11" s="860"/>
      <c r="F11" s="98"/>
      <c r="G11" s="98"/>
    </row>
    <row r="12" spans="1:10" ht="15" hidden="1" customHeight="1" x14ac:dyDescent="0.35">
      <c r="A12" s="296"/>
      <c r="B12" s="860" t="s">
        <v>450</v>
      </c>
      <c r="C12" s="860"/>
      <c r="D12" s="860"/>
      <c r="E12" s="860"/>
      <c r="F12" s="98"/>
      <c r="G12" s="98"/>
    </row>
    <row r="13" spans="1:10" ht="15" hidden="1" customHeight="1" x14ac:dyDescent="0.35">
      <c r="A13" s="296"/>
      <c r="B13" s="860" t="s">
        <v>432</v>
      </c>
      <c r="C13" s="860"/>
      <c r="D13" s="860"/>
      <c r="E13" s="860"/>
      <c r="F13" s="98"/>
      <c r="G13" s="98"/>
    </row>
    <row r="14" spans="1:10" ht="15" hidden="1" customHeight="1" x14ac:dyDescent="0.35">
      <c r="A14" s="296"/>
      <c r="B14" s="860" t="s">
        <v>451</v>
      </c>
      <c r="C14" s="860"/>
      <c r="D14" s="860"/>
      <c r="E14" s="860"/>
      <c r="F14" s="98"/>
      <c r="G14" s="98"/>
    </row>
    <row r="15" spans="1:10" ht="15" hidden="1" customHeight="1" x14ac:dyDescent="0.35">
      <c r="A15" s="296"/>
      <c r="B15" s="860" t="s">
        <v>452</v>
      </c>
      <c r="C15" s="860"/>
      <c r="D15" s="860"/>
      <c r="E15" s="860"/>
      <c r="F15" s="98"/>
      <c r="G15" s="98"/>
    </row>
    <row r="16" spans="1:10" ht="15" hidden="1" customHeight="1" x14ac:dyDescent="0.35">
      <c r="A16" s="296"/>
      <c r="B16" s="860" t="s">
        <v>453</v>
      </c>
      <c r="C16" s="860"/>
      <c r="D16" s="860"/>
      <c r="E16" s="860"/>
      <c r="F16" s="98"/>
      <c r="G16" s="98"/>
    </row>
    <row r="17" spans="1:7" ht="15" hidden="1" customHeight="1" x14ac:dyDescent="0.35">
      <c r="A17" s="296"/>
      <c r="B17" s="860" t="s">
        <v>55</v>
      </c>
      <c r="C17" s="860"/>
      <c r="D17" s="860"/>
      <c r="E17" s="860"/>
      <c r="F17" s="98"/>
      <c r="G17" s="98"/>
    </row>
    <row r="18" spans="1:7" ht="15" hidden="1" customHeight="1" x14ac:dyDescent="0.35">
      <c r="A18" s="296"/>
      <c r="B18" s="860" t="s">
        <v>454</v>
      </c>
      <c r="C18" s="860"/>
      <c r="D18" s="860"/>
      <c r="E18" s="860"/>
      <c r="F18" s="98"/>
      <c r="G18" s="98"/>
    </row>
    <row r="19" spans="1:7" ht="15" hidden="1" customHeight="1" x14ac:dyDescent="0.35">
      <c r="A19" s="296"/>
      <c r="B19" s="295" t="s">
        <v>455</v>
      </c>
      <c r="C19" s="295" t="s">
        <v>456</v>
      </c>
      <c r="D19" s="295"/>
      <c r="E19" s="295"/>
      <c r="F19" s="98"/>
      <c r="G19" s="98"/>
    </row>
    <row r="20" spans="1:7" ht="15" hidden="1" customHeight="1" x14ac:dyDescent="0.35">
      <c r="A20" s="296"/>
      <c r="B20" s="860" t="s">
        <v>457</v>
      </c>
      <c r="C20" s="860"/>
      <c r="D20" s="860"/>
      <c r="E20" s="860"/>
      <c r="F20" s="98"/>
      <c r="G20" s="98"/>
    </row>
    <row r="21" spans="1:7" ht="15" hidden="1" customHeight="1" x14ac:dyDescent="0.35">
      <c r="A21" s="296"/>
      <c r="B21" s="860" t="s">
        <v>458</v>
      </c>
      <c r="C21" s="860"/>
      <c r="D21" s="860"/>
      <c r="E21" s="860"/>
      <c r="F21" s="98"/>
      <c r="G21" s="98"/>
    </row>
    <row r="22" spans="1:7" ht="15" hidden="1" customHeight="1" x14ac:dyDescent="0.35">
      <c r="A22" s="296"/>
      <c r="B22" s="860" t="s">
        <v>459</v>
      </c>
      <c r="C22" s="860"/>
      <c r="D22" s="860"/>
      <c r="E22" s="860"/>
      <c r="F22" s="98"/>
      <c r="G22" s="98"/>
    </row>
    <row r="23" spans="1:7" ht="15" hidden="1" customHeight="1" x14ac:dyDescent="0.35">
      <c r="A23" s="296"/>
      <c r="B23" s="860" t="s">
        <v>460</v>
      </c>
      <c r="C23" s="860"/>
      <c r="D23" s="860"/>
      <c r="E23" s="860"/>
      <c r="F23" s="98"/>
      <c r="G23" s="98"/>
    </row>
    <row r="24" spans="1:7" ht="15" hidden="1" customHeight="1" x14ac:dyDescent="0.35">
      <c r="A24" s="296"/>
      <c r="B24" s="860" t="s">
        <v>461</v>
      </c>
      <c r="C24" s="860"/>
      <c r="D24" s="860"/>
      <c r="E24" s="860"/>
      <c r="F24" s="98"/>
      <c r="G24" s="98"/>
    </row>
    <row r="25" spans="1:7" ht="15" hidden="1" customHeight="1" x14ac:dyDescent="0.35">
      <c r="A25" s="296"/>
      <c r="B25" s="860" t="s">
        <v>462</v>
      </c>
      <c r="C25" s="860"/>
      <c r="D25" s="860"/>
      <c r="E25" s="860"/>
      <c r="F25" s="98"/>
      <c r="G25" s="98"/>
    </row>
    <row r="26" spans="1:7" ht="15" hidden="1" customHeight="1" x14ac:dyDescent="0.35">
      <c r="A26" s="296"/>
      <c r="B26" s="860" t="s">
        <v>463</v>
      </c>
      <c r="C26" s="860"/>
      <c r="D26" s="860"/>
      <c r="E26" s="860"/>
      <c r="F26" s="98"/>
      <c r="G26" s="98"/>
    </row>
    <row r="27" spans="1:7" ht="15" hidden="1" customHeight="1" x14ac:dyDescent="0.35">
      <c r="A27" s="296"/>
      <c r="B27" s="860" t="s">
        <v>464</v>
      </c>
      <c r="C27" s="860"/>
      <c r="D27" s="860"/>
      <c r="E27" s="860"/>
      <c r="F27" s="98"/>
      <c r="G27" s="98"/>
    </row>
    <row r="28" spans="1:7" ht="15" hidden="1" customHeight="1" x14ac:dyDescent="0.35">
      <c r="A28" s="296"/>
      <c r="B28" s="860" t="s">
        <v>465</v>
      </c>
      <c r="C28" s="860"/>
      <c r="D28" s="860"/>
      <c r="E28" s="860"/>
      <c r="F28" s="98"/>
      <c r="G28" s="98"/>
    </row>
    <row r="29" spans="1:7" ht="15" hidden="1" customHeight="1" x14ac:dyDescent="0.35">
      <c r="A29" s="296"/>
      <c r="B29" s="860" t="s">
        <v>466</v>
      </c>
      <c r="C29" s="860"/>
      <c r="D29" s="860"/>
      <c r="E29" s="860"/>
      <c r="F29" s="98"/>
      <c r="G29" s="98"/>
    </row>
    <row r="30" spans="1:7" ht="15" hidden="1" customHeight="1" x14ac:dyDescent="0.35">
      <c r="A30" s="296"/>
      <c r="B30" s="860" t="s">
        <v>36</v>
      </c>
      <c r="C30" s="860"/>
      <c r="D30" s="860"/>
      <c r="E30" s="860"/>
      <c r="F30" s="98"/>
      <c r="G30" s="98"/>
    </row>
    <row r="31" spans="1:7" ht="15" hidden="1" customHeight="1" x14ac:dyDescent="0.35">
      <c r="A31" s="296"/>
      <c r="B31" s="860" t="s">
        <v>467</v>
      </c>
      <c r="C31" s="860"/>
      <c r="D31" s="860"/>
      <c r="E31" s="860"/>
      <c r="F31" s="98"/>
      <c r="G31" s="98"/>
    </row>
    <row r="32" spans="1:7" ht="15" hidden="1" customHeight="1" x14ac:dyDescent="0.35">
      <c r="A32" s="296"/>
      <c r="B32" s="860" t="s">
        <v>468</v>
      </c>
      <c r="C32" s="860"/>
      <c r="D32" s="860"/>
      <c r="E32" s="860"/>
      <c r="F32" s="98"/>
      <c r="G32" s="98"/>
    </row>
    <row r="33" spans="1:7" ht="15" hidden="1" customHeight="1" x14ac:dyDescent="0.35">
      <c r="A33" s="296"/>
      <c r="B33" s="860" t="s">
        <v>469</v>
      </c>
      <c r="C33" s="860"/>
      <c r="D33" s="860"/>
      <c r="E33" s="860"/>
      <c r="F33" s="98"/>
      <c r="G33" s="98"/>
    </row>
    <row r="34" spans="1:7" ht="15" hidden="1" customHeight="1" x14ac:dyDescent="0.35">
      <c r="A34" s="296"/>
      <c r="B34" s="860" t="s">
        <v>440</v>
      </c>
      <c r="C34" s="860"/>
      <c r="D34" s="860"/>
      <c r="E34" s="860"/>
      <c r="F34" s="98"/>
      <c r="G34" s="98"/>
    </row>
    <row r="35" spans="1:7" ht="15" hidden="1" customHeight="1" x14ac:dyDescent="0.35">
      <c r="A35" s="296"/>
      <c r="B35" s="860" t="s">
        <v>470</v>
      </c>
      <c r="C35" s="860"/>
      <c r="D35" s="860"/>
      <c r="E35" s="860"/>
      <c r="F35" s="98"/>
      <c r="G35" s="98"/>
    </row>
    <row r="36" spans="1:7" ht="15" hidden="1" customHeight="1" x14ac:dyDescent="0.35">
      <c r="A36" s="296"/>
      <c r="B36" s="860" t="s">
        <v>471</v>
      </c>
      <c r="C36" s="860"/>
      <c r="D36" s="860"/>
      <c r="E36" s="860"/>
      <c r="F36" s="98"/>
      <c r="G36" s="98"/>
    </row>
    <row r="37" spans="1:7" ht="15" hidden="1" customHeight="1" x14ac:dyDescent="0.35">
      <c r="A37" s="296"/>
      <c r="B37" s="860" t="s">
        <v>472</v>
      </c>
      <c r="C37" s="860"/>
      <c r="D37" s="860"/>
      <c r="E37" s="860"/>
      <c r="F37" s="98"/>
      <c r="G37" s="98"/>
    </row>
    <row r="38" spans="1:7" ht="15" hidden="1" customHeight="1" x14ac:dyDescent="0.35">
      <c r="A38" s="296"/>
      <c r="B38" s="860" t="s">
        <v>473</v>
      </c>
      <c r="C38" s="860"/>
      <c r="D38" s="860"/>
      <c r="E38" s="860"/>
      <c r="F38" s="98"/>
      <c r="G38" s="98"/>
    </row>
    <row r="39" spans="1:7" ht="15" hidden="1" customHeight="1" x14ac:dyDescent="0.35">
      <c r="A39" s="296"/>
      <c r="B39" s="860" t="s">
        <v>474</v>
      </c>
      <c r="C39" s="860"/>
      <c r="D39" s="860"/>
      <c r="E39" s="860"/>
      <c r="F39" s="98"/>
      <c r="G39" s="98"/>
    </row>
    <row r="40" spans="1:7" ht="15" hidden="1" customHeight="1" x14ac:dyDescent="0.35">
      <c r="A40" s="296"/>
      <c r="B40" s="860" t="s">
        <v>475</v>
      </c>
      <c r="C40" s="860"/>
      <c r="D40" s="860"/>
      <c r="E40" s="860"/>
      <c r="F40" s="98"/>
      <c r="G40" s="98"/>
    </row>
    <row r="41" spans="1:7" ht="15" hidden="1" customHeight="1" x14ac:dyDescent="0.35">
      <c r="A41" s="296"/>
      <c r="B41" s="860" t="s">
        <v>476</v>
      </c>
      <c r="C41" s="860"/>
      <c r="D41" s="860"/>
      <c r="E41" s="860"/>
      <c r="F41" s="98"/>
      <c r="G41" s="98"/>
    </row>
    <row r="42" spans="1:7" ht="15" hidden="1" customHeight="1" x14ac:dyDescent="0.35">
      <c r="A42" s="296"/>
      <c r="B42" s="295" t="s">
        <v>477</v>
      </c>
      <c r="C42" s="295"/>
      <c r="D42" s="295"/>
      <c r="E42" s="295"/>
      <c r="F42" s="98"/>
      <c r="G42" s="98"/>
    </row>
    <row r="43" spans="1:7" ht="15" hidden="1" customHeight="1" x14ac:dyDescent="0.35">
      <c r="A43" s="296"/>
      <c r="B43" s="860" t="s">
        <v>478</v>
      </c>
      <c r="C43" s="860"/>
      <c r="D43" s="860"/>
      <c r="E43" s="860"/>
      <c r="F43" s="98"/>
      <c r="G43" s="98"/>
    </row>
    <row r="44" spans="1:7" ht="15" hidden="1" customHeight="1" x14ac:dyDescent="0.35">
      <c r="A44" s="296"/>
      <c r="B44" s="860" t="s">
        <v>479</v>
      </c>
      <c r="C44" s="860"/>
      <c r="D44" s="860"/>
      <c r="E44" s="860"/>
      <c r="F44" s="98"/>
      <c r="G44" s="98"/>
    </row>
    <row r="45" spans="1:7" ht="15" hidden="1" customHeight="1" x14ac:dyDescent="0.35">
      <c r="A45" s="296"/>
      <c r="B45" s="860" t="s">
        <v>28</v>
      </c>
      <c r="C45" s="860"/>
      <c r="D45" s="860"/>
      <c r="E45" s="860"/>
      <c r="F45" s="98"/>
      <c r="G45" s="98"/>
    </row>
    <row r="46" spans="1:7" ht="15" hidden="1" customHeight="1" x14ac:dyDescent="0.35">
      <c r="A46" s="296"/>
      <c r="B46" s="860" t="s">
        <v>480</v>
      </c>
      <c r="C46" s="860"/>
      <c r="D46" s="860"/>
      <c r="E46" s="860"/>
      <c r="F46" s="98"/>
      <c r="G46" s="98"/>
    </row>
    <row r="47" spans="1:7" ht="15" hidden="1" customHeight="1" x14ac:dyDescent="0.35">
      <c r="A47" s="296"/>
      <c r="B47" s="860" t="s">
        <v>481</v>
      </c>
      <c r="C47" s="860"/>
      <c r="D47" s="860"/>
      <c r="E47" s="860"/>
      <c r="F47" s="98"/>
      <c r="G47" s="98"/>
    </row>
    <row r="48" spans="1:7" ht="15" hidden="1" customHeight="1" x14ac:dyDescent="0.35">
      <c r="A48" s="296"/>
      <c r="B48" s="860" t="s">
        <v>482</v>
      </c>
      <c r="C48" s="860"/>
      <c r="D48" s="860"/>
      <c r="E48" s="860"/>
      <c r="F48" s="98"/>
      <c r="G48" s="98"/>
    </row>
    <row r="49" spans="1:10 16367:16367" ht="15" hidden="1" customHeight="1" x14ac:dyDescent="0.35">
      <c r="A49" s="296"/>
      <c r="B49" s="860" t="s">
        <v>483</v>
      </c>
      <c r="C49" s="860"/>
      <c r="D49" s="860"/>
      <c r="E49" s="860"/>
      <c r="F49" s="98"/>
      <c r="G49" s="98"/>
    </row>
    <row r="50" spans="1:10 16367:16367" ht="15" hidden="1" customHeight="1" x14ac:dyDescent="0.35">
      <c r="A50" s="296"/>
      <c r="B50" s="860" t="s">
        <v>484</v>
      </c>
      <c r="C50" s="860"/>
      <c r="D50" s="860"/>
      <c r="E50" s="860"/>
      <c r="F50" s="98"/>
      <c r="G50" s="98"/>
    </row>
    <row r="51" spans="1:10 16367:16367" ht="15" hidden="1" customHeight="1" x14ac:dyDescent="0.35">
      <c r="A51" s="296"/>
      <c r="B51" s="860" t="s">
        <v>485</v>
      </c>
      <c r="C51" s="860"/>
      <c r="D51" s="860"/>
      <c r="E51" s="860"/>
      <c r="F51" s="98"/>
      <c r="G51" s="98"/>
    </row>
    <row r="52" spans="1:10 16367:16367" ht="15" hidden="1" customHeight="1" x14ac:dyDescent="0.35">
      <c r="A52" s="296"/>
      <c r="B52" s="860" t="s">
        <v>486</v>
      </c>
      <c r="C52" s="860"/>
      <c r="D52" s="860"/>
      <c r="E52" s="860"/>
      <c r="F52" s="98"/>
      <c r="G52" s="98"/>
    </row>
    <row r="53" spans="1:10 16367:16367" ht="15" hidden="1" customHeight="1" x14ac:dyDescent="0.35">
      <c r="A53" s="296"/>
      <c r="B53" s="860" t="s">
        <v>193</v>
      </c>
      <c r="C53" s="860"/>
      <c r="D53" s="860"/>
      <c r="E53" s="860"/>
      <c r="F53" s="98"/>
      <c r="G53" s="98"/>
    </row>
    <row r="54" spans="1:10 16367:16367" ht="15" hidden="1" customHeight="1" x14ac:dyDescent="0.35">
      <c r="A54" s="296"/>
      <c r="B54" s="860" t="s">
        <v>487</v>
      </c>
      <c r="C54" s="860"/>
      <c r="D54" s="860"/>
      <c r="E54" s="860"/>
      <c r="F54" s="98"/>
      <c r="G54" s="98"/>
    </row>
    <row r="55" spans="1:10 16367:16367" ht="15" hidden="1" customHeight="1" x14ac:dyDescent="0.35">
      <c r="A55" s="296"/>
      <c r="B55" s="860" t="s">
        <v>488</v>
      </c>
      <c r="C55" s="860"/>
      <c r="D55" s="860"/>
      <c r="E55" s="860"/>
      <c r="F55" s="98"/>
      <c r="G55" s="98"/>
    </row>
    <row r="56" spans="1:10 16367:16367" ht="15" hidden="1" customHeight="1" x14ac:dyDescent="0.35">
      <c r="A56" s="296"/>
      <c r="B56" s="860" t="s">
        <v>489</v>
      </c>
      <c r="C56" s="860"/>
      <c r="D56" s="860"/>
      <c r="E56" s="860"/>
      <c r="F56" s="98"/>
      <c r="G56" s="98"/>
    </row>
    <row r="57" spans="1:10 16367:16367" ht="15" hidden="1" customHeight="1" x14ac:dyDescent="0.35">
      <c r="A57" s="296"/>
      <c r="B57" s="860" t="s">
        <v>490</v>
      </c>
      <c r="C57" s="860"/>
      <c r="D57" s="860"/>
      <c r="E57" s="860"/>
      <c r="F57" s="98"/>
      <c r="G57" s="98"/>
    </row>
    <row r="58" spans="1:10 16367:16367" ht="15" hidden="1" customHeight="1" x14ac:dyDescent="0.35">
      <c r="A58" s="296"/>
      <c r="B58" s="860" t="s">
        <v>491</v>
      </c>
      <c r="C58" s="860"/>
      <c r="D58" s="860"/>
      <c r="E58" s="860"/>
      <c r="F58" s="98"/>
      <c r="G58" s="98"/>
    </row>
    <row r="59" spans="1:10 16367:16367" ht="15" hidden="1" customHeight="1" x14ac:dyDescent="0.35">
      <c r="A59" s="296"/>
      <c r="B59" s="860" t="s">
        <v>492</v>
      </c>
      <c r="C59" s="860"/>
      <c r="D59" s="860"/>
      <c r="E59" s="860"/>
      <c r="F59" s="98"/>
      <c r="G59" s="98"/>
    </row>
    <row r="60" spans="1:10 16367:16367" ht="15" hidden="1" customHeight="1" x14ac:dyDescent="0.35">
      <c r="A60" s="296"/>
      <c r="B60" s="860" t="s">
        <v>493</v>
      </c>
      <c r="C60" s="860"/>
      <c r="D60" s="860"/>
      <c r="E60" s="860"/>
      <c r="F60" s="98"/>
      <c r="G60" s="98"/>
    </row>
    <row r="61" spans="1:10 16367:16367" ht="24.6" customHeight="1" x14ac:dyDescent="0.4">
      <c r="A61" s="297">
        <v>1</v>
      </c>
      <c r="B61" s="861" t="s">
        <v>487</v>
      </c>
      <c r="C61" s="862"/>
      <c r="D61" s="862"/>
      <c r="E61" s="863"/>
      <c r="F61" s="98"/>
      <c r="G61" s="296"/>
    </row>
    <row r="62" spans="1:10 16367:16367" ht="24.6" customHeight="1" x14ac:dyDescent="0.4">
      <c r="A62" s="298" t="s">
        <v>494</v>
      </c>
      <c r="B62" s="861" t="s">
        <v>1016</v>
      </c>
      <c r="C62" s="862"/>
      <c r="D62" s="862"/>
      <c r="E62" s="863"/>
      <c r="F62" s="98"/>
      <c r="G62" s="98"/>
      <c r="XEM62" s="99"/>
    </row>
    <row r="63" spans="1:10 16367:16367" ht="21" customHeight="1" x14ac:dyDescent="0.4">
      <c r="A63" s="298" t="s">
        <v>495</v>
      </c>
      <c r="B63" s="861" t="s">
        <v>705</v>
      </c>
      <c r="C63" s="862"/>
      <c r="D63" s="862"/>
      <c r="E63" s="863"/>
      <c r="F63" s="98"/>
      <c r="G63" s="98"/>
      <c r="J63" s="100"/>
    </row>
    <row r="64" spans="1:10 16367:16367" ht="25.5" customHeight="1" x14ac:dyDescent="0.4">
      <c r="A64" s="298" t="s">
        <v>496</v>
      </c>
      <c r="B64" s="861" t="s">
        <v>28</v>
      </c>
      <c r="C64" s="862"/>
      <c r="D64" s="862"/>
      <c r="E64" s="863"/>
      <c r="F64" s="98"/>
      <c r="G64" s="98" t="s">
        <v>353</v>
      </c>
    </row>
    <row r="65" spans="1:18" ht="24" customHeight="1" x14ac:dyDescent="0.4">
      <c r="A65" s="298" t="s">
        <v>497</v>
      </c>
      <c r="B65" s="861" t="s">
        <v>1176</v>
      </c>
      <c r="C65" s="862"/>
      <c r="D65" s="862"/>
      <c r="E65" s="863"/>
      <c r="F65" s="98"/>
      <c r="G65" s="98"/>
      <c r="I65" s="101"/>
      <c r="J65" s="95" t="s">
        <v>1019</v>
      </c>
      <c r="L65" s="95" t="s">
        <v>498</v>
      </c>
    </row>
    <row r="66" spans="1:18" ht="25.5" customHeight="1" x14ac:dyDescent="0.4">
      <c r="A66" s="298" t="s">
        <v>499</v>
      </c>
      <c r="B66" s="872"/>
      <c r="C66" s="873"/>
      <c r="D66" s="873"/>
      <c r="E66" s="874"/>
      <c r="F66" s="98"/>
      <c r="G66" s="98"/>
      <c r="I66" s="101"/>
    </row>
    <row r="67" spans="1:18" ht="26.4" customHeight="1" x14ac:dyDescent="0.4">
      <c r="A67" s="298" t="s">
        <v>893</v>
      </c>
      <c r="B67" s="870"/>
      <c r="C67" s="870"/>
      <c r="D67" s="870"/>
      <c r="E67" s="870"/>
      <c r="F67" s="299"/>
      <c r="G67" s="299"/>
    </row>
    <row r="68" spans="1:18" ht="48.6" customHeight="1" x14ac:dyDescent="0.3">
      <c r="A68" s="102" t="s">
        <v>284</v>
      </c>
      <c r="B68" s="871" t="s">
        <v>500</v>
      </c>
      <c r="C68" s="871"/>
      <c r="D68" s="871"/>
      <c r="E68" s="871"/>
      <c r="F68" s="871"/>
      <c r="G68" s="871"/>
      <c r="H68" s="103"/>
      <c r="I68" s="104"/>
    </row>
    <row r="69" spans="1:18" ht="20.399999999999999" customHeight="1" x14ac:dyDescent="0.3">
      <c r="A69" s="105"/>
      <c r="B69" s="869" t="s">
        <v>973</v>
      </c>
      <c r="C69" s="869"/>
      <c r="D69" s="869"/>
      <c r="E69" s="869"/>
      <c r="F69" s="869"/>
      <c r="G69" s="869"/>
      <c r="H69" s="106"/>
      <c r="I69" s="104"/>
    </row>
    <row r="70" spans="1:18" ht="30" customHeight="1" x14ac:dyDescent="0.3">
      <c r="A70" s="105"/>
      <c r="B70" s="867" t="s">
        <v>952</v>
      </c>
      <c r="C70" s="867"/>
      <c r="D70" s="867"/>
      <c r="E70" s="867"/>
      <c r="F70" s="867"/>
      <c r="G70" s="867"/>
      <c r="H70" s="103"/>
      <c r="I70" s="104"/>
    </row>
    <row r="71" spans="1:18" ht="21.6" customHeight="1" x14ac:dyDescent="0.3">
      <c r="A71" s="107"/>
      <c r="B71" s="867" t="s">
        <v>501</v>
      </c>
      <c r="C71" s="867"/>
      <c r="D71" s="867"/>
      <c r="E71" s="867"/>
      <c r="F71" s="867"/>
      <c r="G71" s="867"/>
    </row>
    <row r="72" spans="1:18" ht="17.399999999999999" customHeight="1" x14ac:dyDescent="0.3">
      <c r="A72" s="107"/>
      <c r="B72" s="868">
        <f>PR!H110</f>
        <v>180000</v>
      </c>
      <c r="C72" s="868"/>
      <c r="D72" s="868"/>
      <c r="E72" s="868"/>
      <c r="F72" s="868"/>
      <c r="G72" s="868"/>
      <c r="H72" s="108"/>
    </row>
    <row r="73" spans="1:18" ht="19.95" customHeight="1" x14ac:dyDescent="0.3">
      <c r="A73" s="105"/>
      <c r="B73" s="869" t="s">
        <v>990</v>
      </c>
      <c r="C73" s="869"/>
      <c r="D73" s="869"/>
      <c r="E73" s="869"/>
      <c r="F73" s="869"/>
      <c r="G73" s="869"/>
      <c r="H73" s="106"/>
      <c r="I73" s="106"/>
      <c r="R73" s="109" t="s">
        <v>502</v>
      </c>
    </row>
    <row r="74" spans="1:18" ht="28.5" customHeight="1" x14ac:dyDescent="0.3">
      <c r="A74" s="105"/>
      <c r="B74" s="867" t="s">
        <v>503</v>
      </c>
      <c r="C74" s="867"/>
      <c r="D74" s="867"/>
      <c r="E74" s="867"/>
      <c r="F74" s="867"/>
      <c r="G74" s="867"/>
      <c r="H74" s="103"/>
      <c r="I74" s="110"/>
    </row>
    <row r="75" spans="1:18" ht="18" customHeight="1" x14ac:dyDescent="0.3">
      <c r="A75" s="111" t="s">
        <v>504</v>
      </c>
      <c r="B75" s="111"/>
      <c r="C75" s="111"/>
      <c r="D75" s="111"/>
      <c r="E75" s="111"/>
      <c r="F75" s="111"/>
      <c r="G75" s="111"/>
      <c r="H75" s="112"/>
    </row>
    <row r="76" spans="1:18" ht="23.4" customHeight="1" x14ac:dyDescent="0.3">
      <c r="A76" s="113"/>
      <c r="B76" s="113"/>
      <c r="C76" s="113"/>
      <c r="D76" s="113"/>
      <c r="E76" s="113"/>
      <c r="F76" s="113"/>
      <c r="G76" s="113"/>
    </row>
    <row r="77" spans="1:18" ht="23.4" x14ac:dyDescent="0.45">
      <c r="B77" s="864" t="s">
        <v>505</v>
      </c>
      <c r="C77" s="864"/>
      <c r="D77" s="864"/>
      <c r="E77" s="864"/>
      <c r="F77" s="864"/>
      <c r="G77" s="864"/>
      <c r="H77" s="864"/>
    </row>
    <row r="79" spans="1:18" ht="21" x14ac:dyDescent="0.4">
      <c r="A79" s="114" t="s">
        <v>258</v>
      </c>
      <c r="B79" s="877" t="s">
        <v>16</v>
      </c>
      <c r="C79" s="878"/>
      <c r="D79" s="879"/>
      <c r="E79" s="115" t="s">
        <v>506</v>
      </c>
      <c r="F79" s="115" t="s">
        <v>998</v>
      </c>
      <c r="G79" s="115" t="s">
        <v>138</v>
      </c>
      <c r="H79" s="116"/>
      <c r="N79" s="95" t="s">
        <v>992</v>
      </c>
    </row>
    <row r="80" spans="1:18" ht="25.2" customHeight="1" x14ac:dyDescent="0.4">
      <c r="A80" s="117">
        <v>1</v>
      </c>
      <c r="B80" s="880" t="s">
        <v>487</v>
      </c>
      <c r="C80" s="873"/>
      <c r="D80" s="874"/>
      <c r="E80" s="490"/>
      <c r="F80" s="118"/>
      <c r="G80" s="98"/>
      <c r="H80" s="119"/>
    </row>
    <row r="81" spans="1:8" ht="29.4" customHeight="1" x14ac:dyDescent="0.4">
      <c r="A81" s="117">
        <v>2</v>
      </c>
      <c r="B81" s="880" t="s">
        <v>1016</v>
      </c>
      <c r="C81" s="873"/>
      <c r="D81" s="874"/>
      <c r="E81" s="490"/>
      <c r="F81" s="118"/>
      <c r="G81" s="98"/>
      <c r="H81" s="119"/>
    </row>
    <row r="82" spans="1:8" ht="43.2" customHeight="1" x14ac:dyDescent="0.4">
      <c r="A82" s="117">
        <v>3</v>
      </c>
      <c r="B82" s="881" t="s">
        <v>705</v>
      </c>
      <c r="C82" s="882"/>
      <c r="D82" s="883"/>
      <c r="E82" s="490"/>
      <c r="F82" s="118"/>
      <c r="G82" s="98"/>
      <c r="H82" s="119"/>
    </row>
    <row r="83" spans="1:8" ht="25.95" customHeight="1" x14ac:dyDescent="0.4">
      <c r="A83" s="117">
        <v>4</v>
      </c>
      <c r="B83" s="880" t="s">
        <v>28</v>
      </c>
      <c r="C83" s="873"/>
      <c r="D83" s="874"/>
      <c r="E83" s="490"/>
      <c r="F83" s="118"/>
      <c r="G83" s="98"/>
      <c r="H83" s="119"/>
    </row>
    <row r="84" spans="1:8" ht="28.2" customHeight="1" x14ac:dyDescent="0.4">
      <c r="A84" s="117">
        <v>5</v>
      </c>
      <c r="B84" s="880" t="s">
        <v>1176</v>
      </c>
      <c r="C84" s="873"/>
      <c r="D84" s="874"/>
      <c r="E84" s="490"/>
      <c r="F84" s="118"/>
      <c r="G84" s="98"/>
      <c r="H84" s="119"/>
    </row>
    <row r="85" spans="1:8" ht="27.6" customHeight="1" x14ac:dyDescent="0.4">
      <c r="A85" s="117">
        <v>6</v>
      </c>
      <c r="B85" s="872"/>
      <c r="C85" s="873"/>
      <c r="D85" s="874"/>
      <c r="E85" s="491"/>
      <c r="F85" s="118"/>
      <c r="G85" s="98"/>
      <c r="H85" s="119"/>
    </row>
    <row r="86" spans="1:8" ht="28.2" customHeight="1" x14ac:dyDescent="0.4">
      <c r="A86" s="117">
        <v>7</v>
      </c>
      <c r="B86" s="884"/>
      <c r="C86" s="885"/>
      <c r="D86" s="886"/>
      <c r="E86" s="490"/>
      <c r="F86" s="118"/>
      <c r="G86" s="98"/>
      <c r="H86" s="119"/>
    </row>
    <row r="87" spans="1:8" ht="19.2" x14ac:dyDescent="0.35">
      <c r="A87" s="875"/>
      <c r="B87" s="875"/>
      <c r="C87" s="875"/>
      <c r="D87" s="875"/>
      <c r="E87" s="875"/>
      <c r="F87" s="875"/>
      <c r="G87" s="96"/>
      <c r="H87" s="119"/>
    </row>
    <row r="88" spans="1:8" ht="19.2" x14ac:dyDescent="0.35">
      <c r="A88" s="875"/>
      <c r="B88" s="875"/>
      <c r="C88" s="875"/>
      <c r="D88" s="875"/>
      <c r="E88" s="875"/>
      <c r="F88" s="875"/>
      <c r="G88" s="96"/>
      <c r="H88" s="96"/>
    </row>
    <row r="89" spans="1:8" ht="19.2" x14ac:dyDescent="0.35">
      <c r="B89" s="120"/>
      <c r="C89" s="876"/>
      <c r="D89" s="876"/>
      <c r="E89" s="876"/>
      <c r="F89" s="876"/>
      <c r="G89" s="96"/>
      <c r="H89" s="96"/>
    </row>
    <row r="90" spans="1:8" ht="19.2" x14ac:dyDescent="0.35">
      <c r="B90" s="120"/>
      <c r="C90" s="876"/>
      <c r="D90" s="876"/>
      <c r="E90" s="876"/>
      <c r="F90" s="876"/>
      <c r="G90" s="96"/>
      <c r="H90" s="96"/>
    </row>
    <row r="91" spans="1:8" ht="19.2" x14ac:dyDescent="0.35">
      <c r="B91" s="120"/>
      <c r="C91" s="876"/>
      <c r="D91" s="876"/>
      <c r="E91" s="876"/>
      <c r="F91" s="876"/>
      <c r="G91" s="96"/>
      <c r="H91" s="96"/>
    </row>
    <row r="92" spans="1:8" ht="19.2" x14ac:dyDescent="0.35">
      <c r="B92" s="120"/>
      <c r="C92" s="876"/>
      <c r="D92" s="876"/>
      <c r="E92" s="876"/>
      <c r="F92" s="876"/>
      <c r="G92" s="96"/>
      <c r="H92" s="96"/>
    </row>
    <row r="93" spans="1:8" ht="19.2" x14ac:dyDescent="0.35">
      <c r="B93" s="120"/>
      <c r="C93" s="876"/>
      <c r="D93" s="876"/>
      <c r="E93" s="876"/>
      <c r="F93" s="876"/>
      <c r="G93" s="96"/>
      <c r="H93" s="96"/>
    </row>
    <row r="94" spans="1:8" ht="19.2" x14ac:dyDescent="0.35">
      <c r="B94" s="119"/>
      <c r="C94" s="876"/>
      <c r="D94" s="876"/>
      <c r="E94" s="876"/>
      <c r="F94" s="876"/>
      <c r="G94" s="96"/>
      <c r="H94" s="96"/>
    </row>
    <row r="95" spans="1:8" ht="19.2" x14ac:dyDescent="0.35">
      <c r="B95" s="119"/>
      <c r="C95" s="876"/>
      <c r="D95" s="876"/>
      <c r="E95" s="876"/>
      <c r="F95" s="876"/>
      <c r="G95" s="96"/>
      <c r="H95" s="96"/>
    </row>
    <row r="96" spans="1:8" ht="19.2" x14ac:dyDescent="0.35">
      <c r="B96" s="119"/>
      <c r="C96" s="121"/>
      <c r="D96" s="121"/>
      <c r="E96" s="121"/>
      <c r="F96" s="121"/>
      <c r="G96" s="96"/>
      <c r="H96" s="96"/>
    </row>
    <row r="97" spans="2:8" ht="19.2" x14ac:dyDescent="0.35">
      <c r="B97" s="119"/>
      <c r="C97" s="876"/>
      <c r="D97" s="876"/>
      <c r="E97" s="876"/>
      <c r="F97" s="876"/>
      <c r="G97" s="96"/>
      <c r="H97" s="96"/>
    </row>
    <row r="98" spans="2:8" ht="19.2" x14ac:dyDescent="0.35">
      <c r="B98" s="119"/>
      <c r="C98" s="876"/>
      <c r="D98" s="876"/>
      <c r="E98" s="876"/>
      <c r="F98" s="876"/>
      <c r="G98" s="96"/>
      <c r="H98" s="96"/>
    </row>
    <row r="99" spans="2:8" ht="19.2" x14ac:dyDescent="0.35">
      <c r="B99" s="119"/>
      <c r="C99" s="876"/>
      <c r="D99" s="876"/>
      <c r="E99" s="876"/>
      <c r="F99" s="876"/>
      <c r="G99" s="96"/>
      <c r="H99" s="96"/>
    </row>
    <row r="100" spans="2:8" ht="19.2" x14ac:dyDescent="0.35">
      <c r="B100" s="119"/>
      <c r="C100" s="876"/>
      <c r="D100" s="876"/>
      <c r="E100" s="876"/>
      <c r="F100" s="876"/>
      <c r="G100" s="96"/>
      <c r="H100" s="96"/>
    </row>
    <row r="101" spans="2:8" ht="19.2" x14ac:dyDescent="0.35">
      <c r="B101" s="119"/>
      <c r="C101" s="876"/>
      <c r="D101" s="876"/>
      <c r="E101" s="876"/>
      <c r="F101" s="876"/>
      <c r="G101" s="96"/>
      <c r="H101" s="96"/>
    </row>
    <row r="102" spans="2:8" ht="19.2" x14ac:dyDescent="0.35">
      <c r="B102" s="119"/>
      <c r="C102" s="876"/>
      <c r="D102" s="876"/>
      <c r="E102" s="876"/>
      <c r="F102" s="876"/>
      <c r="G102" s="96"/>
      <c r="H102" s="96"/>
    </row>
    <row r="103" spans="2:8" ht="19.2" x14ac:dyDescent="0.35">
      <c r="B103" s="119"/>
      <c r="C103" s="876"/>
      <c r="D103" s="876"/>
      <c r="E103" s="876"/>
      <c r="F103" s="876"/>
      <c r="G103" s="96"/>
      <c r="H103" s="96"/>
    </row>
    <row r="104" spans="2:8" ht="19.2" x14ac:dyDescent="0.35">
      <c r="B104" s="119"/>
      <c r="C104" s="876"/>
      <c r="D104" s="876"/>
      <c r="E104" s="876"/>
      <c r="F104" s="876"/>
      <c r="G104" s="96"/>
      <c r="H104" s="96"/>
    </row>
    <row r="105" spans="2:8" ht="19.2" x14ac:dyDescent="0.35">
      <c r="B105" s="119"/>
      <c r="C105" s="876"/>
      <c r="D105" s="876"/>
      <c r="E105" s="876"/>
      <c r="F105" s="876"/>
      <c r="G105" s="96"/>
      <c r="H105" s="96"/>
    </row>
    <row r="106" spans="2:8" ht="19.2" x14ac:dyDescent="0.35">
      <c r="B106" s="119"/>
      <c r="C106" s="876"/>
      <c r="D106" s="876"/>
      <c r="E106" s="876"/>
      <c r="F106" s="876"/>
      <c r="G106" s="96"/>
      <c r="H106" s="96"/>
    </row>
    <row r="107" spans="2:8" ht="19.2" x14ac:dyDescent="0.35">
      <c r="B107" s="119"/>
      <c r="C107" s="876"/>
      <c r="D107" s="876"/>
      <c r="E107" s="876"/>
      <c r="F107" s="876"/>
      <c r="G107" s="96"/>
      <c r="H107" s="96"/>
    </row>
    <row r="108" spans="2:8" ht="19.2" x14ac:dyDescent="0.35">
      <c r="B108" s="119"/>
      <c r="C108" s="876"/>
      <c r="D108" s="876"/>
      <c r="E108" s="876"/>
      <c r="F108" s="876"/>
      <c r="G108" s="96"/>
      <c r="H108" s="96"/>
    </row>
    <row r="109" spans="2:8" ht="19.2" x14ac:dyDescent="0.35">
      <c r="B109" s="119"/>
      <c r="C109" s="876"/>
      <c r="D109" s="876"/>
      <c r="E109" s="876"/>
      <c r="F109" s="876"/>
      <c r="G109" s="96"/>
      <c r="H109" s="96"/>
    </row>
    <row r="110" spans="2:8" ht="19.2" x14ac:dyDescent="0.35">
      <c r="B110" s="119"/>
      <c r="C110" s="876"/>
      <c r="D110" s="876"/>
      <c r="E110" s="876"/>
      <c r="F110" s="876"/>
      <c r="G110" s="96"/>
      <c r="H110" s="96"/>
    </row>
    <row r="111" spans="2:8" ht="19.2" x14ac:dyDescent="0.35">
      <c r="B111" s="119"/>
      <c r="C111" s="876"/>
      <c r="D111" s="876"/>
      <c r="E111" s="876"/>
      <c r="F111" s="876"/>
      <c r="G111" s="96"/>
      <c r="H111" s="96"/>
    </row>
    <row r="112" spans="2:8" ht="19.2" x14ac:dyDescent="0.35">
      <c r="B112" s="119"/>
      <c r="C112" s="876"/>
      <c r="D112" s="876"/>
      <c r="E112" s="876"/>
      <c r="F112" s="876"/>
      <c r="G112" s="96"/>
      <c r="H112" s="96"/>
    </row>
    <row r="113" spans="2:8" ht="19.2" x14ac:dyDescent="0.35">
      <c r="B113" s="119"/>
      <c r="C113" s="876"/>
      <c r="D113" s="876"/>
      <c r="E113" s="876"/>
      <c r="F113" s="876"/>
      <c r="G113" s="96"/>
      <c r="H113" s="96"/>
    </row>
    <row r="114" spans="2:8" ht="19.2" x14ac:dyDescent="0.35">
      <c r="B114" s="119"/>
      <c r="C114" s="876"/>
      <c r="D114" s="876"/>
      <c r="E114" s="876"/>
      <c r="F114" s="876"/>
      <c r="G114" s="96"/>
      <c r="H114" s="96"/>
    </row>
    <row r="115" spans="2:8" ht="19.2" x14ac:dyDescent="0.35">
      <c r="B115" s="119"/>
      <c r="C115" s="876"/>
      <c r="D115" s="876"/>
      <c r="E115" s="876"/>
      <c r="F115" s="876"/>
      <c r="G115" s="96"/>
      <c r="H115" s="96"/>
    </row>
    <row r="116" spans="2:8" ht="19.2" x14ac:dyDescent="0.35">
      <c r="B116" s="119"/>
      <c r="C116" s="876"/>
      <c r="D116" s="876"/>
      <c r="E116" s="876"/>
      <c r="F116" s="876"/>
      <c r="G116" s="96"/>
      <c r="H116" s="96"/>
    </row>
    <row r="117" spans="2:8" ht="19.2" x14ac:dyDescent="0.35">
      <c r="B117" s="119"/>
      <c r="C117" s="876"/>
      <c r="D117" s="876"/>
      <c r="E117" s="876"/>
      <c r="F117" s="876"/>
      <c r="G117" s="96"/>
      <c r="H117" s="96"/>
    </row>
    <row r="118" spans="2:8" ht="19.2" x14ac:dyDescent="0.35">
      <c r="B118" s="119"/>
      <c r="C118" s="876"/>
      <c r="D118" s="876"/>
      <c r="E118" s="876"/>
      <c r="F118" s="876"/>
      <c r="G118" s="96"/>
      <c r="H118" s="96"/>
    </row>
    <row r="119" spans="2:8" ht="19.2" x14ac:dyDescent="0.35">
      <c r="B119" s="119"/>
      <c r="C119" s="121"/>
      <c r="D119" s="121"/>
      <c r="E119" s="121"/>
      <c r="F119" s="121"/>
      <c r="G119" s="96"/>
      <c r="H119" s="96"/>
    </row>
    <row r="120" spans="2:8" ht="19.2" x14ac:dyDescent="0.35">
      <c r="B120" s="119"/>
      <c r="C120" s="876"/>
      <c r="D120" s="876"/>
      <c r="E120" s="876"/>
      <c r="F120" s="876"/>
      <c r="G120" s="96"/>
      <c r="H120" s="96"/>
    </row>
    <row r="121" spans="2:8" ht="19.2" x14ac:dyDescent="0.35">
      <c r="B121" s="119"/>
      <c r="C121" s="876"/>
      <c r="D121" s="876"/>
      <c r="E121" s="876"/>
      <c r="F121" s="876"/>
      <c r="G121" s="96"/>
      <c r="H121" s="96"/>
    </row>
    <row r="122" spans="2:8" ht="19.2" x14ac:dyDescent="0.35">
      <c r="B122" s="119"/>
      <c r="C122" s="876"/>
      <c r="D122" s="876"/>
      <c r="E122" s="876"/>
      <c r="F122" s="876"/>
      <c r="G122" s="96"/>
      <c r="H122" s="96"/>
    </row>
    <row r="123" spans="2:8" ht="19.2" x14ac:dyDescent="0.35">
      <c r="B123" s="119"/>
      <c r="C123" s="876"/>
      <c r="D123" s="876"/>
      <c r="E123" s="876"/>
      <c r="F123" s="876"/>
      <c r="G123" s="96"/>
      <c r="H123" s="96"/>
    </row>
    <row r="124" spans="2:8" ht="19.2" x14ac:dyDescent="0.35">
      <c r="B124" s="119"/>
      <c r="C124" s="876"/>
      <c r="D124" s="876"/>
      <c r="E124" s="876"/>
      <c r="F124" s="876"/>
      <c r="G124" s="96"/>
      <c r="H124" s="96"/>
    </row>
    <row r="125" spans="2:8" ht="19.2" x14ac:dyDescent="0.35">
      <c r="B125" s="119"/>
      <c r="C125" s="876"/>
      <c r="D125" s="876"/>
      <c r="E125" s="876"/>
      <c r="F125" s="876"/>
      <c r="G125" s="96"/>
      <c r="H125" s="96"/>
    </row>
    <row r="126" spans="2:8" ht="19.2" x14ac:dyDescent="0.35">
      <c r="B126" s="119"/>
      <c r="C126" s="876"/>
      <c r="D126" s="876"/>
      <c r="E126" s="876"/>
      <c r="F126" s="876"/>
      <c r="G126" s="96"/>
      <c r="H126" s="96"/>
    </row>
    <row r="127" spans="2:8" ht="19.2" x14ac:dyDescent="0.35">
      <c r="B127" s="119"/>
      <c r="C127" s="876"/>
      <c r="D127" s="876"/>
      <c r="E127" s="876"/>
      <c r="F127" s="876"/>
      <c r="G127" s="96"/>
      <c r="H127" s="96"/>
    </row>
    <row r="128" spans="2:8" ht="19.2" x14ac:dyDescent="0.35">
      <c r="B128" s="119"/>
      <c r="C128" s="876"/>
      <c r="D128" s="876"/>
      <c r="E128" s="876"/>
      <c r="F128" s="876"/>
      <c r="G128" s="96"/>
      <c r="H128" s="96"/>
    </row>
    <row r="129" spans="2:8" ht="19.2" x14ac:dyDescent="0.35">
      <c r="B129" s="119"/>
      <c r="C129" s="876"/>
      <c r="D129" s="876"/>
      <c r="E129" s="876"/>
      <c r="F129" s="876"/>
      <c r="G129" s="96"/>
      <c r="H129" s="96"/>
    </row>
    <row r="130" spans="2:8" ht="19.2" x14ac:dyDescent="0.35">
      <c r="B130" s="119"/>
      <c r="C130" s="876"/>
      <c r="D130" s="876"/>
      <c r="E130" s="876"/>
      <c r="F130" s="876"/>
      <c r="G130" s="96"/>
      <c r="H130" s="96"/>
    </row>
    <row r="131" spans="2:8" ht="19.2" x14ac:dyDescent="0.35">
      <c r="B131" s="119"/>
      <c r="C131" s="876"/>
      <c r="D131" s="876"/>
      <c r="E131" s="876"/>
      <c r="F131" s="876"/>
      <c r="G131" s="96"/>
      <c r="H131" s="96"/>
    </row>
    <row r="132" spans="2:8" ht="19.2" x14ac:dyDescent="0.35">
      <c r="B132" s="119"/>
      <c r="C132" s="876"/>
      <c r="D132" s="876"/>
      <c r="E132" s="876"/>
      <c r="F132" s="876"/>
      <c r="G132" s="96"/>
      <c r="H132" s="96"/>
    </row>
    <row r="133" spans="2:8" ht="19.2" x14ac:dyDescent="0.35">
      <c r="B133" s="119"/>
      <c r="C133" s="876"/>
      <c r="D133" s="876"/>
      <c r="E133" s="876"/>
      <c r="F133" s="876"/>
      <c r="G133" s="96"/>
      <c r="H133" s="96"/>
    </row>
    <row r="134" spans="2:8" ht="19.2" x14ac:dyDescent="0.35">
      <c r="B134" s="119"/>
      <c r="C134" s="876"/>
      <c r="D134" s="876"/>
      <c r="E134" s="876"/>
      <c r="F134" s="876"/>
      <c r="G134" s="96"/>
      <c r="H134" s="96"/>
    </row>
    <row r="135" spans="2:8" ht="19.2" x14ac:dyDescent="0.35">
      <c r="B135" s="119"/>
      <c r="C135" s="876"/>
      <c r="D135" s="876"/>
      <c r="E135" s="876"/>
      <c r="F135" s="876"/>
      <c r="G135" s="96"/>
      <c r="H135" s="96"/>
    </row>
    <row r="136" spans="2:8" ht="19.2" x14ac:dyDescent="0.35">
      <c r="B136" s="119"/>
      <c r="C136" s="876"/>
      <c r="D136" s="876"/>
      <c r="E136" s="876"/>
      <c r="F136" s="876"/>
      <c r="G136" s="96"/>
      <c r="H136" s="96"/>
    </row>
    <row r="137" spans="2:8" ht="19.2" x14ac:dyDescent="0.35">
      <c r="B137" s="119"/>
      <c r="C137" s="876"/>
      <c r="D137" s="876"/>
      <c r="E137" s="876"/>
      <c r="F137" s="876"/>
      <c r="G137" s="96"/>
      <c r="H137" s="96"/>
    </row>
    <row r="138" spans="2:8" ht="21" x14ac:dyDescent="0.4">
      <c r="B138" s="122"/>
      <c r="C138" s="887"/>
      <c r="D138" s="887"/>
      <c r="E138" s="887"/>
      <c r="F138" s="887"/>
      <c r="G138" s="96"/>
      <c r="H138" s="119"/>
    </row>
    <row r="139" spans="2:8" ht="21" x14ac:dyDescent="0.4">
      <c r="B139" s="123"/>
      <c r="C139" s="887"/>
      <c r="D139" s="887"/>
      <c r="E139" s="887"/>
      <c r="F139" s="887"/>
      <c r="G139" s="96"/>
      <c r="H139" s="119"/>
    </row>
    <row r="140" spans="2:8" ht="21" x14ac:dyDescent="0.4">
      <c r="B140" s="123"/>
      <c r="C140" s="887"/>
      <c r="D140" s="887"/>
      <c r="E140" s="887"/>
      <c r="F140" s="887"/>
      <c r="G140" s="96"/>
      <c r="H140" s="119"/>
    </row>
    <row r="141" spans="2:8" ht="21" x14ac:dyDescent="0.4">
      <c r="B141" s="123"/>
      <c r="C141" s="887"/>
      <c r="D141" s="887"/>
      <c r="E141" s="887"/>
      <c r="F141" s="887"/>
      <c r="G141" s="96"/>
      <c r="H141" s="119"/>
    </row>
    <row r="142" spans="2:8" ht="21" x14ac:dyDescent="0.4">
      <c r="B142" s="123"/>
      <c r="C142" s="887"/>
      <c r="D142" s="887"/>
      <c r="E142" s="887"/>
      <c r="F142" s="887"/>
      <c r="G142" s="96"/>
      <c r="H142" s="119"/>
    </row>
    <row r="143" spans="2:8" ht="19.2" x14ac:dyDescent="0.35">
      <c r="B143" s="123"/>
      <c r="C143" s="888"/>
      <c r="D143" s="888"/>
      <c r="E143" s="888"/>
      <c r="F143" s="888"/>
      <c r="G143" s="113"/>
      <c r="H143" s="124"/>
    </row>
  </sheetData>
  <mergeCells count="136">
    <mergeCell ref="C142:F142"/>
    <mergeCell ref="C143:F143"/>
    <mergeCell ref="C136:F136"/>
    <mergeCell ref="C137:F137"/>
    <mergeCell ref="C138:F138"/>
    <mergeCell ref="C139:F139"/>
    <mergeCell ref="C140:F140"/>
    <mergeCell ref="C141:F141"/>
    <mergeCell ref="C130:F130"/>
    <mergeCell ref="C131:F131"/>
    <mergeCell ref="C132:F132"/>
    <mergeCell ref="C133:F133"/>
    <mergeCell ref="C134:F134"/>
    <mergeCell ref="C135:F135"/>
    <mergeCell ref="C124:F124"/>
    <mergeCell ref="C125:F125"/>
    <mergeCell ref="C126:F126"/>
    <mergeCell ref="C127:F127"/>
    <mergeCell ref="C128:F128"/>
    <mergeCell ref="C129:F129"/>
    <mergeCell ref="C117:F117"/>
    <mergeCell ref="C118:F118"/>
    <mergeCell ref="C120:F120"/>
    <mergeCell ref="C121:F121"/>
    <mergeCell ref="C122:F122"/>
    <mergeCell ref="C123:F123"/>
    <mergeCell ref="C111:F111"/>
    <mergeCell ref="C112:F112"/>
    <mergeCell ref="C113:F113"/>
    <mergeCell ref="C114:F114"/>
    <mergeCell ref="C115:F115"/>
    <mergeCell ref="C116:F116"/>
    <mergeCell ref="C105:F105"/>
    <mergeCell ref="C106:F106"/>
    <mergeCell ref="C107:F107"/>
    <mergeCell ref="C108:F108"/>
    <mergeCell ref="C109:F109"/>
    <mergeCell ref="C110:F110"/>
    <mergeCell ref="C99:F99"/>
    <mergeCell ref="C100:F100"/>
    <mergeCell ref="C101:F101"/>
    <mergeCell ref="C102:F102"/>
    <mergeCell ref="C103:F103"/>
    <mergeCell ref="C104:F104"/>
    <mergeCell ref="C92:F92"/>
    <mergeCell ref="C93:F93"/>
    <mergeCell ref="C94:F94"/>
    <mergeCell ref="C95:F95"/>
    <mergeCell ref="C97:F97"/>
    <mergeCell ref="C98:F98"/>
    <mergeCell ref="A87:F87"/>
    <mergeCell ref="A88:F88"/>
    <mergeCell ref="C89:F89"/>
    <mergeCell ref="C90:F90"/>
    <mergeCell ref="C91:F91"/>
    <mergeCell ref="B79:D79"/>
    <mergeCell ref="B80:D80"/>
    <mergeCell ref="B81:D81"/>
    <mergeCell ref="B82:D82"/>
    <mergeCell ref="B83:D83"/>
    <mergeCell ref="B84:D84"/>
    <mergeCell ref="B85:D85"/>
    <mergeCell ref="B86:D86"/>
    <mergeCell ref="B70:G70"/>
    <mergeCell ref="B71:G71"/>
    <mergeCell ref="B72:G72"/>
    <mergeCell ref="B73:G73"/>
    <mergeCell ref="B74:G74"/>
    <mergeCell ref="B77:H77"/>
    <mergeCell ref="B64:E64"/>
    <mergeCell ref="B65:E65"/>
    <mergeCell ref="B67:E67"/>
    <mergeCell ref="B68:G68"/>
    <mergeCell ref="B69:G69"/>
    <mergeCell ref="B66:E66"/>
    <mergeCell ref="B44:E44"/>
    <mergeCell ref="B57:E57"/>
    <mergeCell ref="B58:E58"/>
    <mergeCell ref="B59:E59"/>
    <mergeCell ref="B60:E60"/>
    <mergeCell ref="B61:E61"/>
    <mergeCell ref="B62:E62"/>
    <mergeCell ref="B51:E51"/>
    <mergeCell ref="B52:E52"/>
    <mergeCell ref="B53:E53"/>
    <mergeCell ref="B54:E54"/>
    <mergeCell ref="B55:E55"/>
    <mergeCell ref="B56:E56"/>
    <mergeCell ref="A1:G1"/>
    <mergeCell ref="B2:G2"/>
    <mergeCell ref="B3:E3"/>
    <mergeCell ref="B4:E4"/>
    <mergeCell ref="B5:E5"/>
    <mergeCell ref="B6:E6"/>
    <mergeCell ref="B17:E17"/>
    <mergeCell ref="B18:E18"/>
    <mergeCell ref="B32:E32"/>
    <mergeCell ref="B26:E26"/>
    <mergeCell ref="B27:E27"/>
    <mergeCell ref="B28:E28"/>
    <mergeCell ref="B29:E29"/>
    <mergeCell ref="B30:E30"/>
    <mergeCell ref="B31:E31"/>
    <mergeCell ref="B20:E20"/>
    <mergeCell ref="B21:E21"/>
    <mergeCell ref="B22:E22"/>
    <mergeCell ref="B23:E23"/>
    <mergeCell ref="B24:E24"/>
    <mergeCell ref="B25:E25"/>
    <mergeCell ref="B13:E13"/>
    <mergeCell ref="B14:E14"/>
    <mergeCell ref="B15:E15"/>
    <mergeCell ref="B16:E16"/>
    <mergeCell ref="B63:E63"/>
    <mergeCell ref="B7:E7"/>
    <mergeCell ref="B8:E8"/>
    <mergeCell ref="B9:E9"/>
    <mergeCell ref="B10:E10"/>
    <mergeCell ref="B11:E11"/>
    <mergeCell ref="B12:E12"/>
    <mergeCell ref="B33:E33"/>
    <mergeCell ref="B34:E34"/>
    <mergeCell ref="B35:E35"/>
    <mergeCell ref="B36:E36"/>
    <mergeCell ref="B37:E37"/>
    <mergeCell ref="B45:E45"/>
    <mergeCell ref="B46:E46"/>
    <mergeCell ref="B47:E47"/>
    <mergeCell ref="B48:E48"/>
    <mergeCell ref="B49:E49"/>
    <mergeCell ref="B50:E50"/>
    <mergeCell ref="B38:E38"/>
    <mergeCell ref="B39:E39"/>
    <mergeCell ref="B40:E40"/>
    <mergeCell ref="B41:E41"/>
    <mergeCell ref="B43:E43"/>
  </mergeCells>
  <pageMargins left="0.7" right="0.7" top="1.19" bottom="0.75" header="0.3" footer="0.3"/>
  <pageSetup paperSize="9" scale="6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AL276"/>
  <sheetViews>
    <sheetView view="pageLayout" topLeftCell="A269" zoomScaleNormal="100" zoomScaleSheetLayoutView="80" workbookViewId="0">
      <selection activeCell="H272" sqref="H272"/>
    </sheetView>
  </sheetViews>
  <sheetFormatPr defaultColWidth="8.88671875" defaultRowHeight="13.8" x14ac:dyDescent="0.25"/>
  <cols>
    <col min="1" max="1" width="20.6640625" style="271" customWidth="1"/>
    <col min="2" max="2" width="8.88671875" style="271" customWidth="1"/>
    <col min="3" max="3" width="8.88671875" style="271"/>
    <col min="4" max="4" width="2.6640625" style="271" customWidth="1"/>
    <col min="5" max="5" width="3.44140625" style="271" customWidth="1"/>
    <col min="6" max="6" width="17" style="271" customWidth="1"/>
    <col min="7" max="7" width="16.6640625" style="271" customWidth="1"/>
    <col min="8" max="8" width="17.109375" style="271" customWidth="1"/>
    <col min="9" max="9" width="16.33203125" style="271" customWidth="1"/>
    <col min="10" max="10" width="14.6640625" style="271" customWidth="1"/>
    <col min="11" max="11" width="0.33203125" style="271" customWidth="1"/>
    <col min="12" max="12" width="0.33203125" style="271" hidden="1" customWidth="1"/>
    <col min="13" max="13" width="10.33203125" style="271" customWidth="1"/>
    <col min="14" max="14" width="14.44140625" style="271" customWidth="1"/>
    <col min="15" max="15" width="14.44140625" style="271" bestFit="1" customWidth="1"/>
    <col min="16" max="16" width="17" style="271" customWidth="1"/>
    <col min="17" max="17" width="16.6640625" style="271" customWidth="1"/>
    <col min="18" max="18" width="12.5546875" style="271" customWidth="1"/>
    <col min="19" max="16384" width="8.88671875" style="271"/>
  </cols>
  <sheetData>
    <row r="3" spans="1:12" ht="15.75" customHeight="1" x14ac:dyDescent="0.25">
      <c r="A3" s="293"/>
      <c r="K3" s="268"/>
      <c r="L3" s="439"/>
    </row>
    <row r="4" spans="1:12" ht="25.2" x14ac:dyDescent="0.6">
      <c r="A4" s="622" t="s">
        <v>353</v>
      </c>
      <c r="B4" s="910" t="s">
        <v>593</v>
      </c>
      <c r="C4" s="910"/>
      <c r="D4" s="910"/>
      <c r="E4" s="910"/>
      <c r="F4" s="910"/>
      <c r="G4" s="910"/>
      <c r="H4" s="910"/>
      <c r="I4" s="910"/>
      <c r="J4" s="653"/>
      <c r="K4" s="652"/>
      <c r="L4" s="653"/>
    </row>
    <row r="5" spans="1:12" ht="0.6" customHeight="1" x14ac:dyDescent="0.25">
      <c r="A5" s="208"/>
      <c r="B5" s="42"/>
      <c r="C5" s="42"/>
      <c r="D5" s="42"/>
      <c r="E5" s="42"/>
      <c r="F5" s="42"/>
      <c r="G5" s="42"/>
      <c r="H5" s="42"/>
      <c r="I5" s="42"/>
      <c r="J5" s="42"/>
      <c r="K5" s="42"/>
      <c r="L5" s="440"/>
    </row>
    <row r="6" spans="1:12" ht="27.6" customHeight="1" x14ac:dyDescent="0.3">
      <c r="A6" s="208"/>
      <c r="B6" s="899" t="s">
        <v>594</v>
      </c>
      <c r="C6" s="899"/>
      <c r="D6" s="899"/>
      <c r="E6" s="899"/>
      <c r="F6" s="899"/>
      <c r="G6" s="827" t="s">
        <v>595</v>
      </c>
      <c r="H6" s="827"/>
      <c r="I6" s="827"/>
      <c r="J6" s="916"/>
      <c r="K6" s="512"/>
      <c r="L6" s="641"/>
    </row>
    <row r="7" spans="1:12" ht="17.399999999999999" customHeight="1" x14ac:dyDescent="0.3">
      <c r="A7" s="208"/>
      <c r="B7" s="900" t="s">
        <v>596</v>
      </c>
      <c r="C7" s="900"/>
      <c r="D7" s="900"/>
      <c r="E7" s="900"/>
      <c r="F7" s="900"/>
      <c r="G7" s="642"/>
      <c r="H7" s="642"/>
      <c r="I7" s="643">
        <f ca="1">NOW()</f>
        <v>46148.740959259259</v>
      </c>
      <c r="J7" s="644"/>
      <c r="K7" s="643"/>
      <c r="L7" s="515"/>
    </row>
    <row r="8" spans="1:12" ht="17.399999999999999" customHeight="1" x14ac:dyDescent="0.3">
      <c r="A8" s="208"/>
      <c r="B8" s="512" t="s">
        <v>597</v>
      </c>
      <c r="C8" s="511"/>
      <c r="D8" s="511"/>
      <c r="E8" s="512"/>
      <c r="F8" s="511"/>
      <c r="G8" s="511"/>
      <c r="H8" s="511"/>
      <c r="I8" s="511"/>
      <c r="J8" s="514"/>
      <c r="K8" s="511"/>
      <c r="L8" s="514"/>
    </row>
    <row r="9" spans="1:12" ht="0.6" customHeight="1" x14ac:dyDescent="0.25">
      <c r="A9" s="208"/>
      <c r="B9" s="511"/>
      <c r="C9" s="511"/>
      <c r="D9" s="511"/>
      <c r="E9" s="511"/>
      <c r="F9" s="511"/>
      <c r="G9" s="511"/>
      <c r="H9" s="511"/>
      <c r="I9" s="511"/>
      <c r="J9" s="514"/>
      <c r="K9" s="511"/>
      <c r="L9" s="514"/>
    </row>
    <row r="10" spans="1:12" ht="15" customHeight="1" x14ac:dyDescent="0.3">
      <c r="A10" s="208"/>
      <c r="B10" s="512" t="s">
        <v>598</v>
      </c>
      <c r="C10" s="511"/>
      <c r="D10" s="511" t="s">
        <v>241</v>
      </c>
      <c r="E10" s="511"/>
      <c r="F10" s="511"/>
      <c r="G10" s="511"/>
      <c r="H10" s="511"/>
      <c r="I10" s="511"/>
      <c r="J10" s="514"/>
      <c r="K10" s="511"/>
      <c r="L10" s="514"/>
    </row>
    <row r="11" spans="1:12" ht="16.95" customHeight="1" x14ac:dyDescent="0.3">
      <c r="A11" s="209"/>
      <c r="B11" s="516"/>
      <c r="C11" s="947" t="s">
        <v>599</v>
      </c>
      <c r="D11" s="947"/>
      <c r="E11" s="947"/>
      <c r="F11" s="947"/>
      <c r="G11" s="947"/>
      <c r="H11" s="947"/>
      <c r="I11" s="947"/>
      <c r="J11" s="948"/>
      <c r="K11" s="517"/>
      <c r="L11" s="518"/>
    </row>
    <row r="12" spans="1:12" ht="2.4" customHeight="1" thickBot="1" x14ac:dyDescent="0.35">
      <c r="A12" s="208"/>
      <c r="B12" s="40"/>
      <c r="C12" s="40"/>
      <c r="D12" s="40"/>
      <c r="E12" s="40"/>
      <c r="F12" s="40"/>
      <c r="G12" s="40"/>
      <c r="H12" s="40"/>
      <c r="I12" s="40"/>
      <c r="J12" s="654"/>
      <c r="K12" s="40"/>
      <c r="L12" s="441"/>
    </row>
    <row r="13" spans="1:12" ht="7.95" customHeight="1" thickTop="1" x14ac:dyDescent="0.25">
      <c r="A13" s="901" t="s">
        <v>600</v>
      </c>
      <c r="B13" s="902"/>
      <c r="C13" s="902"/>
      <c r="D13" s="902"/>
      <c r="E13" s="903"/>
      <c r="F13" s="913"/>
      <c r="G13" s="914"/>
      <c r="H13" s="914"/>
      <c r="I13" s="914"/>
      <c r="J13" s="915"/>
      <c r="K13" s="639"/>
      <c r="L13" s="640"/>
    </row>
    <row r="14" spans="1:12" ht="1.95" hidden="1" customHeight="1" x14ac:dyDescent="0.25">
      <c r="A14" s="904"/>
      <c r="B14" s="905"/>
      <c r="C14" s="905"/>
      <c r="D14" s="905"/>
      <c r="E14" s="906"/>
      <c r="F14" s="519"/>
      <c r="G14" s="655"/>
      <c r="H14" s="655"/>
      <c r="I14" s="655"/>
      <c r="J14" s="655"/>
      <c r="K14" s="655"/>
      <c r="L14" s="520"/>
    </row>
    <row r="15" spans="1:12" ht="1.2" hidden="1" customHeight="1" x14ac:dyDescent="0.25">
      <c r="A15" s="904"/>
      <c r="B15" s="905"/>
      <c r="C15" s="905"/>
      <c r="D15" s="905"/>
      <c r="E15" s="906"/>
      <c r="F15" s="519"/>
      <c r="G15" s="655"/>
      <c r="H15" s="655"/>
      <c r="I15" s="655"/>
      <c r="J15" s="655"/>
      <c r="K15" s="655"/>
      <c r="L15" s="520"/>
    </row>
    <row r="16" spans="1:12" ht="25.5" hidden="1" customHeight="1" x14ac:dyDescent="0.25">
      <c r="A16" s="904"/>
      <c r="B16" s="905"/>
      <c r="C16" s="905"/>
      <c r="D16" s="905"/>
      <c r="E16" s="906"/>
      <c r="F16" s="521" t="s">
        <v>341</v>
      </c>
      <c r="G16" s="522"/>
      <c r="H16" s="522"/>
      <c r="I16" s="522"/>
      <c r="J16" s="522"/>
      <c r="K16" s="522"/>
      <c r="L16" s="523"/>
    </row>
    <row r="17" spans="1:12" ht="25.5" hidden="1" customHeight="1" x14ac:dyDescent="0.25">
      <c r="A17" s="904"/>
      <c r="B17" s="905"/>
      <c r="C17" s="905"/>
      <c r="D17" s="905"/>
      <c r="E17" s="906"/>
      <c r="F17" s="521" t="s">
        <v>446</v>
      </c>
      <c r="G17" s="522"/>
      <c r="H17" s="522"/>
      <c r="I17" s="522"/>
      <c r="J17" s="522"/>
      <c r="K17" s="522"/>
      <c r="L17" s="523"/>
    </row>
    <row r="18" spans="1:12" ht="25.5" hidden="1" customHeight="1" x14ac:dyDescent="0.25">
      <c r="A18" s="904"/>
      <c r="B18" s="905"/>
      <c r="C18" s="905"/>
      <c r="D18" s="905"/>
      <c r="E18" s="906"/>
      <c r="F18" s="521" t="s">
        <v>205</v>
      </c>
      <c r="G18" s="522"/>
      <c r="H18" s="522"/>
      <c r="I18" s="522"/>
      <c r="J18" s="522"/>
      <c r="K18" s="522"/>
      <c r="L18" s="523"/>
    </row>
    <row r="19" spans="1:12" ht="16.5" hidden="1" customHeight="1" x14ac:dyDescent="0.25">
      <c r="A19" s="904"/>
      <c r="B19" s="905"/>
      <c r="C19" s="905"/>
      <c r="D19" s="905"/>
      <c r="E19" s="906"/>
      <c r="F19" s="521" t="s">
        <v>821</v>
      </c>
      <c r="G19" s="522"/>
      <c r="H19" s="522"/>
      <c r="I19" s="522"/>
      <c r="J19" s="522"/>
      <c r="K19" s="522"/>
      <c r="L19" s="523"/>
    </row>
    <row r="20" spans="1:12" ht="25.5" hidden="1" customHeight="1" x14ac:dyDescent="0.25">
      <c r="A20" s="904"/>
      <c r="B20" s="905"/>
      <c r="C20" s="905"/>
      <c r="D20" s="905"/>
      <c r="E20" s="906"/>
      <c r="F20" s="521" t="s">
        <v>447</v>
      </c>
      <c r="G20" s="522"/>
      <c r="H20" s="522"/>
      <c r="I20" s="522"/>
      <c r="J20" s="522"/>
      <c r="K20" s="522"/>
      <c r="L20" s="523"/>
    </row>
    <row r="21" spans="1:12" ht="38.25" hidden="1" customHeight="1" x14ac:dyDescent="0.25">
      <c r="A21" s="904"/>
      <c r="B21" s="905"/>
      <c r="C21" s="905"/>
      <c r="D21" s="905"/>
      <c r="E21" s="906"/>
      <c r="F21" s="521" t="s">
        <v>448</v>
      </c>
      <c r="G21" s="522"/>
      <c r="H21" s="522"/>
      <c r="I21" s="522"/>
      <c r="J21" s="522"/>
      <c r="K21" s="522"/>
      <c r="L21" s="523"/>
    </row>
    <row r="22" spans="1:12" ht="16.5" hidden="1" customHeight="1" x14ac:dyDescent="0.25">
      <c r="A22" s="904"/>
      <c r="B22" s="905"/>
      <c r="C22" s="905"/>
      <c r="D22" s="905"/>
      <c r="E22" s="906"/>
      <c r="F22" s="521" t="s">
        <v>744</v>
      </c>
      <c r="G22" s="522"/>
      <c r="H22" s="522"/>
      <c r="I22" s="522"/>
      <c r="J22" s="522"/>
      <c r="K22" s="522"/>
      <c r="L22" s="523"/>
    </row>
    <row r="23" spans="1:12" ht="16.5" hidden="1" customHeight="1" x14ac:dyDescent="0.25">
      <c r="A23" s="904"/>
      <c r="B23" s="905"/>
      <c r="C23" s="905"/>
      <c r="D23" s="905"/>
      <c r="E23" s="906"/>
      <c r="F23" s="521" t="s">
        <v>210</v>
      </c>
      <c r="G23" s="522"/>
      <c r="H23" s="522"/>
      <c r="I23" s="522"/>
      <c r="J23" s="522"/>
      <c r="K23" s="522"/>
      <c r="L23" s="523"/>
    </row>
    <row r="24" spans="1:12" ht="25.5" hidden="1" customHeight="1" x14ac:dyDescent="0.25">
      <c r="A24" s="904"/>
      <c r="B24" s="905"/>
      <c r="C24" s="905"/>
      <c r="D24" s="905"/>
      <c r="E24" s="906"/>
      <c r="F24" s="521" t="s">
        <v>449</v>
      </c>
      <c r="G24" s="522"/>
      <c r="H24" s="522"/>
      <c r="I24" s="522"/>
      <c r="J24" s="522"/>
      <c r="K24" s="522"/>
      <c r="L24" s="523"/>
    </row>
    <row r="25" spans="1:12" ht="25.5" hidden="1" customHeight="1" x14ac:dyDescent="0.25">
      <c r="A25" s="904"/>
      <c r="B25" s="905"/>
      <c r="C25" s="905"/>
      <c r="D25" s="905"/>
      <c r="E25" s="906"/>
      <c r="F25" s="521" t="s">
        <v>450</v>
      </c>
      <c r="G25" s="522"/>
      <c r="H25" s="522"/>
      <c r="I25" s="522"/>
      <c r="J25" s="522"/>
      <c r="K25" s="522"/>
      <c r="L25" s="523"/>
    </row>
    <row r="26" spans="1:12" ht="25.5" hidden="1" customHeight="1" x14ac:dyDescent="0.25">
      <c r="A26" s="904"/>
      <c r="B26" s="905"/>
      <c r="C26" s="905"/>
      <c r="D26" s="905"/>
      <c r="E26" s="906"/>
      <c r="F26" s="521" t="s">
        <v>432</v>
      </c>
      <c r="G26" s="522"/>
      <c r="H26" s="522"/>
      <c r="I26" s="522"/>
      <c r="J26" s="522"/>
      <c r="K26" s="522"/>
      <c r="L26" s="523"/>
    </row>
    <row r="27" spans="1:12" ht="25.5" hidden="1" customHeight="1" x14ac:dyDescent="0.25">
      <c r="A27" s="904"/>
      <c r="B27" s="905"/>
      <c r="C27" s="905"/>
      <c r="D27" s="905"/>
      <c r="E27" s="906"/>
      <c r="F27" s="521" t="s">
        <v>451</v>
      </c>
      <c r="G27" s="522"/>
      <c r="H27" s="522"/>
      <c r="I27" s="522"/>
      <c r="J27" s="522"/>
      <c r="K27" s="522"/>
      <c r="L27" s="523"/>
    </row>
    <row r="28" spans="1:12" ht="16.5" hidden="1" customHeight="1" x14ac:dyDescent="0.25">
      <c r="A28" s="904"/>
      <c r="B28" s="905"/>
      <c r="C28" s="905"/>
      <c r="D28" s="905"/>
      <c r="E28" s="906"/>
      <c r="F28" s="521" t="s">
        <v>478</v>
      </c>
      <c r="G28" s="522"/>
      <c r="H28" s="522"/>
      <c r="I28" s="522"/>
      <c r="J28" s="522"/>
      <c r="K28" s="522"/>
      <c r="L28" s="523"/>
    </row>
    <row r="29" spans="1:12" ht="51" hidden="1" customHeight="1" x14ac:dyDescent="0.25">
      <c r="A29" s="904"/>
      <c r="B29" s="905"/>
      <c r="C29" s="905"/>
      <c r="D29" s="905"/>
      <c r="E29" s="906"/>
      <c r="F29" s="521" t="s">
        <v>452</v>
      </c>
      <c r="G29" s="522"/>
      <c r="H29" s="522"/>
      <c r="I29" s="522"/>
      <c r="J29" s="522"/>
      <c r="K29" s="522"/>
      <c r="L29" s="523"/>
    </row>
    <row r="30" spans="1:12" ht="16.5" hidden="1" customHeight="1" x14ac:dyDescent="0.25">
      <c r="A30" s="904"/>
      <c r="B30" s="905"/>
      <c r="C30" s="905"/>
      <c r="D30" s="905"/>
      <c r="E30" s="906"/>
      <c r="F30" s="521" t="s">
        <v>453</v>
      </c>
      <c r="G30" s="522"/>
      <c r="H30" s="522"/>
      <c r="I30" s="522"/>
      <c r="J30" s="522"/>
      <c r="K30" s="522"/>
      <c r="L30" s="523"/>
    </row>
    <row r="31" spans="1:12" ht="16.5" hidden="1" customHeight="1" x14ac:dyDescent="0.25">
      <c r="A31" s="904"/>
      <c r="B31" s="905"/>
      <c r="C31" s="905"/>
      <c r="D31" s="905"/>
      <c r="E31" s="906"/>
      <c r="F31" s="521" t="s">
        <v>55</v>
      </c>
      <c r="G31" s="522"/>
      <c r="H31" s="522"/>
      <c r="I31" s="522"/>
      <c r="J31" s="522"/>
      <c r="K31" s="522"/>
      <c r="L31" s="523"/>
    </row>
    <row r="32" spans="1:12" ht="25.5" hidden="1" customHeight="1" x14ac:dyDescent="0.25">
      <c r="A32" s="904"/>
      <c r="B32" s="905"/>
      <c r="C32" s="905"/>
      <c r="D32" s="905"/>
      <c r="E32" s="906"/>
      <c r="F32" s="521" t="s">
        <v>454</v>
      </c>
      <c r="G32" s="522"/>
      <c r="H32" s="522"/>
      <c r="I32" s="522"/>
      <c r="J32" s="522"/>
      <c r="K32" s="522"/>
      <c r="L32" s="523"/>
    </row>
    <row r="33" spans="1:12" ht="25.5" hidden="1" customHeight="1" x14ac:dyDescent="0.25">
      <c r="A33" s="904"/>
      <c r="B33" s="905"/>
      <c r="C33" s="905"/>
      <c r="D33" s="905"/>
      <c r="E33" s="906"/>
      <c r="F33" s="521" t="s">
        <v>457</v>
      </c>
      <c r="G33" s="522"/>
      <c r="H33" s="522"/>
      <c r="I33" s="522"/>
      <c r="J33" s="522"/>
      <c r="K33" s="522"/>
      <c r="L33" s="523"/>
    </row>
    <row r="34" spans="1:12" ht="25.5" hidden="1" customHeight="1" x14ac:dyDescent="0.25">
      <c r="A34" s="904"/>
      <c r="B34" s="905"/>
      <c r="C34" s="905"/>
      <c r="D34" s="905"/>
      <c r="E34" s="906"/>
      <c r="F34" s="521" t="s">
        <v>458</v>
      </c>
      <c r="G34" s="522"/>
      <c r="H34" s="522"/>
      <c r="I34" s="522"/>
      <c r="J34" s="522"/>
      <c r="K34" s="522"/>
      <c r="L34" s="523"/>
    </row>
    <row r="35" spans="1:12" ht="16.5" hidden="1" customHeight="1" x14ac:dyDescent="0.25">
      <c r="A35" s="904"/>
      <c r="B35" s="905"/>
      <c r="C35" s="905"/>
      <c r="D35" s="905"/>
      <c r="E35" s="906"/>
      <c r="F35" s="521" t="s">
        <v>459</v>
      </c>
      <c r="G35" s="522"/>
      <c r="H35" s="522"/>
      <c r="I35" s="522"/>
      <c r="J35" s="522"/>
      <c r="K35" s="522"/>
      <c r="L35" s="523"/>
    </row>
    <row r="36" spans="1:12" ht="25.5" hidden="1" customHeight="1" x14ac:dyDescent="0.25">
      <c r="A36" s="904"/>
      <c r="B36" s="905"/>
      <c r="C36" s="905"/>
      <c r="D36" s="905"/>
      <c r="E36" s="906"/>
      <c r="F36" s="521" t="s">
        <v>460</v>
      </c>
      <c r="G36" s="522"/>
      <c r="H36" s="522"/>
      <c r="I36" s="522"/>
      <c r="J36" s="522"/>
      <c r="K36" s="522"/>
      <c r="L36" s="523"/>
    </row>
    <row r="37" spans="1:12" ht="16.5" hidden="1" customHeight="1" x14ac:dyDescent="0.25">
      <c r="A37" s="904"/>
      <c r="B37" s="905"/>
      <c r="C37" s="905"/>
      <c r="D37" s="905"/>
      <c r="E37" s="906"/>
      <c r="F37" s="521" t="s">
        <v>461</v>
      </c>
      <c r="G37" s="522"/>
      <c r="H37" s="522"/>
      <c r="I37" s="522"/>
      <c r="J37" s="522"/>
      <c r="K37" s="522"/>
      <c r="L37" s="523"/>
    </row>
    <row r="38" spans="1:12" ht="38.25" hidden="1" customHeight="1" x14ac:dyDescent="0.25">
      <c r="A38" s="904"/>
      <c r="B38" s="905"/>
      <c r="C38" s="905"/>
      <c r="D38" s="905"/>
      <c r="E38" s="906"/>
      <c r="F38" s="521" t="s">
        <v>463</v>
      </c>
      <c r="G38" s="522"/>
      <c r="H38" s="522"/>
      <c r="I38" s="522"/>
      <c r="J38" s="522"/>
      <c r="K38" s="522"/>
      <c r="L38" s="523"/>
    </row>
    <row r="39" spans="1:12" ht="25.5" hidden="1" customHeight="1" x14ac:dyDescent="0.25">
      <c r="A39" s="904"/>
      <c r="B39" s="905"/>
      <c r="C39" s="905"/>
      <c r="D39" s="905"/>
      <c r="E39" s="906"/>
      <c r="F39" s="521" t="s">
        <v>464</v>
      </c>
      <c r="G39" s="522"/>
      <c r="H39" s="522"/>
      <c r="I39" s="522"/>
      <c r="J39" s="522"/>
      <c r="K39" s="522"/>
      <c r="L39" s="523"/>
    </row>
    <row r="40" spans="1:12" ht="25.5" hidden="1" customHeight="1" x14ac:dyDescent="0.25">
      <c r="A40" s="904"/>
      <c r="B40" s="905"/>
      <c r="C40" s="905"/>
      <c r="D40" s="905"/>
      <c r="E40" s="906"/>
      <c r="F40" s="521" t="s">
        <v>465</v>
      </c>
      <c r="G40" s="522"/>
      <c r="H40" s="522"/>
      <c r="I40" s="522"/>
      <c r="J40" s="522"/>
      <c r="K40" s="522"/>
      <c r="L40" s="523"/>
    </row>
    <row r="41" spans="1:12" ht="25.5" hidden="1" customHeight="1" x14ac:dyDescent="0.25">
      <c r="A41" s="904"/>
      <c r="B41" s="905"/>
      <c r="C41" s="905"/>
      <c r="D41" s="905"/>
      <c r="E41" s="906"/>
      <c r="F41" s="521" t="s">
        <v>822</v>
      </c>
      <c r="G41" s="522"/>
      <c r="H41" s="522"/>
      <c r="I41" s="522"/>
      <c r="J41" s="522"/>
      <c r="K41" s="522"/>
      <c r="L41" s="523"/>
    </row>
    <row r="42" spans="1:12" ht="16.5" hidden="1" customHeight="1" x14ac:dyDescent="0.25">
      <c r="A42" s="904"/>
      <c r="B42" s="905"/>
      <c r="C42" s="905"/>
      <c r="D42" s="905"/>
      <c r="E42" s="906"/>
      <c r="F42" s="521" t="s">
        <v>823</v>
      </c>
      <c r="G42" s="522"/>
      <c r="H42" s="522"/>
      <c r="I42" s="522"/>
      <c r="J42" s="522"/>
      <c r="K42" s="522"/>
      <c r="L42" s="523"/>
    </row>
    <row r="43" spans="1:12" ht="25.5" hidden="1" customHeight="1" x14ac:dyDescent="0.25">
      <c r="A43" s="904"/>
      <c r="B43" s="905"/>
      <c r="C43" s="905"/>
      <c r="D43" s="905"/>
      <c r="E43" s="906"/>
      <c r="F43" s="521" t="s">
        <v>824</v>
      </c>
      <c r="G43" s="522"/>
      <c r="H43" s="522"/>
      <c r="I43" s="522"/>
      <c r="J43" s="522"/>
      <c r="K43" s="522"/>
      <c r="L43" s="523"/>
    </row>
    <row r="44" spans="1:12" ht="25.5" hidden="1" customHeight="1" x14ac:dyDescent="0.25">
      <c r="A44" s="904"/>
      <c r="B44" s="905"/>
      <c r="C44" s="905"/>
      <c r="D44" s="905"/>
      <c r="E44" s="906"/>
      <c r="F44" s="521" t="s">
        <v>468</v>
      </c>
      <c r="G44" s="522"/>
      <c r="H44" s="522"/>
      <c r="I44" s="522"/>
      <c r="J44" s="522"/>
      <c r="K44" s="522"/>
      <c r="L44" s="523"/>
    </row>
    <row r="45" spans="1:12" ht="16.5" hidden="1" customHeight="1" x14ac:dyDescent="0.25">
      <c r="A45" s="904"/>
      <c r="B45" s="905"/>
      <c r="C45" s="905"/>
      <c r="D45" s="905"/>
      <c r="E45" s="906"/>
      <c r="F45" s="521" t="s">
        <v>440</v>
      </c>
      <c r="G45" s="522"/>
      <c r="H45" s="522"/>
      <c r="I45" s="522"/>
      <c r="J45" s="522"/>
      <c r="K45" s="522"/>
      <c r="L45" s="523"/>
    </row>
    <row r="46" spans="1:12" ht="25.5" hidden="1" customHeight="1" x14ac:dyDescent="0.25">
      <c r="A46" s="904"/>
      <c r="B46" s="905"/>
      <c r="C46" s="905"/>
      <c r="D46" s="905"/>
      <c r="E46" s="906"/>
      <c r="F46" s="521" t="s">
        <v>470</v>
      </c>
      <c r="G46" s="522"/>
      <c r="H46" s="522"/>
      <c r="I46" s="522"/>
      <c r="J46" s="522"/>
      <c r="K46" s="522"/>
      <c r="L46" s="523"/>
    </row>
    <row r="47" spans="1:12" ht="25.5" hidden="1" customHeight="1" x14ac:dyDescent="0.25">
      <c r="A47" s="904"/>
      <c r="B47" s="905"/>
      <c r="C47" s="905"/>
      <c r="D47" s="905"/>
      <c r="E47" s="906"/>
      <c r="F47" s="521" t="s">
        <v>471</v>
      </c>
      <c r="G47" s="522"/>
      <c r="H47" s="522"/>
      <c r="I47" s="522"/>
      <c r="J47" s="522"/>
      <c r="K47" s="522"/>
      <c r="L47" s="523"/>
    </row>
    <row r="48" spans="1:12" ht="25.5" hidden="1" customHeight="1" x14ac:dyDescent="0.25">
      <c r="A48" s="904"/>
      <c r="B48" s="905"/>
      <c r="C48" s="905"/>
      <c r="D48" s="905"/>
      <c r="E48" s="906"/>
      <c r="F48" s="521" t="s">
        <v>472</v>
      </c>
      <c r="G48" s="522"/>
      <c r="H48" s="522"/>
      <c r="I48" s="522"/>
      <c r="J48" s="522"/>
      <c r="K48" s="522"/>
      <c r="L48" s="523"/>
    </row>
    <row r="49" spans="1:12" ht="25.5" hidden="1" customHeight="1" x14ac:dyDescent="0.25">
      <c r="A49" s="904"/>
      <c r="B49" s="905"/>
      <c r="C49" s="905"/>
      <c r="D49" s="905"/>
      <c r="E49" s="906"/>
      <c r="F49" s="521" t="s">
        <v>474</v>
      </c>
      <c r="G49" s="522"/>
      <c r="H49" s="522"/>
      <c r="I49" s="522"/>
      <c r="J49" s="522"/>
      <c r="K49" s="522"/>
      <c r="L49" s="523"/>
    </row>
    <row r="50" spans="1:12" ht="25.5" hidden="1" customHeight="1" x14ac:dyDescent="0.25">
      <c r="A50" s="904"/>
      <c r="B50" s="905"/>
      <c r="C50" s="905"/>
      <c r="D50" s="905"/>
      <c r="E50" s="906"/>
      <c r="F50" s="521" t="s">
        <v>825</v>
      </c>
      <c r="G50" s="522"/>
      <c r="H50" s="522"/>
      <c r="I50" s="522"/>
      <c r="J50" s="522"/>
      <c r="K50" s="522"/>
      <c r="L50" s="523"/>
    </row>
    <row r="51" spans="1:12" ht="25.5" hidden="1" customHeight="1" x14ac:dyDescent="0.25">
      <c r="A51" s="904"/>
      <c r="B51" s="905"/>
      <c r="C51" s="905"/>
      <c r="D51" s="905"/>
      <c r="E51" s="906"/>
      <c r="F51" s="521" t="s">
        <v>475</v>
      </c>
      <c r="G51" s="522"/>
      <c r="H51" s="522"/>
      <c r="I51" s="522"/>
      <c r="J51" s="522"/>
      <c r="K51" s="522"/>
      <c r="L51" s="523"/>
    </row>
    <row r="52" spans="1:12" ht="25.5" hidden="1" customHeight="1" x14ac:dyDescent="0.25">
      <c r="A52" s="904"/>
      <c r="B52" s="905"/>
      <c r="C52" s="905"/>
      <c r="D52" s="905"/>
      <c r="E52" s="906"/>
      <c r="F52" s="521" t="s">
        <v>826</v>
      </c>
      <c r="G52" s="522"/>
      <c r="H52" s="522"/>
      <c r="I52" s="522"/>
      <c r="J52" s="522"/>
      <c r="K52" s="522"/>
      <c r="L52" s="523"/>
    </row>
    <row r="53" spans="1:12" ht="16.5" hidden="1" customHeight="1" x14ac:dyDescent="0.25">
      <c r="A53" s="904"/>
      <c r="B53" s="905"/>
      <c r="C53" s="905"/>
      <c r="D53" s="905"/>
      <c r="E53" s="906"/>
      <c r="F53" s="521" t="s">
        <v>827</v>
      </c>
      <c r="G53" s="522"/>
      <c r="H53" s="522"/>
      <c r="I53" s="522"/>
      <c r="J53" s="522"/>
      <c r="K53" s="522"/>
      <c r="L53" s="523"/>
    </row>
    <row r="54" spans="1:12" ht="25.5" hidden="1" customHeight="1" x14ac:dyDescent="0.25">
      <c r="A54" s="904"/>
      <c r="B54" s="905"/>
      <c r="C54" s="905"/>
      <c r="D54" s="905"/>
      <c r="E54" s="906"/>
      <c r="F54" s="521" t="s">
        <v>476</v>
      </c>
      <c r="G54" s="522"/>
      <c r="H54" s="522"/>
      <c r="I54" s="522"/>
      <c r="J54" s="522"/>
      <c r="K54" s="522"/>
      <c r="L54" s="523"/>
    </row>
    <row r="55" spans="1:12" ht="16.5" hidden="1" customHeight="1" x14ac:dyDescent="0.25">
      <c r="A55" s="904"/>
      <c r="B55" s="905"/>
      <c r="C55" s="905"/>
      <c r="D55" s="905"/>
      <c r="E55" s="906"/>
      <c r="F55" s="521" t="s">
        <v>480</v>
      </c>
      <c r="G55" s="522"/>
      <c r="H55" s="522"/>
      <c r="I55" s="522"/>
      <c r="J55" s="522"/>
      <c r="K55" s="522"/>
      <c r="L55" s="523"/>
    </row>
    <row r="56" spans="1:12" ht="25.5" hidden="1" customHeight="1" x14ac:dyDescent="0.25">
      <c r="A56" s="904"/>
      <c r="B56" s="905"/>
      <c r="C56" s="905"/>
      <c r="D56" s="905"/>
      <c r="E56" s="906"/>
      <c r="F56" s="521" t="s">
        <v>828</v>
      </c>
      <c r="G56" s="522"/>
      <c r="H56" s="522"/>
      <c r="I56" s="522"/>
      <c r="J56" s="522"/>
      <c r="K56" s="522"/>
      <c r="L56" s="523"/>
    </row>
    <row r="57" spans="1:12" ht="25.5" hidden="1" customHeight="1" x14ac:dyDescent="0.25">
      <c r="A57" s="904"/>
      <c r="B57" s="905"/>
      <c r="C57" s="905"/>
      <c r="D57" s="905"/>
      <c r="E57" s="906"/>
      <c r="F57" s="521" t="s">
        <v>829</v>
      </c>
      <c r="G57" s="522"/>
      <c r="H57" s="522"/>
      <c r="I57" s="522"/>
      <c r="J57" s="522"/>
      <c r="K57" s="522"/>
      <c r="L57" s="523"/>
    </row>
    <row r="58" spans="1:12" ht="38.25" hidden="1" customHeight="1" x14ac:dyDescent="0.25">
      <c r="A58" s="904"/>
      <c r="B58" s="905"/>
      <c r="C58" s="905"/>
      <c r="D58" s="905"/>
      <c r="E58" s="906"/>
      <c r="F58" s="521" t="s">
        <v>830</v>
      </c>
      <c r="G58" s="522"/>
      <c r="H58" s="522"/>
      <c r="I58" s="522"/>
      <c r="J58" s="522"/>
      <c r="K58" s="522"/>
      <c r="L58" s="523"/>
    </row>
    <row r="59" spans="1:12" ht="25.5" hidden="1" customHeight="1" x14ac:dyDescent="0.25">
      <c r="A59" s="904"/>
      <c r="B59" s="905"/>
      <c r="C59" s="905"/>
      <c r="D59" s="905"/>
      <c r="E59" s="906"/>
      <c r="F59" s="521" t="s">
        <v>831</v>
      </c>
      <c r="G59" s="522"/>
      <c r="H59" s="522"/>
      <c r="I59" s="522"/>
      <c r="J59" s="522"/>
      <c r="K59" s="522"/>
      <c r="L59" s="523"/>
    </row>
    <row r="60" spans="1:12" ht="38.25" hidden="1" customHeight="1" x14ac:dyDescent="0.25">
      <c r="A60" s="904"/>
      <c r="B60" s="905"/>
      <c r="C60" s="905"/>
      <c r="D60" s="905"/>
      <c r="E60" s="906"/>
      <c r="F60" s="521" t="s">
        <v>832</v>
      </c>
      <c r="G60" s="522"/>
      <c r="H60" s="522"/>
      <c r="I60" s="522"/>
      <c r="J60" s="522"/>
      <c r="K60" s="522"/>
      <c r="L60" s="523"/>
    </row>
    <row r="61" spans="1:12" ht="16.5" hidden="1" customHeight="1" x14ac:dyDescent="0.25">
      <c r="A61" s="904"/>
      <c r="B61" s="905"/>
      <c r="C61" s="905"/>
      <c r="D61" s="905"/>
      <c r="E61" s="906"/>
      <c r="F61" s="521" t="s">
        <v>36</v>
      </c>
      <c r="G61" s="522"/>
      <c r="H61" s="522"/>
      <c r="I61" s="522"/>
      <c r="J61" s="522"/>
      <c r="K61" s="522"/>
      <c r="L61" s="523"/>
    </row>
    <row r="62" spans="1:12" ht="38.25" hidden="1" customHeight="1" x14ac:dyDescent="0.25">
      <c r="A62" s="904"/>
      <c r="B62" s="905"/>
      <c r="C62" s="905"/>
      <c r="D62" s="905"/>
      <c r="E62" s="906"/>
      <c r="F62" s="521" t="s">
        <v>833</v>
      </c>
      <c r="G62" s="522"/>
      <c r="H62" s="522"/>
      <c r="I62" s="522"/>
      <c r="J62" s="522"/>
      <c r="K62" s="522"/>
      <c r="L62" s="523"/>
    </row>
    <row r="63" spans="1:12" ht="38.25" hidden="1" customHeight="1" x14ac:dyDescent="0.25">
      <c r="A63" s="904"/>
      <c r="B63" s="905"/>
      <c r="C63" s="905"/>
      <c r="D63" s="905"/>
      <c r="E63" s="906"/>
      <c r="F63" s="521" t="s">
        <v>834</v>
      </c>
      <c r="G63" s="522"/>
      <c r="H63" s="522"/>
      <c r="I63" s="522"/>
      <c r="J63" s="522"/>
      <c r="K63" s="522"/>
      <c r="L63" s="523"/>
    </row>
    <row r="64" spans="1:12" ht="25.5" hidden="1" customHeight="1" x14ac:dyDescent="0.25">
      <c r="A64" s="904"/>
      <c r="B64" s="905"/>
      <c r="C64" s="905"/>
      <c r="D64" s="905"/>
      <c r="E64" s="906"/>
      <c r="F64" s="521" t="s">
        <v>835</v>
      </c>
      <c r="G64" s="522"/>
      <c r="H64" s="522"/>
      <c r="I64" s="522"/>
      <c r="J64" s="522"/>
      <c r="K64" s="522"/>
      <c r="L64" s="523"/>
    </row>
    <row r="65" spans="1:12" ht="16.5" hidden="1" customHeight="1" x14ac:dyDescent="0.25">
      <c r="A65" s="904"/>
      <c r="B65" s="905"/>
      <c r="C65" s="905"/>
      <c r="D65" s="905"/>
      <c r="E65" s="906"/>
      <c r="F65" s="521" t="s">
        <v>836</v>
      </c>
      <c r="G65" s="522"/>
      <c r="H65" s="522"/>
      <c r="I65" s="522"/>
      <c r="J65" s="522"/>
      <c r="K65" s="522"/>
      <c r="L65" s="523"/>
    </row>
    <row r="66" spans="1:12" ht="16.5" hidden="1" customHeight="1" x14ac:dyDescent="0.25">
      <c r="A66" s="904"/>
      <c r="B66" s="905"/>
      <c r="C66" s="905"/>
      <c r="D66" s="905"/>
      <c r="E66" s="906"/>
      <c r="F66" s="521" t="s">
        <v>469</v>
      </c>
      <c r="G66" s="522"/>
      <c r="H66" s="522"/>
      <c r="I66" s="522"/>
      <c r="J66" s="522"/>
      <c r="K66" s="522"/>
      <c r="L66" s="523"/>
    </row>
    <row r="67" spans="1:12" ht="38.25" hidden="1" customHeight="1" x14ac:dyDescent="0.25">
      <c r="A67" s="904"/>
      <c r="B67" s="905"/>
      <c r="C67" s="905"/>
      <c r="D67" s="905"/>
      <c r="E67" s="906"/>
      <c r="F67" s="521" t="s">
        <v>837</v>
      </c>
      <c r="G67" s="522"/>
      <c r="H67" s="522"/>
      <c r="I67" s="522"/>
      <c r="J67" s="522"/>
      <c r="K67" s="522"/>
      <c r="L67" s="523"/>
    </row>
    <row r="68" spans="1:12" ht="25.5" hidden="1" customHeight="1" x14ac:dyDescent="0.25">
      <c r="A68" s="904"/>
      <c r="B68" s="905"/>
      <c r="C68" s="905"/>
      <c r="D68" s="905"/>
      <c r="E68" s="906"/>
      <c r="F68" s="521" t="s">
        <v>462</v>
      </c>
      <c r="G68" s="522"/>
      <c r="H68" s="522"/>
      <c r="I68" s="522"/>
      <c r="J68" s="522"/>
      <c r="K68" s="522"/>
      <c r="L68" s="523"/>
    </row>
    <row r="69" spans="1:12" ht="38.25" hidden="1" customHeight="1" x14ac:dyDescent="0.25">
      <c r="A69" s="904"/>
      <c r="B69" s="905"/>
      <c r="C69" s="905"/>
      <c r="D69" s="905"/>
      <c r="E69" s="906"/>
      <c r="F69" s="521" t="s">
        <v>838</v>
      </c>
      <c r="G69" s="522"/>
      <c r="H69" s="522"/>
      <c r="I69" s="522"/>
      <c r="J69" s="522"/>
      <c r="K69" s="522"/>
      <c r="L69" s="523"/>
    </row>
    <row r="70" spans="1:12" ht="38.25" hidden="1" customHeight="1" x14ac:dyDescent="0.25">
      <c r="A70" s="904"/>
      <c r="B70" s="905"/>
      <c r="C70" s="905"/>
      <c r="D70" s="905"/>
      <c r="E70" s="906"/>
      <c r="F70" s="521" t="s">
        <v>28</v>
      </c>
      <c r="G70" s="522"/>
      <c r="H70" s="522"/>
      <c r="I70" s="522"/>
      <c r="J70" s="522"/>
      <c r="K70" s="522"/>
      <c r="L70" s="523"/>
    </row>
    <row r="71" spans="1:12" ht="25.5" hidden="1" customHeight="1" x14ac:dyDescent="0.25">
      <c r="A71" s="904"/>
      <c r="B71" s="905"/>
      <c r="C71" s="905"/>
      <c r="D71" s="905"/>
      <c r="E71" s="906"/>
      <c r="F71" s="521" t="s">
        <v>489</v>
      </c>
      <c r="G71" s="522"/>
      <c r="H71" s="522"/>
      <c r="I71" s="522"/>
      <c r="J71" s="522"/>
      <c r="K71" s="522"/>
      <c r="L71" s="523"/>
    </row>
    <row r="72" spans="1:12" ht="25.5" hidden="1" customHeight="1" x14ac:dyDescent="0.25">
      <c r="A72" s="904"/>
      <c r="B72" s="905"/>
      <c r="C72" s="905"/>
      <c r="D72" s="905"/>
      <c r="E72" s="906"/>
      <c r="F72" s="521" t="s">
        <v>493</v>
      </c>
      <c r="G72" s="522"/>
      <c r="H72" s="522"/>
      <c r="I72" s="522"/>
      <c r="J72" s="522"/>
      <c r="K72" s="522"/>
      <c r="L72" s="523"/>
    </row>
    <row r="73" spans="1:12" ht="25.5" hidden="1" customHeight="1" x14ac:dyDescent="0.25">
      <c r="A73" s="904"/>
      <c r="B73" s="905"/>
      <c r="C73" s="905"/>
      <c r="D73" s="905"/>
      <c r="E73" s="906"/>
      <c r="F73" s="521" t="s">
        <v>484</v>
      </c>
      <c r="G73" s="522"/>
      <c r="H73" s="522"/>
      <c r="I73" s="522"/>
      <c r="J73" s="522"/>
      <c r="K73" s="522"/>
      <c r="L73" s="523"/>
    </row>
    <row r="74" spans="1:12" ht="16.5" hidden="1" customHeight="1" x14ac:dyDescent="0.25">
      <c r="A74" s="904"/>
      <c r="B74" s="905"/>
      <c r="C74" s="905"/>
      <c r="D74" s="905"/>
      <c r="E74" s="906"/>
      <c r="F74" s="521" t="s">
        <v>839</v>
      </c>
      <c r="G74" s="522"/>
      <c r="H74" s="522"/>
      <c r="I74" s="522"/>
      <c r="J74" s="522"/>
      <c r="K74" s="522"/>
      <c r="L74" s="523"/>
    </row>
    <row r="75" spans="1:12" ht="25.5" hidden="1" customHeight="1" x14ac:dyDescent="0.25">
      <c r="A75" s="904"/>
      <c r="B75" s="905"/>
      <c r="C75" s="905"/>
      <c r="D75" s="905"/>
      <c r="E75" s="906"/>
      <c r="F75" s="521" t="s">
        <v>840</v>
      </c>
      <c r="G75" s="522"/>
      <c r="H75" s="522"/>
      <c r="I75" s="522"/>
      <c r="J75" s="522"/>
      <c r="K75" s="522"/>
      <c r="L75" s="523"/>
    </row>
    <row r="76" spans="1:12" ht="25.5" hidden="1" customHeight="1" x14ac:dyDescent="0.25">
      <c r="A76" s="904"/>
      <c r="B76" s="905"/>
      <c r="C76" s="905"/>
      <c r="D76" s="905"/>
      <c r="E76" s="906"/>
      <c r="F76" s="521" t="s">
        <v>841</v>
      </c>
      <c r="G76" s="522"/>
      <c r="H76" s="522"/>
      <c r="I76" s="522"/>
      <c r="J76" s="522"/>
      <c r="K76" s="522"/>
      <c r="L76" s="523"/>
    </row>
    <row r="77" spans="1:12" ht="25.5" hidden="1" customHeight="1" x14ac:dyDescent="0.25">
      <c r="A77" s="904"/>
      <c r="B77" s="905"/>
      <c r="C77" s="905"/>
      <c r="D77" s="905"/>
      <c r="E77" s="906"/>
      <c r="F77" s="521" t="s">
        <v>842</v>
      </c>
      <c r="G77" s="522"/>
      <c r="H77" s="522"/>
      <c r="I77" s="522"/>
      <c r="J77" s="522"/>
      <c r="K77" s="522"/>
      <c r="L77" s="523"/>
    </row>
    <row r="78" spans="1:12" ht="25.5" hidden="1" customHeight="1" x14ac:dyDescent="0.25">
      <c r="A78" s="904"/>
      <c r="B78" s="905"/>
      <c r="C78" s="905"/>
      <c r="D78" s="905"/>
      <c r="E78" s="906"/>
      <c r="F78" s="521" t="s">
        <v>843</v>
      </c>
      <c r="G78" s="522"/>
      <c r="H78" s="522"/>
      <c r="I78" s="522"/>
      <c r="J78" s="522"/>
      <c r="K78" s="522"/>
      <c r="L78" s="523"/>
    </row>
    <row r="79" spans="1:12" ht="38.25" hidden="1" customHeight="1" x14ac:dyDescent="0.25">
      <c r="A79" s="904"/>
      <c r="B79" s="905"/>
      <c r="C79" s="905"/>
      <c r="D79" s="905"/>
      <c r="E79" s="906"/>
      <c r="F79" s="521" t="s">
        <v>844</v>
      </c>
      <c r="G79" s="522"/>
      <c r="H79" s="522"/>
      <c r="I79" s="522"/>
      <c r="J79" s="522"/>
      <c r="K79" s="522"/>
      <c r="L79" s="523"/>
    </row>
    <row r="80" spans="1:12" ht="25.5" hidden="1" customHeight="1" x14ac:dyDescent="0.25">
      <c r="A80" s="904"/>
      <c r="B80" s="905"/>
      <c r="C80" s="905"/>
      <c r="D80" s="905"/>
      <c r="E80" s="906"/>
      <c r="F80" s="521" t="s">
        <v>845</v>
      </c>
      <c r="G80" s="522"/>
      <c r="H80" s="522"/>
      <c r="I80" s="522"/>
      <c r="J80" s="522"/>
      <c r="K80" s="522"/>
      <c r="L80" s="523"/>
    </row>
    <row r="81" spans="1:18" ht="38.25" hidden="1" customHeight="1" x14ac:dyDescent="0.25">
      <c r="A81" s="904"/>
      <c r="B81" s="905"/>
      <c r="C81" s="905"/>
      <c r="D81" s="905"/>
      <c r="E81" s="906"/>
      <c r="F81" s="521" t="s">
        <v>846</v>
      </c>
      <c r="G81" s="522"/>
      <c r="H81" s="522"/>
      <c r="I81" s="522"/>
      <c r="J81" s="522"/>
      <c r="K81" s="522"/>
      <c r="L81" s="523"/>
    </row>
    <row r="82" spans="1:18" ht="16.5" hidden="1" customHeight="1" x14ac:dyDescent="0.25">
      <c r="A82" s="904"/>
      <c r="B82" s="905"/>
      <c r="C82" s="905"/>
      <c r="D82" s="905"/>
      <c r="E82" s="906"/>
      <c r="F82" s="521" t="s">
        <v>488</v>
      </c>
      <c r="G82" s="522"/>
      <c r="H82" s="522"/>
      <c r="I82" s="522"/>
      <c r="J82" s="522"/>
      <c r="K82" s="522"/>
      <c r="L82" s="523"/>
    </row>
    <row r="83" spans="1:18" ht="25.5" hidden="1" customHeight="1" x14ac:dyDescent="0.25">
      <c r="A83" s="904"/>
      <c r="B83" s="905"/>
      <c r="C83" s="905"/>
      <c r="D83" s="905"/>
      <c r="E83" s="906"/>
      <c r="F83" s="521" t="s">
        <v>847</v>
      </c>
      <c r="G83" s="522"/>
      <c r="H83" s="522"/>
      <c r="I83" s="522"/>
      <c r="J83" s="522"/>
      <c r="K83" s="522"/>
      <c r="L83" s="523"/>
    </row>
    <row r="84" spans="1:18" ht="38.25" hidden="1" customHeight="1" x14ac:dyDescent="0.25">
      <c r="A84" s="904"/>
      <c r="B84" s="905"/>
      <c r="C84" s="905"/>
      <c r="D84" s="905"/>
      <c r="E84" s="906"/>
      <c r="F84" s="521" t="s">
        <v>455</v>
      </c>
      <c r="G84" s="522"/>
      <c r="H84" s="522"/>
      <c r="I84" s="522"/>
      <c r="J84" s="522"/>
      <c r="K84" s="522"/>
      <c r="L84" s="523"/>
    </row>
    <row r="85" spans="1:18" ht="38.25" hidden="1" customHeight="1" x14ac:dyDescent="0.25">
      <c r="A85" s="904"/>
      <c r="B85" s="905"/>
      <c r="C85" s="905"/>
      <c r="D85" s="905"/>
      <c r="E85" s="906"/>
      <c r="F85" s="521" t="s">
        <v>477</v>
      </c>
      <c r="G85" s="522"/>
      <c r="H85" s="522"/>
      <c r="I85" s="522"/>
      <c r="J85" s="522"/>
      <c r="K85" s="522"/>
      <c r="L85" s="523"/>
    </row>
    <row r="86" spans="1:18" ht="25.5" hidden="1" customHeight="1" x14ac:dyDescent="0.25">
      <c r="A86" s="904"/>
      <c r="B86" s="905"/>
      <c r="C86" s="905"/>
      <c r="D86" s="905"/>
      <c r="E86" s="906"/>
      <c r="F86" s="521" t="s">
        <v>848</v>
      </c>
      <c r="G86" s="522"/>
      <c r="H86" s="522"/>
      <c r="I86" s="522"/>
      <c r="J86" s="522"/>
      <c r="K86" s="522"/>
      <c r="L86" s="523"/>
    </row>
    <row r="87" spans="1:18" ht="25.5" hidden="1" customHeight="1" x14ac:dyDescent="0.25">
      <c r="A87" s="904"/>
      <c r="B87" s="905"/>
      <c r="C87" s="905"/>
      <c r="D87" s="905"/>
      <c r="E87" s="906"/>
      <c r="F87" s="521" t="s">
        <v>483</v>
      </c>
      <c r="G87" s="522"/>
      <c r="H87" s="522"/>
      <c r="I87" s="522"/>
      <c r="J87" s="522"/>
      <c r="K87" s="522"/>
      <c r="L87" s="523"/>
    </row>
    <row r="88" spans="1:18" ht="0.6" hidden="1" customHeight="1" x14ac:dyDescent="0.25">
      <c r="A88" s="904"/>
      <c r="B88" s="905"/>
      <c r="C88" s="905"/>
      <c r="D88" s="905"/>
      <c r="E88" s="906"/>
      <c r="F88" s="524" t="s">
        <v>849</v>
      </c>
      <c r="G88" s="525"/>
      <c r="H88" s="525"/>
      <c r="I88" s="525"/>
      <c r="J88" s="522"/>
      <c r="K88" s="522"/>
      <c r="L88" s="523"/>
    </row>
    <row r="89" spans="1:18" ht="13.95" customHeight="1" x14ac:dyDescent="0.25">
      <c r="A89" s="904"/>
      <c r="B89" s="905"/>
      <c r="C89" s="905"/>
      <c r="D89" s="905"/>
      <c r="E89" s="906"/>
      <c r="F89" s="897" t="str">
        <f>DATA!W114</f>
        <v>Bethel General Insurance &amp; Surety Corporation</v>
      </c>
      <c r="G89" s="897" t="s">
        <v>1752</v>
      </c>
      <c r="H89" s="897" t="s">
        <v>1754</v>
      </c>
      <c r="I89" s="897"/>
      <c r="J89" s="897"/>
      <c r="K89" s="897"/>
      <c r="L89" s="897"/>
    </row>
    <row r="90" spans="1:18" ht="46.95" customHeight="1" x14ac:dyDescent="0.25">
      <c r="A90" s="907"/>
      <c r="B90" s="908"/>
      <c r="C90" s="908"/>
      <c r="D90" s="908"/>
      <c r="E90" s="909"/>
      <c r="F90" s="898"/>
      <c r="G90" s="898"/>
      <c r="H90" s="898"/>
      <c r="I90" s="898"/>
      <c r="J90" s="898"/>
      <c r="K90" s="898"/>
      <c r="L90" s="898"/>
      <c r="N90" s="897" t="s">
        <v>705</v>
      </c>
    </row>
    <row r="91" spans="1:18" ht="155.4" customHeight="1" x14ac:dyDescent="0.25">
      <c r="A91" s="891"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B91" s="892" t="s">
        <v>652</v>
      </c>
      <c r="C91" s="892" t="s">
        <v>652</v>
      </c>
      <c r="D91" s="892" t="s">
        <v>652</v>
      </c>
      <c r="E91" s="893" t="s">
        <v>652</v>
      </c>
      <c r="F91" s="433">
        <f>DATA!O114</f>
        <v>117000</v>
      </c>
      <c r="G91" s="434" t="s">
        <v>1753</v>
      </c>
      <c r="H91" s="434" t="s">
        <v>1753</v>
      </c>
      <c r="I91" s="434"/>
      <c r="J91" s="434"/>
      <c r="K91" s="434"/>
      <c r="L91" s="434" t="s">
        <v>850</v>
      </c>
      <c r="M91" s="265"/>
      <c r="N91" s="898"/>
      <c r="O91" s="278"/>
      <c r="P91" s="278"/>
      <c r="Q91" s="279"/>
      <c r="R91" s="279"/>
    </row>
    <row r="92" spans="1:18" ht="24" customHeight="1" x14ac:dyDescent="0.25">
      <c r="A92" s="891"/>
      <c r="B92" s="892"/>
      <c r="C92" s="892"/>
      <c r="D92" s="892"/>
      <c r="E92" s="893"/>
      <c r="F92" s="433"/>
      <c r="G92" s="434"/>
      <c r="H92" s="434"/>
      <c r="I92" s="434"/>
      <c r="J92" s="434"/>
      <c r="K92" s="434"/>
      <c r="L92" s="434" t="s">
        <v>850</v>
      </c>
      <c r="M92" s="265"/>
      <c r="N92" s="682"/>
      <c r="O92" s="278"/>
      <c r="P92" s="278"/>
      <c r="Q92" s="279"/>
      <c r="R92" s="279"/>
    </row>
    <row r="93" spans="1:18" ht="24" customHeight="1" x14ac:dyDescent="0.25">
      <c r="A93" s="891"/>
      <c r="B93" s="892"/>
      <c r="C93" s="892"/>
      <c r="D93" s="892"/>
      <c r="E93" s="893"/>
      <c r="F93" s="433"/>
      <c r="G93" s="434"/>
      <c r="H93" s="434"/>
      <c r="I93" s="434"/>
      <c r="J93" s="434"/>
      <c r="K93" s="434"/>
      <c r="L93" s="434" t="s">
        <v>850</v>
      </c>
      <c r="M93" s="265"/>
      <c r="N93" s="278"/>
      <c r="O93" s="278"/>
      <c r="P93" s="278"/>
      <c r="Q93" s="279"/>
      <c r="R93" s="279"/>
    </row>
    <row r="94" spans="1:18" ht="24" customHeight="1" x14ac:dyDescent="0.25">
      <c r="A94" s="891"/>
      <c r="B94" s="892"/>
      <c r="C94" s="892"/>
      <c r="D94" s="892"/>
      <c r="E94" s="893"/>
      <c r="F94" s="433"/>
      <c r="G94" s="434"/>
      <c r="H94" s="434"/>
      <c r="I94" s="434"/>
      <c r="J94" s="434"/>
      <c r="K94" s="434"/>
      <c r="L94" s="434"/>
      <c r="M94" s="265"/>
      <c r="N94" s="278"/>
      <c r="O94" s="278"/>
      <c r="P94" s="278"/>
      <c r="Q94" s="279"/>
      <c r="R94" s="279"/>
    </row>
    <row r="95" spans="1:18" ht="21.6" customHeight="1" x14ac:dyDescent="0.25">
      <c r="A95" s="891"/>
      <c r="B95" s="892"/>
      <c r="C95" s="892"/>
      <c r="D95" s="892"/>
      <c r="E95" s="893"/>
      <c r="F95" s="433"/>
      <c r="G95" s="434"/>
      <c r="H95" s="434"/>
      <c r="I95" s="434"/>
      <c r="J95" s="434"/>
      <c r="K95" s="434"/>
      <c r="L95" s="434"/>
      <c r="M95" s="265"/>
      <c r="N95" s="278"/>
      <c r="O95" s="278"/>
      <c r="P95" s="278"/>
      <c r="Q95" s="279"/>
      <c r="R95" s="279"/>
    </row>
    <row r="96" spans="1:18" ht="21.6" customHeight="1" x14ac:dyDescent="0.25">
      <c r="A96" s="891"/>
      <c r="B96" s="892"/>
      <c r="C96" s="892"/>
      <c r="D96" s="892"/>
      <c r="E96" s="893"/>
      <c r="F96" s="433"/>
      <c r="G96" s="434"/>
      <c r="H96" s="434"/>
      <c r="I96" s="434"/>
      <c r="J96" s="434"/>
      <c r="K96" s="434"/>
      <c r="L96" s="434"/>
      <c r="M96" s="265"/>
      <c r="N96" s="278"/>
      <c r="O96" s="278"/>
      <c r="P96" s="278"/>
      <c r="Q96" s="279"/>
      <c r="R96" s="279"/>
    </row>
    <row r="97" spans="1:18" ht="23.4" customHeight="1" x14ac:dyDescent="0.25">
      <c r="A97" s="891"/>
      <c r="B97" s="892"/>
      <c r="C97" s="892"/>
      <c r="D97" s="892"/>
      <c r="E97" s="893"/>
      <c r="F97" s="433"/>
      <c r="G97" s="434"/>
      <c r="H97" s="434"/>
      <c r="I97" s="434"/>
      <c r="J97" s="434"/>
      <c r="K97" s="434"/>
      <c r="L97" s="434"/>
      <c r="M97" s="265"/>
      <c r="N97" s="278"/>
      <c r="O97" s="381"/>
      <c r="P97" s="278"/>
      <c r="Q97" s="279"/>
      <c r="R97" s="279"/>
    </row>
    <row r="98" spans="1:18" ht="19.95" hidden="1" customHeight="1" x14ac:dyDescent="0.25">
      <c r="A98" s="891"/>
      <c r="B98" s="892"/>
      <c r="C98" s="892"/>
      <c r="D98" s="892"/>
      <c r="E98" s="893"/>
      <c r="F98" s="433"/>
      <c r="G98" s="434"/>
      <c r="H98" s="434"/>
      <c r="I98" s="434"/>
      <c r="J98" s="434"/>
      <c r="K98" s="434"/>
      <c r="L98" s="434"/>
      <c r="M98" s="265"/>
      <c r="N98" s="278"/>
      <c r="O98" s="278"/>
      <c r="P98" s="278"/>
      <c r="Q98" s="279"/>
      <c r="R98" s="279"/>
    </row>
    <row r="99" spans="1:18" ht="19.2" hidden="1" customHeight="1" x14ac:dyDescent="0.25">
      <c r="A99" s="891"/>
      <c r="B99" s="892"/>
      <c r="C99" s="892"/>
      <c r="D99" s="892"/>
      <c r="E99" s="893"/>
      <c r="F99" s="433"/>
      <c r="G99" s="434"/>
      <c r="H99" s="434"/>
      <c r="I99" s="434"/>
      <c r="J99" s="434"/>
      <c r="K99" s="434"/>
      <c r="L99" s="434"/>
      <c r="M99" s="265"/>
      <c r="N99" s="278"/>
      <c r="O99" s="278"/>
      <c r="P99" s="278"/>
      <c r="Q99" s="279"/>
      <c r="R99" s="279"/>
    </row>
    <row r="100" spans="1:18" ht="20.399999999999999" hidden="1" customHeight="1" x14ac:dyDescent="0.25">
      <c r="A100" s="891"/>
      <c r="B100" s="892" t="s">
        <v>652</v>
      </c>
      <c r="C100" s="892" t="s">
        <v>652</v>
      </c>
      <c r="D100" s="892" t="s">
        <v>652</v>
      </c>
      <c r="E100" s="893" t="s">
        <v>652</v>
      </c>
      <c r="F100" s="433"/>
      <c r="G100" s="434"/>
      <c r="H100" s="434"/>
      <c r="I100" s="434"/>
      <c r="J100" s="434"/>
      <c r="K100" s="434"/>
      <c r="L100" s="434"/>
      <c r="M100" s="265"/>
      <c r="N100" s="278"/>
      <c r="O100" s="278"/>
      <c r="P100" s="278"/>
      <c r="Q100" s="279"/>
      <c r="R100" s="279"/>
    </row>
    <row r="101" spans="1:18" ht="22.2" hidden="1" customHeight="1" x14ac:dyDescent="0.25">
      <c r="A101" s="891"/>
      <c r="B101" s="892"/>
      <c r="C101" s="892"/>
      <c r="D101" s="892"/>
      <c r="E101" s="893"/>
      <c r="F101" s="433"/>
      <c r="G101" s="434"/>
      <c r="H101" s="434"/>
      <c r="I101" s="434"/>
      <c r="J101" s="434"/>
      <c r="K101" s="434"/>
      <c r="L101" s="434"/>
      <c r="M101" s="265"/>
      <c r="N101" s="278"/>
      <c r="O101" s="278"/>
      <c r="P101" s="278"/>
      <c r="Q101" s="279"/>
      <c r="R101" s="279"/>
    </row>
    <row r="102" spans="1:18" ht="19.95" hidden="1" customHeight="1" x14ac:dyDescent="0.25">
      <c r="A102" s="891"/>
      <c r="B102" s="892"/>
      <c r="C102" s="892"/>
      <c r="D102" s="892"/>
      <c r="E102" s="893"/>
      <c r="F102" s="433"/>
      <c r="G102" s="434"/>
      <c r="H102" s="434"/>
      <c r="I102" s="434"/>
      <c r="J102" s="434"/>
      <c r="K102" s="434"/>
      <c r="L102" s="434"/>
      <c r="M102" s="265"/>
      <c r="N102" s="278"/>
      <c r="O102" s="278"/>
      <c r="P102" s="278"/>
      <c r="Q102" s="279"/>
      <c r="R102" s="279"/>
    </row>
    <row r="103" spans="1:18" ht="21" hidden="1" customHeight="1" x14ac:dyDescent="0.25">
      <c r="A103" s="891"/>
      <c r="B103" s="892"/>
      <c r="C103" s="892"/>
      <c r="D103" s="892"/>
      <c r="E103" s="893"/>
      <c r="F103" s="433"/>
      <c r="G103" s="434"/>
      <c r="H103" s="434"/>
      <c r="I103" s="434"/>
      <c r="J103" s="434"/>
      <c r="K103" s="434"/>
      <c r="L103" s="434"/>
      <c r="M103" s="265"/>
      <c r="N103" s="278"/>
      <c r="O103" s="278"/>
      <c r="P103" s="278"/>
      <c r="Q103" s="279"/>
      <c r="R103" s="279"/>
    </row>
    <row r="104" spans="1:18" ht="20.399999999999999" hidden="1" customHeight="1" x14ac:dyDescent="0.25">
      <c r="A104" s="891"/>
      <c r="B104" s="892"/>
      <c r="C104" s="892"/>
      <c r="D104" s="892"/>
      <c r="E104" s="893"/>
      <c r="F104" s="433"/>
      <c r="G104" s="434"/>
      <c r="H104" s="434"/>
      <c r="I104" s="434"/>
      <c r="J104" s="434"/>
      <c r="K104" s="434"/>
      <c r="L104" s="434"/>
      <c r="M104" s="265"/>
      <c r="N104" s="278"/>
      <c r="O104" s="278"/>
      <c r="P104" s="278"/>
      <c r="Q104" s="279"/>
      <c r="R104" s="279"/>
    </row>
    <row r="105" spans="1:18" ht="19.95" hidden="1" customHeight="1" x14ac:dyDescent="0.25">
      <c r="A105" s="891"/>
      <c r="B105" s="892"/>
      <c r="C105" s="892"/>
      <c r="D105" s="892"/>
      <c r="E105" s="893"/>
      <c r="F105" s="433"/>
      <c r="G105" s="434"/>
      <c r="H105" s="434"/>
      <c r="I105" s="434"/>
      <c r="J105" s="434"/>
      <c r="K105" s="434"/>
      <c r="L105" s="434"/>
      <c r="M105" s="265"/>
      <c r="N105" s="278"/>
      <c r="O105" s="278"/>
      <c r="P105" s="278"/>
      <c r="Q105" s="279"/>
      <c r="R105" s="279"/>
    </row>
    <row r="106" spans="1:18" ht="18" hidden="1" customHeight="1" x14ac:dyDescent="0.25">
      <c r="A106" s="891"/>
      <c r="B106" s="892"/>
      <c r="C106" s="892"/>
      <c r="D106" s="892"/>
      <c r="E106" s="893"/>
      <c r="F106" s="433"/>
      <c r="G106" s="434"/>
      <c r="H106" s="434"/>
      <c r="I106" s="434"/>
      <c r="J106" s="434"/>
      <c r="K106" s="434"/>
      <c r="L106" s="434"/>
      <c r="M106" s="265"/>
      <c r="N106" s="278"/>
      <c r="O106" s="278"/>
      <c r="P106" s="278"/>
      <c r="Q106" s="279"/>
      <c r="R106" s="279"/>
    </row>
    <row r="107" spans="1:18" ht="19.95" hidden="1" customHeight="1" x14ac:dyDescent="0.25">
      <c r="A107" s="891"/>
      <c r="B107" s="892"/>
      <c r="C107" s="892"/>
      <c r="D107" s="892"/>
      <c r="E107" s="893"/>
      <c r="F107" s="433"/>
      <c r="G107" s="434"/>
      <c r="H107" s="434"/>
      <c r="I107" s="434"/>
      <c r="J107" s="434"/>
      <c r="K107" s="434"/>
      <c r="L107" s="434"/>
      <c r="M107" s="265"/>
      <c r="N107" s="278"/>
      <c r="O107" s="278"/>
      <c r="P107" s="278"/>
      <c r="Q107" s="279"/>
      <c r="R107" s="279"/>
    </row>
    <row r="108" spans="1:18" ht="18.600000000000001" hidden="1" customHeight="1" x14ac:dyDescent="0.25">
      <c r="A108" s="891"/>
      <c r="B108" s="892"/>
      <c r="C108" s="892"/>
      <c r="D108" s="892"/>
      <c r="E108" s="893"/>
      <c r="F108" s="433"/>
      <c r="G108" s="434"/>
      <c r="H108" s="434"/>
      <c r="I108" s="434"/>
      <c r="J108" s="434"/>
      <c r="K108" s="434"/>
      <c r="L108" s="434"/>
      <c r="M108" s="265"/>
      <c r="N108" s="278"/>
      <c r="O108" s="278"/>
      <c r="P108" s="278"/>
      <c r="Q108" s="279"/>
      <c r="R108" s="279"/>
    </row>
    <row r="109" spans="1:18" ht="17.399999999999999" hidden="1" customHeight="1" x14ac:dyDescent="0.25">
      <c r="A109" s="891"/>
      <c r="B109" s="892"/>
      <c r="C109" s="892"/>
      <c r="D109" s="892"/>
      <c r="E109" s="893"/>
      <c r="F109" s="433"/>
      <c r="G109" s="434"/>
      <c r="H109" s="434"/>
      <c r="I109" s="434"/>
      <c r="J109" s="434"/>
      <c r="K109" s="434"/>
      <c r="L109" s="434"/>
      <c r="M109" s="265"/>
      <c r="N109" s="278"/>
      <c r="O109" s="278"/>
      <c r="P109" s="278"/>
      <c r="Q109" s="279"/>
      <c r="R109" s="279"/>
    </row>
    <row r="110" spans="1:18" ht="16.2" hidden="1" customHeight="1" x14ac:dyDescent="0.25">
      <c r="A110" s="891"/>
      <c r="B110" s="892"/>
      <c r="C110" s="892"/>
      <c r="D110" s="892"/>
      <c r="E110" s="893"/>
      <c r="F110" s="433"/>
      <c r="G110" s="434"/>
      <c r="H110" s="434"/>
      <c r="I110" s="434"/>
      <c r="J110" s="434"/>
      <c r="K110" s="434"/>
      <c r="L110" s="434"/>
      <c r="M110" s="265"/>
      <c r="N110" s="278"/>
      <c r="O110" s="278"/>
      <c r="P110" s="278"/>
      <c r="Q110" s="279"/>
      <c r="R110" s="279"/>
    </row>
    <row r="111" spans="1:18" ht="19.95" hidden="1" customHeight="1" x14ac:dyDescent="0.25">
      <c r="A111" s="891"/>
      <c r="B111" s="892"/>
      <c r="C111" s="892"/>
      <c r="D111" s="892"/>
      <c r="E111" s="893"/>
      <c r="F111" s="433"/>
      <c r="G111" s="434"/>
      <c r="H111" s="434"/>
      <c r="I111" s="434"/>
      <c r="J111" s="434"/>
      <c r="K111" s="434"/>
      <c r="L111" s="434"/>
      <c r="M111" s="265"/>
      <c r="N111" s="278"/>
      <c r="O111" s="278"/>
      <c r="P111" s="278"/>
      <c r="Q111" s="279"/>
      <c r="R111" s="279"/>
    </row>
    <row r="112" spans="1:18" ht="31.2" hidden="1" customHeight="1" x14ac:dyDescent="0.25">
      <c r="A112" s="891"/>
      <c r="B112" s="892"/>
      <c r="C112" s="892"/>
      <c r="D112" s="892"/>
      <c r="E112" s="893"/>
      <c r="F112" s="433"/>
      <c r="G112" s="434"/>
      <c r="H112" s="434"/>
      <c r="I112" s="434"/>
      <c r="J112" s="434"/>
      <c r="K112" s="434"/>
      <c r="L112" s="434"/>
      <c r="M112" s="265"/>
      <c r="N112" s="278"/>
      <c r="O112" s="278"/>
      <c r="P112" s="278"/>
      <c r="Q112" s="279"/>
      <c r="R112" s="279"/>
    </row>
    <row r="113" spans="1:18" ht="29.4" hidden="1" customHeight="1" x14ac:dyDescent="0.25">
      <c r="A113" s="891"/>
      <c r="B113" s="892"/>
      <c r="C113" s="892"/>
      <c r="D113" s="892"/>
      <c r="E113" s="893"/>
      <c r="F113" s="433"/>
      <c r="G113" s="434"/>
      <c r="H113" s="434"/>
      <c r="I113" s="434"/>
      <c r="J113" s="434"/>
      <c r="K113" s="433"/>
      <c r="L113" s="434"/>
      <c r="M113" s="265"/>
      <c r="N113" s="278"/>
      <c r="O113" s="278"/>
      <c r="P113" s="278"/>
      <c r="Q113" s="279"/>
      <c r="R113" s="279"/>
    </row>
    <row r="114" spans="1:18" ht="18.600000000000001" hidden="1" customHeight="1" x14ac:dyDescent="0.25">
      <c r="A114" s="891" t="str">
        <f>DATA!I179</f>
        <v>Rotary Hammer 850 W 3-Mode Function, with Drill Bit &amp; Chisel included, 220V-240V</v>
      </c>
      <c r="B114" s="892" t="s">
        <v>652</v>
      </c>
      <c r="C114" s="892" t="s">
        <v>652</v>
      </c>
      <c r="D114" s="892" t="s">
        <v>652</v>
      </c>
      <c r="E114" s="893" t="s">
        <v>652</v>
      </c>
      <c r="F114" s="433">
        <f>DATA!O50</f>
        <v>2620</v>
      </c>
      <c r="G114" s="434">
        <v>2200</v>
      </c>
      <c r="H114" s="434">
        <v>2320</v>
      </c>
      <c r="I114" s="434">
        <v>2320</v>
      </c>
      <c r="J114" s="434"/>
      <c r="K114" s="433"/>
      <c r="L114" s="434"/>
      <c r="M114" s="265"/>
      <c r="N114" s="278"/>
      <c r="O114" s="278"/>
      <c r="P114" s="278"/>
      <c r="Q114" s="279"/>
      <c r="R114" s="279"/>
    </row>
    <row r="115" spans="1:18" ht="18" hidden="1" customHeight="1" x14ac:dyDescent="0.25">
      <c r="A115" s="891" t="str">
        <f>DATA!I180</f>
        <v>Rotary Hammer 28mm, 1300W with Drill Bit &amp; Chisel included, 220V-240V</v>
      </c>
      <c r="B115" s="892" t="s">
        <v>652</v>
      </c>
      <c r="C115" s="892" t="s">
        <v>652</v>
      </c>
      <c r="D115" s="892" t="s">
        <v>652</v>
      </c>
      <c r="E115" s="893" t="s">
        <v>652</v>
      </c>
      <c r="F115" s="433">
        <f>DATA!O51</f>
        <v>2620</v>
      </c>
      <c r="G115" s="434">
        <v>2200</v>
      </c>
      <c r="H115" s="434">
        <v>2320</v>
      </c>
      <c r="I115" s="434">
        <v>2320</v>
      </c>
      <c r="J115" s="434"/>
      <c r="K115" s="433"/>
      <c r="L115" s="434"/>
      <c r="M115" s="265"/>
      <c r="N115" s="278"/>
      <c r="O115" s="278"/>
      <c r="P115" s="278"/>
      <c r="Q115" s="279"/>
      <c r="R115" s="279"/>
    </row>
    <row r="116" spans="1:18" ht="18" hidden="1" customHeight="1" x14ac:dyDescent="0.25">
      <c r="A116" s="891" t="str">
        <f>DATA!I181</f>
        <v>45-135˚ Multi Angel Miter Shear Cutter, Adjustable angle cutter for cutting plastic, PVC &amp; Molding Trim</v>
      </c>
      <c r="B116" s="892" t="s">
        <v>652</v>
      </c>
      <c r="C116" s="892" t="s">
        <v>652</v>
      </c>
      <c r="D116" s="892" t="s">
        <v>652</v>
      </c>
      <c r="E116" s="893" t="s">
        <v>652</v>
      </c>
      <c r="F116" s="433">
        <f>DATA!O52</f>
        <v>70</v>
      </c>
      <c r="G116" s="434">
        <v>110</v>
      </c>
      <c r="H116" s="434">
        <v>190</v>
      </c>
      <c r="I116" s="434">
        <v>190</v>
      </c>
      <c r="J116" s="434"/>
      <c r="K116" s="433"/>
      <c r="L116" s="435"/>
      <c r="M116" s="265"/>
      <c r="N116" s="278"/>
      <c r="O116" s="278"/>
      <c r="P116" s="278"/>
      <c r="Q116" s="279"/>
      <c r="R116" s="279"/>
    </row>
    <row r="117" spans="1:18" ht="17.399999999999999" hidden="1" customHeight="1" x14ac:dyDescent="0.25">
      <c r="A117" s="891" t="str">
        <f>DATA!I182</f>
        <v>U Type Edge trimming scissor 45 degrees 90 degrees Trunking Pliers (Large Edge Clamp)</v>
      </c>
      <c r="B117" s="892" t="s">
        <v>652</v>
      </c>
      <c r="C117" s="892" t="s">
        <v>652</v>
      </c>
      <c r="D117" s="892" t="s">
        <v>652</v>
      </c>
      <c r="E117" s="893" t="s">
        <v>652</v>
      </c>
      <c r="F117" s="433">
        <f>DATA!O53</f>
        <v>90</v>
      </c>
      <c r="G117" s="434">
        <v>60</v>
      </c>
      <c r="H117" s="434">
        <v>75</v>
      </c>
      <c r="I117" s="434">
        <v>75</v>
      </c>
      <c r="J117" s="434"/>
      <c r="K117" s="433"/>
      <c r="L117" s="435"/>
      <c r="M117" s="265"/>
      <c r="N117" s="278"/>
      <c r="O117" s="278"/>
      <c r="P117" s="278"/>
      <c r="Q117" s="279"/>
      <c r="R117" s="279"/>
    </row>
    <row r="118" spans="1:18" ht="18" hidden="1" customHeight="1" x14ac:dyDescent="0.25">
      <c r="A118" s="891" t="str">
        <f>DATA!I183</f>
        <v>U Type Edge trimming scissor 45 degrees 90 degrees Trunking Pliers (Small size Edge Clamp)</v>
      </c>
      <c r="B118" s="892" t="s">
        <v>652</v>
      </c>
      <c r="C118" s="892" t="s">
        <v>652</v>
      </c>
      <c r="D118" s="892" t="s">
        <v>652</v>
      </c>
      <c r="E118" s="893" t="s">
        <v>652</v>
      </c>
      <c r="F118" s="433">
        <f>DATA!O54</f>
        <v>0</v>
      </c>
      <c r="G118" s="434"/>
      <c r="H118" s="434" t="s">
        <v>850</v>
      </c>
      <c r="I118" s="434" t="s">
        <v>850</v>
      </c>
      <c r="J118" s="434"/>
      <c r="K118" s="433"/>
      <c r="L118" s="435"/>
      <c r="M118" s="265"/>
      <c r="N118" s="278"/>
      <c r="O118" s="278"/>
      <c r="P118" s="278"/>
      <c r="Q118" s="279"/>
      <c r="R118" s="279"/>
    </row>
    <row r="119" spans="1:18" ht="18.600000000000001" hidden="1" customHeight="1" x14ac:dyDescent="0.25">
      <c r="A119" s="891" t="str">
        <f>DATA!I184</f>
        <v>9000KPA Portable Pressure Washer set: with Pressure Gauge &amp; Adjustable Pressure, PW Gun, High Pressure Hose, Water Inlet connector &amp; filter, Foam spray bottle</v>
      </c>
      <c r="B119" s="892" t="s">
        <v>652</v>
      </c>
      <c r="C119" s="892" t="s">
        <v>652</v>
      </c>
      <c r="D119" s="892" t="s">
        <v>652</v>
      </c>
      <c r="E119" s="893" t="s">
        <v>652</v>
      </c>
      <c r="F119" s="433">
        <f>DATA!O55</f>
        <v>4620</v>
      </c>
      <c r="G119" s="434"/>
      <c r="H119" s="434" t="s">
        <v>850</v>
      </c>
      <c r="I119" s="434" t="s">
        <v>850</v>
      </c>
      <c r="J119" s="434"/>
      <c r="K119" s="433"/>
      <c r="L119" s="435"/>
      <c r="M119" s="265"/>
      <c r="N119" s="278"/>
      <c r="O119" s="278"/>
      <c r="P119" s="278"/>
      <c r="Q119" s="279"/>
      <c r="R119" s="279"/>
    </row>
    <row r="120" spans="1:18" ht="18" hidden="1" customHeight="1" x14ac:dyDescent="0.25">
      <c r="A120" s="891" t="str">
        <f>DATA!I185</f>
        <v>Electric Air Blower 650W Hand Dust Cleaner Blow Machine, 650W - AB6038, Dust Bag Included, Max Blowing Rate 0-4.0m/min., input power 650W</v>
      </c>
      <c r="B120" s="892" t="s">
        <v>652</v>
      </c>
      <c r="C120" s="892" t="s">
        <v>652</v>
      </c>
      <c r="D120" s="892" t="s">
        <v>652</v>
      </c>
      <c r="E120" s="893" t="s">
        <v>652</v>
      </c>
      <c r="F120" s="433">
        <f>DATA!O56</f>
        <v>2660</v>
      </c>
      <c r="G120" s="434"/>
      <c r="H120" s="434" t="s">
        <v>850</v>
      </c>
      <c r="I120" s="434" t="s">
        <v>850</v>
      </c>
      <c r="J120" s="434"/>
      <c r="K120" s="433"/>
      <c r="L120" s="435"/>
      <c r="M120" s="265"/>
      <c r="N120" s="278"/>
      <c r="O120" s="278"/>
      <c r="P120" s="278"/>
      <c r="Q120" s="279"/>
      <c r="R120" s="279"/>
    </row>
    <row r="121" spans="1:18" ht="18.600000000000001" hidden="1" customHeight="1" x14ac:dyDescent="0.25">
      <c r="A121" s="891" t="str">
        <f>DATA!I186</f>
        <v>Aircon Coli Cleaner</v>
      </c>
      <c r="B121" s="892" t="s">
        <v>652</v>
      </c>
      <c r="C121" s="892" t="s">
        <v>652</v>
      </c>
      <c r="D121" s="892" t="s">
        <v>652</v>
      </c>
      <c r="E121" s="893" t="s">
        <v>652</v>
      </c>
      <c r="F121" s="433">
        <f>DATA!O57</f>
        <v>20800</v>
      </c>
      <c r="G121" s="434"/>
      <c r="H121" s="434" t="s">
        <v>850</v>
      </c>
      <c r="I121" s="434" t="s">
        <v>850</v>
      </c>
      <c r="J121" s="434"/>
      <c r="K121" s="433"/>
      <c r="L121" s="435"/>
      <c r="M121" s="265"/>
      <c r="N121" s="278"/>
      <c r="O121" s="278"/>
      <c r="P121" s="278"/>
      <c r="Q121" s="279"/>
      <c r="R121" s="279"/>
    </row>
    <row r="122" spans="1:18" ht="19.2" hidden="1" customHeight="1" x14ac:dyDescent="0.25">
      <c r="A122" s="891" t="str">
        <f>DATA!I187</f>
        <v>Aircon Fin Straightener/Fin Comb, Condenser Evaporator Fin</v>
      </c>
      <c r="B122" s="892" t="s">
        <v>652</v>
      </c>
      <c r="C122" s="892" t="s">
        <v>652</v>
      </c>
      <c r="D122" s="892" t="s">
        <v>652</v>
      </c>
      <c r="E122" s="893" t="s">
        <v>652</v>
      </c>
      <c r="F122" s="433">
        <f>DATA!O58</f>
        <v>6998</v>
      </c>
      <c r="G122" s="434"/>
      <c r="H122" s="434" t="s">
        <v>850</v>
      </c>
      <c r="I122" s="434" t="s">
        <v>850</v>
      </c>
      <c r="J122" s="434"/>
      <c r="K122" s="433"/>
      <c r="L122" s="435"/>
      <c r="M122" s="265"/>
      <c r="N122" s="278"/>
      <c r="O122" s="278"/>
      <c r="P122" s="278"/>
      <c r="Q122" s="279"/>
      <c r="R122" s="279"/>
    </row>
    <row r="123" spans="1:18" ht="16.95" hidden="1" customHeight="1" x14ac:dyDescent="0.25">
      <c r="A123" s="891" t="str">
        <f>DATA!I188</f>
        <v>2 Liter Hand Pressure Pump Sprayer (LTGT2000HSX)</v>
      </c>
      <c r="B123" s="892" t="s">
        <v>652</v>
      </c>
      <c r="C123" s="892" t="s">
        <v>652</v>
      </c>
      <c r="D123" s="892" t="s">
        <v>652</v>
      </c>
      <c r="E123" s="893" t="s">
        <v>652</v>
      </c>
      <c r="F123" s="433">
        <f>DATA!O59</f>
        <v>4998</v>
      </c>
      <c r="G123" s="434"/>
      <c r="H123" s="434" t="s">
        <v>850</v>
      </c>
      <c r="I123" s="434" t="s">
        <v>850</v>
      </c>
      <c r="J123" s="434"/>
      <c r="K123" s="433"/>
      <c r="L123" s="435"/>
      <c r="M123" s="265"/>
      <c r="N123" s="278"/>
      <c r="O123" s="278"/>
      <c r="P123" s="278"/>
      <c r="Q123" s="279"/>
      <c r="R123" s="279"/>
    </row>
    <row r="124" spans="1:18" ht="17.399999999999999" hidden="1" customHeight="1" x14ac:dyDescent="0.25">
      <c r="A124" s="891" t="str">
        <f>DATA!I189</f>
        <v>5L Shoulder Hand-Operated Sprayer (LTGT5000PSX)</v>
      </c>
      <c r="B124" s="892" t="s">
        <v>652</v>
      </c>
      <c r="C124" s="892" t="s">
        <v>652</v>
      </c>
      <c r="D124" s="892" t="s">
        <v>652</v>
      </c>
      <c r="E124" s="893" t="s">
        <v>652</v>
      </c>
      <c r="F124" s="433">
        <f>DATA!O60</f>
        <v>6998</v>
      </c>
      <c r="G124" s="436"/>
      <c r="H124" s="434" t="s">
        <v>850</v>
      </c>
      <c r="I124" s="434" t="s">
        <v>850</v>
      </c>
      <c r="J124" s="436"/>
      <c r="K124" s="433"/>
      <c r="L124" s="435"/>
      <c r="M124" s="265"/>
      <c r="N124" s="278"/>
      <c r="O124" s="278"/>
      <c r="P124" s="278"/>
      <c r="Q124" s="279"/>
      <c r="R124" s="279"/>
    </row>
    <row r="125" spans="1:18" ht="16.95" hidden="1" customHeight="1" x14ac:dyDescent="0.25">
      <c r="A125" s="891" t="str">
        <f>DATA!I190</f>
        <v>Wet &amp; Dry Vaccuum Cleaner, 3 in 1 Carpet Extractor Cleaner, Power: 1034 W, Voltage: 230 v, 40 Liter</v>
      </c>
      <c r="B125" s="892" t="s">
        <v>652</v>
      </c>
      <c r="C125" s="892" t="s">
        <v>652</v>
      </c>
      <c r="D125" s="892" t="s">
        <v>652</v>
      </c>
      <c r="E125" s="893" t="s">
        <v>652</v>
      </c>
      <c r="F125" s="433">
        <f>DATA!O61</f>
        <v>1000</v>
      </c>
      <c r="G125" s="436"/>
      <c r="H125" s="434" t="s">
        <v>850</v>
      </c>
      <c r="I125" s="434" t="s">
        <v>850</v>
      </c>
      <c r="J125" s="436"/>
      <c r="K125" s="433"/>
      <c r="L125" s="435"/>
      <c r="M125" s="265"/>
      <c r="N125" s="278"/>
      <c r="O125" s="278"/>
      <c r="P125" s="278"/>
      <c r="Q125" s="279"/>
      <c r="R125" s="279"/>
    </row>
    <row r="126" spans="1:18" ht="19.95" hidden="1" customHeight="1" x14ac:dyDescent="0.25">
      <c r="A126" s="891" t="str">
        <f>DATA!I191</f>
        <v>BSC medal (diameter: 9cm, Gold Plated)</v>
      </c>
      <c r="B126" s="892" t="s">
        <v>652</v>
      </c>
      <c r="C126" s="892" t="s">
        <v>652</v>
      </c>
      <c r="D126" s="892" t="s">
        <v>652</v>
      </c>
      <c r="E126" s="893" t="s">
        <v>652</v>
      </c>
      <c r="F126" s="433">
        <f>DATA!O62</f>
        <v>500</v>
      </c>
      <c r="G126" s="436"/>
      <c r="H126" s="434" t="s">
        <v>850</v>
      </c>
      <c r="I126" s="434" t="s">
        <v>850</v>
      </c>
      <c r="J126" s="436"/>
      <c r="K126" s="433"/>
      <c r="L126" s="435"/>
      <c r="M126" s="265"/>
      <c r="N126" s="278"/>
      <c r="O126" s="278"/>
      <c r="P126" s="278"/>
      <c r="Q126" s="279"/>
      <c r="R126" s="279"/>
    </row>
    <row r="127" spans="1:18" ht="20.399999999999999" hidden="1" customHeight="1" x14ac:dyDescent="0.25">
      <c r="A127" s="891" t="str">
        <f>DATA!I192</f>
        <v>Molder</v>
      </c>
      <c r="B127" s="892" t="s">
        <v>652</v>
      </c>
      <c r="C127" s="892" t="s">
        <v>652</v>
      </c>
      <c r="D127" s="892" t="s">
        <v>652</v>
      </c>
      <c r="E127" s="893" t="s">
        <v>652</v>
      </c>
      <c r="F127" s="433">
        <f>DATA!O63</f>
        <v>620</v>
      </c>
      <c r="G127" s="436"/>
      <c r="H127" s="434" t="s">
        <v>850</v>
      </c>
      <c r="I127" s="434" t="s">
        <v>850</v>
      </c>
      <c r="J127" s="436"/>
      <c r="K127" s="433"/>
      <c r="L127" s="435"/>
      <c r="M127" s="265"/>
      <c r="N127" s="278"/>
      <c r="O127" s="278"/>
      <c r="P127" s="278"/>
      <c r="Q127" s="279"/>
      <c r="R127" s="279"/>
    </row>
    <row r="128" spans="1:18" ht="18.600000000000001" hidden="1" customHeight="1" x14ac:dyDescent="0.25">
      <c r="A128" s="891" t="str">
        <f>DATA!I193</f>
        <v>Plaque for Loyalty Award - made of premium quality MDF wood, size: 30cm-35cm; inclusive of design and lay-out logo of Batanes State College,customized with recipient's name, award title and events details; mounted on a sturdy wooden base;</v>
      </c>
      <c r="B128" s="892" t="s">
        <v>652</v>
      </c>
      <c r="C128" s="892" t="s">
        <v>652</v>
      </c>
      <c r="D128" s="892" t="s">
        <v>652</v>
      </c>
      <c r="E128" s="893" t="s">
        <v>652</v>
      </c>
      <c r="F128" s="433">
        <f>DATA!O64</f>
        <v>225</v>
      </c>
      <c r="G128" s="436"/>
      <c r="H128" s="434" t="s">
        <v>850</v>
      </c>
      <c r="I128" s="434" t="s">
        <v>850</v>
      </c>
      <c r="J128" s="436"/>
      <c r="K128" s="433"/>
      <c r="L128" s="435"/>
      <c r="M128" s="265"/>
      <c r="N128" s="278"/>
      <c r="O128" s="278"/>
      <c r="P128" s="278"/>
      <c r="Q128" s="279"/>
      <c r="R128" s="279"/>
    </row>
    <row r="129" spans="1:18" ht="22.2" hidden="1" customHeight="1" x14ac:dyDescent="0.25">
      <c r="A129" s="891" t="str">
        <f>DATA!I194</f>
        <v>Shovel</v>
      </c>
      <c r="B129" s="892" t="s">
        <v>652</v>
      </c>
      <c r="C129" s="892" t="s">
        <v>652</v>
      </c>
      <c r="D129" s="892" t="s">
        <v>652</v>
      </c>
      <c r="E129" s="893" t="s">
        <v>652</v>
      </c>
      <c r="F129" s="433">
        <f>DATA!O65</f>
        <v>225</v>
      </c>
      <c r="G129" s="436"/>
      <c r="H129" s="434" t="s">
        <v>850</v>
      </c>
      <c r="I129" s="434" t="s">
        <v>850</v>
      </c>
      <c r="J129" s="436"/>
      <c r="K129" s="433"/>
      <c r="L129" s="435"/>
      <c r="M129" s="265"/>
      <c r="N129" s="278"/>
      <c r="O129" s="278"/>
      <c r="P129" s="278"/>
      <c r="Q129" s="279"/>
      <c r="R129" s="279"/>
    </row>
    <row r="130" spans="1:18" ht="22.2" hidden="1" customHeight="1" x14ac:dyDescent="0.25">
      <c r="A130" s="891" t="str">
        <f>DATA!I195</f>
        <v>Construction Reflectorized Vest (yellow green)</v>
      </c>
      <c r="B130" s="892" t="s">
        <v>652</v>
      </c>
      <c r="C130" s="892" t="s">
        <v>652</v>
      </c>
      <c r="D130" s="892" t="s">
        <v>652</v>
      </c>
      <c r="E130" s="893" t="s">
        <v>652</v>
      </c>
      <c r="F130" s="433">
        <f>DATA!O66</f>
        <v>900</v>
      </c>
      <c r="G130" s="436"/>
      <c r="H130" s="434" t="s">
        <v>850</v>
      </c>
      <c r="I130" s="434" t="s">
        <v>850</v>
      </c>
      <c r="J130" s="436"/>
      <c r="K130" s="526"/>
      <c r="L130" s="527"/>
      <c r="M130" s="265"/>
      <c r="N130" s="278"/>
      <c r="O130" s="278"/>
      <c r="P130" s="278"/>
      <c r="Q130" s="279"/>
      <c r="R130" s="279"/>
    </row>
    <row r="131" spans="1:18" ht="22.95" hidden="1" customHeight="1" x14ac:dyDescent="0.25">
      <c r="A131" s="891" t="str">
        <f>DATA!I196</f>
        <v>Gold Spray Paint</v>
      </c>
      <c r="B131" s="892" t="s">
        <v>652</v>
      </c>
      <c r="C131" s="892" t="s">
        <v>652</v>
      </c>
      <c r="D131" s="892" t="s">
        <v>652</v>
      </c>
      <c r="E131" s="893" t="s">
        <v>652</v>
      </c>
      <c r="F131" s="433">
        <f>DATA!O67</f>
        <v>750</v>
      </c>
      <c r="G131" s="436"/>
      <c r="H131" s="434" t="s">
        <v>850</v>
      </c>
      <c r="I131" s="434" t="s">
        <v>850</v>
      </c>
      <c r="J131" s="436"/>
      <c r="K131" s="526"/>
      <c r="L131" s="527"/>
      <c r="M131" s="265"/>
      <c r="N131" s="278"/>
      <c r="O131" s="278"/>
      <c r="P131" s="278"/>
      <c r="Q131" s="279"/>
      <c r="R131" s="279"/>
    </row>
    <row r="132" spans="1:18" ht="22.95" hidden="1" customHeight="1" x14ac:dyDescent="0.25">
      <c r="A132" s="891" t="str">
        <f>DATA!I197</f>
        <v>2 x 3 Palochina</v>
      </c>
      <c r="B132" s="892" t="s">
        <v>652</v>
      </c>
      <c r="C132" s="892" t="s">
        <v>652</v>
      </c>
      <c r="D132" s="892" t="s">
        <v>652</v>
      </c>
      <c r="E132" s="893" t="s">
        <v>652</v>
      </c>
      <c r="F132" s="433">
        <f>DATA!O68</f>
        <v>960</v>
      </c>
      <c r="G132" s="436"/>
      <c r="H132" s="434" t="s">
        <v>850</v>
      </c>
      <c r="I132" s="434" t="s">
        <v>850</v>
      </c>
      <c r="J132" s="436"/>
      <c r="K132" s="526"/>
      <c r="L132" s="527"/>
      <c r="M132" s="265"/>
      <c r="N132" s="278"/>
      <c r="O132" s="278"/>
      <c r="P132" s="278"/>
      <c r="Q132" s="279"/>
      <c r="R132" s="279"/>
    </row>
    <row r="133" spans="1:18" ht="25.2" hidden="1" customHeight="1" x14ac:dyDescent="0.25">
      <c r="A133" s="891" t="str">
        <f>DATA!I198</f>
        <v>3/4 Marine Plywood</v>
      </c>
      <c r="B133" s="892" t="s">
        <v>652</v>
      </c>
      <c r="C133" s="892" t="s">
        <v>652</v>
      </c>
      <c r="D133" s="892" t="s">
        <v>652</v>
      </c>
      <c r="E133" s="893" t="s">
        <v>652</v>
      </c>
      <c r="F133" s="433">
        <f>DATA!O69</f>
        <v>540</v>
      </c>
      <c r="G133" s="436"/>
      <c r="H133" s="434" t="s">
        <v>850</v>
      </c>
      <c r="I133" s="434" t="s">
        <v>850</v>
      </c>
      <c r="J133" s="436"/>
      <c r="K133" s="526"/>
      <c r="L133" s="527"/>
      <c r="M133" s="265"/>
      <c r="N133" s="278"/>
      <c r="O133" s="278"/>
      <c r="P133" s="278"/>
      <c r="Q133" s="279"/>
      <c r="R133" s="279"/>
    </row>
    <row r="134" spans="1:18" ht="23.4" hidden="1" customHeight="1" x14ac:dyDescent="0.25">
      <c r="A134" s="891" t="str">
        <f>DATA!I199</f>
        <v>A4 Certificate Frame with Stand</v>
      </c>
      <c r="B134" s="892" t="s">
        <v>652</v>
      </c>
      <c r="C134" s="892" t="s">
        <v>652</v>
      </c>
      <c r="D134" s="892" t="s">
        <v>652</v>
      </c>
      <c r="E134" s="893" t="s">
        <v>652</v>
      </c>
      <c r="F134" s="433">
        <f>DATA!O70</f>
        <v>5000</v>
      </c>
      <c r="G134" s="436"/>
      <c r="H134" s="434" t="s">
        <v>850</v>
      </c>
      <c r="I134" s="434" t="s">
        <v>850</v>
      </c>
      <c r="J134" s="436"/>
      <c r="K134" s="526"/>
      <c r="L134" s="527"/>
      <c r="M134" s="265"/>
      <c r="N134" s="278"/>
      <c r="O134" s="278"/>
      <c r="P134" s="278"/>
      <c r="Q134" s="279"/>
      <c r="R134" s="279"/>
    </row>
    <row r="135" spans="1:18" ht="18" hidden="1" customHeight="1" x14ac:dyDescent="0.25">
      <c r="A135" s="891" t="str">
        <f>DATA!I200</f>
        <v>Paper Vellum Board (220 gsm)</v>
      </c>
      <c r="B135" s="892" t="s">
        <v>652</v>
      </c>
      <c r="C135" s="892" t="s">
        <v>652</v>
      </c>
      <c r="D135" s="892" t="s">
        <v>652</v>
      </c>
      <c r="E135" s="893" t="s">
        <v>652</v>
      </c>
      <c r="F135" s="433">
        <f>DATA!O71</f>
        <v>920</v>
      </c>
      <c r="G135" s="436"/>
      <c r="H135" s="434" t="s">
        <v>850</v>
      </c>
      <c r="I135" s="434" t="s">
        <v>850</v>
      </c>
      <c r="J135" s="436"/>
      <c r="K135" s="526"/>
      <c r="L135" s="527"/>
      <c r="M135" s="265"/>
      <c r="N135" s="278"/>
      <c r="O135" s="278"/>
      <c r="P135" s="278"/>
      <c r="Q135" s="279"/>
      <c r="R135" s="279"/>
    </row>
    <row r="136" spans="1:18" ht="19.2" hidden="1" customHeight="1" x14ac:dyDescent="0.25">
      <c r="A136" s="891" t="str">
        <f>DATA!I201</f>
        <v>Photo Paper A4</v>
      </c>
      <c r="B136" s="892" t="s">
        <v>652</v>
      </c>
      <c r="C136" s="892" t="s">
        <v>652</v>
      </c>
      <c r="D136" s="892" t="s">
        <v>652</v>
      </c>
      <c r="E136" s="893" t="s">
        <v>652</v>
      </c>
      <c r="F136" s="433">
        <f>DATA!O72</f>
        <v>700</v>
      </c>
      <c r="G136" s="436"/>
      <c r="H136" s="434" t="s">
        <v>850</v>
      </c>
      <c r="I136" s="434" t="s">
        <v>850</v>
      </c>
      <c r="J136" s="436"/>
      <c r="K136" s="526"/>
      <c r="L136" s="527"/>
      <c r="M136" s="265"/>
      <c r="N136" s="278"/>
      <c r="O136" s="278"/>
      <c r="P136" s="278"/>
      <c r="Q136" s="279"/>
      <c r="R136" s="279"/>
    </row>
    <row r="137" spans="1:18" ht="20.399999999999999" hidden="1" customHeight="1" x14ac:dyDescent="0.25">
      <c r="A137" s="891" t="str">
        <f>DATA!I202</f>
        <v>Ink 774 (Black 108ml)</v>
      </c>
      <c r="B137" s="892" t="s">
        <v>652</v>
      </c>
      <c r="C137" s="892" t="s">
        <v>652</v>
      </c>
      <c r="D137" s="892" t="s">
        <v>652</v>
      </c>
      <c r="E137" s="893" t="s">
        <v>652</v>
      </c>
      <c r="F137" s="433">
        <f>DATA!O73</f>
        <v>4998</v>
      </c>
      <c r="G137" s="436"/>
      <c r="H137" s="434" t="s">
        <v>850</v>
      </c>
      <c r="I137" s="434" t="s">
        <v>850</v>
      </c>
      <c r="J137" s="436"/>
      <c r="K137" s="526"/>
      <c r="L137" s="527"/>
      <c r="M137" s="265"/>
      <c r="N137" s="278"/>
      <c r="O137" s="278"/>
      <c r="P137" s="278"/>
      <c r="Q137" s="279"/>
      <c r="R137" s="279"/>
    </row>
    <row r="138" spans="1:18" ht="18.600000000000001" hidden="1" customHeight="1" x14ac:dyDescent="0.25">
      <c r="A138" s="891" t="str">
        <f>DATA!I203</f>
        <v>Ink 664 (Black 108ml, Yellow,Cyan,Magenta-48.8ml)</v>
      </c>
      <c r="B138" s="892" t="s">
        <v>652</v>
      </c>
      <c r="C138" s="892" t="s">
        <v>652</v>
      </c>
      <c r="D138" s="892" t="s">
        <v>652</v>
      </c>
      <c r="E138" s="893" t="s">
        <v>652</v>
      </c>
      <c r="F138" s="433">
        <f>DATA!O74</f>
        <v>5998</v>
      </c>
      <c r="G138" s="436"/>
      <c r="H138" s="434" t="s">
        <v>850</v>
      </c>
      <c r="I138" s="434" t="s">
        <v>850</v>
      </c>
      <c r="J138" s="436"/>
      <c r="K138" s="526"/>
      <c r="L138" s="527"/>
      <c r="M138" s="265"/>
      <c r="N138" s="278"/>
      <c r="O138" s="278"/>
      <c r="P138" s="278"/>
      <c r="Q138" s="279"/>
      <c r="R138" s="279"/>
    </row>
    <row r="139" spans="1:18" ht="20.399999999999999" hidden="1" customHeight="1" x14ac:dyDescent="0.25">
      <c r="A139" s="891" t="str">
        <f>DATA!I204</f>
        <v>3 Layer Metal Document File (heavy duty)</v>
      </c>
      <c r="B139" s="892" t="s">
        <v>652</v>
      </c>
      <c r="C139" s="892" t="s">
        <v>652</v>
      </c>
      <c r="D139" s="892" t="s">
        <v>652</v>
      </c>
      <c r="E139" s="893" t="s">
        <v>652</v>
      </c>
      <c r="F139" s="433">
        <f>DATA!O75</f>
        <v>5998</v>
      </c>
      <c r="G139" s="469"/>
      <c r="H139" s="434" t="s">
        <v>850</v>
      </c>
      <c r="I139" s="434" t="s">
        <v>850</v>
      </c>
      <c r="J139" s="469"/>
      <c r="K139" s="526"/>
      <c r="L139" s="527"/>
      <c r="M139" s="265"/>
      <c r="N139" s="278"/>
      <c r="O139" s="278"/>
      <c r="P139" s="278"/>
      <c r="Q139" s="279"/>
      <c r="R139" s="279"/>
    </row>
    <row r="140" spans="1:18" ht="21.6" hidden="1" customHeight="1" x14ac:dyDescent="0.25">
      <c r="A140" s="891" t="str">
        <f>DATA!I205</f>
        <v>Ballpen (blue 0.5mm)</v>
      </c>
      <c r="B140" s="892" t="s">
        <v>652</v>
      </c>
      <c r="C140" s="892" t="s">
        <v>652</v>
      </c>
      <c r="D140" s="892" t="s">
        <v>652</v>
      </c>
      <c r="E140" s="893" t="s">
        <v>652</v>
      </c>
      <c r="F140" s="433">
        <f>DATA!O76</f>
        <v>4998</v>
      </c>
      <c r="G140" s="436"/>
      <c r="H140" s="434" t="s">
        <v>850</v>
      </c>
      <c r="I140" s="434" t="s">
        <v>850</v>
      </c>
      <c r="J140" s="436"/>
      <c r="K140" s="526"/>
      <c r="L140" s="527"/>
      <c r="M140" s="265"/>
      <c r="N140" s="278"/>
      <c r="O140" s="278"/>
      <c r="P140" s="278"/>
      <c r="Q140" s="279"/>
      <c r="R140" s="279"/>
    </row>
    <row r="141" spans="1:18" ht="18.600000000000001" hidden="1" customHeight="1" x14ac:dyDescent="0.25">
      <c r="A141" s="891" t="str">
        <f>DATA!I206</f>
        <v>Sticker Paper, A4, (10 pcs per pack)</v>
      </c>
      <c r="B141" s="892" t="s">
        <v>652</v>
      </c>
      <c r="C141" s="892" t="s">
        <v>652</v>
      </c>
      <c r="D141" s="892" t="s">
        <v>652</v>
      </c>
      <c r="E141" s="893" t="s">
        <v>652</v>
      </c>
      <c r="F141" s="433">
        <f>DATA!O77</f>
        <v>4998</v>
      </c>
      <c r="G141" s="436"/>
      <c r="H141" s="434" t="s">
        <v>850</v>
      </c>
      <c r="I141" s="434" t="s">
        <v>850</v>
      </c>
      <c r="J141" s="436"/>
      <c r="K141" s="526"/>
      <c r="L141" s="527"/>
      <c r="M141" s="265"/>
      <c r="N141" s="278"/>
      <c r="O141" s="278"/>
      <c r="P141" s="278"/>
      <c r="Q141" s="279"/>
      <c r="R141" s="279"/>
    </row>
    <row r="142" spans="1:18" ht="23.4" hidden="1" customHeight="1" x14ac:dyDescent="0.25">
      <c r="A142" s="891" t="str">
        <f>DATA!I207</f>
        <v>Brown Envelop, A4 (50pcs/pack)</v>
      </c>
      <c r="B142" s="892" t="s">
        <v>652</v>
      </c>
      <c r="C142" s="892" t="s">
        <v>652</v>
      </c>
      <c r="D142" s="892" t="s">
        <v>652</v>
      </c>
      <c r="E142" s="893" t="s">
        <v>652</v>
      </c>
      <c r="F142" s="433">
        <f>DATA!O78</f>
        <v>4998</v>
      </c>
      <c r="G142" s="436"/>
      <c r="H142" s="434" t="s">
        <v>850</v>
      </c>
      <c r="I142" s="434" t="s">
        <v>850</v>
      </c>
      <c r="J142" s="436"/>
      <c r="K142" s="526"/>
      <c r="L142" s="527"/>
      <c r="M142" s="265"/>
      <c r="N142" s="278"/>
      <c r="O142" s="278"/>
      <c r="P142" s="278"/>
      <c r="Q142" s="279"/>
      <c r="R142" s="279"/>
    </row>
    <row r="143" spans="1:18" ht="18.600000000000001" hidden="1" customHeight="1" x14ac:dyDescent="0.25">
      <c r="A143" s="891" t="str">
        <f>DATA!I208</f>
        <v>Heavy Duty Stapler (# 1111)</v>
      </c>
      <c r="B143" s="892" t="s">
        <v>652</v>
      </c>
      <c r="C143" s="892" t="s">
        <v>652</v>
      </c>
      <c r="D143" s="892" t="s">
        <v>652</v>
      </c>
      <c r="E143" s="893" t="s">
        <v>652</v>
      </c>
      <c r="F143" s="433">
        <f>DATA!O79</f>
        <v>4998</v>
      </c>
      <c r="G143" s="436"/>
      <c r="H143" s="434" t="s">
        <v>850</v>
      </c>
      <c r="I143" s="434" t="s">
        <v>850</v>
      </c>
      <c r="J143" s="436"/>
      <c r="K143" s="526"/>
      <c r="L143" s="527"/>
      <c r="M143" s="265"/>
      <c r="N143" s="278"/>
      <c r="O143" s="278"/>
      <c r="P143" s="278"/>
      <c r="Q143" s="279"/>
      <c r="R143" s="279"/>
    </row>
    <row r="144" spans="1:18" ht="20.399999999999999" hidden="1" customHeight="1" x14ac:dyDescent="0.25">
      <c r="A144" s="891" t="str">
        <f>DATA!I209</f>
        <v>Heavy Duty Scissors</v>
      </c>
      <c r="B144" s="892" t="s">
        <v>652</v>
      </c>
      <c r="C144" s="892" t="s">
        <v>652</v>
      </c>
      <c r="D144" s="892" t="s">
        <v>652</v>
      </c>
      <c r="E144" s="893" t="s">
        <v>652</v>
      </c>
      <c r="F144" s="433">
        <f>DATA!O80</f>
        <v>5998</v>
      </c>
      <c r="G144" s="436"/>
      <c r="H144" s="434" t="s">
        <v>850</v>
      </c>
      <c r="I144" s="434" t="s">
        <v>850</v>
      </c>
      <c r="J144" s="436"/>
      <c r="K144" s="526"/>
      <c r="L144" s="527"/>
      <c r="M144" s="265"/>
      <c r="N144" s="278"/>
      <c r="O144" s="278"/>
      <c r="P144" s="278"/>
      <c r="Q144" s="279"/>
      <c r="R144" s="279"/>
    </row>
    <row r="145" spans="1:18" ht="17.399999999999999" hidden="1" customHeight="1" x14ac:dyDescent="0.25">
      <c r="A145" s="891" t="str">
        <f>DATA!I210</f>
        <v>Plastic Clip Board (A4)</v>
      </c>
      <c r="B145" s="892" t="s">
        <v>652</v>
      </c>
      <c r="C145" s="892" t="s">
        <v>652</v>
      </c>
      <c r="D145" s="892" t="s">
        <v>652</v>
      </c>
      <c r="E145" s="893" t="s">
        <v>652</v>
      </c>
      <c r="F145" s="433">
        <f>DATA!O81</f>
        <v>6998</v>
      </c>
      <c r="G145" s="436"/>
      <c r="H145" s="434" t="s">
        <v>850</v>
      </c>
      <c r="I145" s="434" t="s">
        <v>850</v>
      </c>
      <c r="J145" s="436"/>
      <c r="K145" s="526"/>
      <c r="L145" s="527"/>
      <c r="M145" s="265"/>
      <c r="N145" s="278"/>
      <c r="O145" s="278"/>
      <c r="P145" s="278"/>
      <c r="Q145" s="279"/>
      <c r="R145" s="279"/>
    </row>
    <row r="146" spans="1:18" ht="18.600000000000001" hidden="1" customHeight="1" x14ac:dyDescent="0.25">
      <c r="A146" s="891" t="str">
        <f>DATA!I211</f>
        <v>Folder,A4 (white)</v>
      </c>
      <c r="B146" s="892" t="s">
        <v>652</v>
      </c>
      <c r="C146" s="892" t="s">
        <v>652</v>
      </c>
      <c r="D146" s="892" t="s">
        <v>652</v>
      </c>
      <c r="E146" s="893" t="s">
        <v>652</v>
      </c>
      <c r="F146" s="433">
        <f>DATA!O82</f>
        <v>6998</v>
      </c>
      <c r="G146" s="436"/>
      <c r="H146" s="434" t="s">
        <v>850</v>
      </c>
      <c r="I146" s="434" t="s">
        <v>850</v>
      </c>
      <c r="J146" s="436"/>
      <c r="K146" s="526"/>
      <c r="L146" s="527"/>
      <c r="M146" s="265"/>
      <c r="N146" s="278"/>
      <c r="O146" s="278"/>
      <c r="P146" s="278"/>
      <c r="Q146" s="279"/>
      <c r="R146" s="279"/>
    </row>
    <row r="147" spans="1:18" ht="16.95" hidden="1" customHeight="1" x14ac:dyDescent="0.25">
      <c r="A147" s="891" t="str">
        <f>DATA!I212</f>
        <v xml:space="preserve">Correction Tape </v>
      </c>
      <c r="B147" s="892" t="s">
        <v>652</v>
      </c>
      <c r="C147" s="892" t="s">
        <v>652</v>
      </c>
      <c r="D147" s="892" t="s">
        <v>652</v>
      </c>
      <c r="E147" s="893" t="s">
        <v>652</v>
      </c>
      <c r="F147" s="433">
        <f>DATA!O83</f>
        <v>4680</v>
      </c>
      <c r="G147" s="436"/>
      <c r="H147" s="434" t="s">
        <v>850</v>
      </c>
      <c r="I147" s="434" t="s">
        <v>850</v>
      </c>
      <c r="J147" s="436"/>
      <c r="K147" s="526"/>
      <c r="L147" s="527"/>
      <c r="M147" s="265"/>
      <c r="N147" s="278"/>
      <c r="O147" s="278"/>
      <c r="P147" s="278"/>
      <c r="Q147" s="279"/>
      <c r="R147" s="279"/>
    </row>
    <row r="148" spans="1:18" ht="17.399999999999999" hidden="1" customHeight="1" x14ac:dyDescent="0.25">
      <c r="A148" s="891" t="str">
        <f>DATA!I213</f>
        <v>Sticky Note (sign here), 4x3"</v>
      </c>
      <c r="B148" s="892" t="s">
        <v>652</v>
      </c>
      <c r="C148" s="892" t="s">
        <v>652</v>
      </c>
      <c r="D148" s="892" t="s">
        <v>652</v>
      </c>
      <c r="E148" s="893" t="s">
        <v>652</v>
      </c>
      <c r="F148" s="433">
        <f>DATA!O84</f>
        <v>6998</v>
      </c>
      <c r="G148" s="436"/>
      <c r="H148" s="434" t="s">
        <v>850</v>
      </c>
      <c r="I148" s="434" t="s">
        <v>850</v>
      </c>
      <c r="J148" s="436"/>
      <c r="K148" s="526"/>
      <c r="L148" s="527"/>
      <c r="M148" s="265"/>
      <c r="N148" s="278"/>
      <c r="O148" s="278"/>
      <c r="P148" s="278"/>
      <c r="Q148" s="279"/>
      <c r="R148" s="279"/>
    </row>
    <row r="149" spans="1:18" ht="19.2" hidden="1" customHeight="1" x14ac:dyDescent="0.25">
      <c r="A149" s="891" t="str">
        <f>DATA!I214</f>
        <v>Binder Clip (1.6")</v>
      </c>
      <c r="B149" s="892" t="s">
        <v>652</v>
      </c>
      <c r="C149" s="892" t="s">
        <v>652</v>
      </c>
      <c r="D149" s="892" t="s">
        <v>652</v>
      </c>
      <c r="E149" s="893" t="s">
        <v>652</v>
      </c>
      <c r="F149" s="433">
        <f>DATA!O85</f>
        <v>5998</v>
      </c>
      <c r="G149" s="436"/>
      <c r="H149" s="434" t="s">
        <v>850</v>
      </c>
      <c r="I149" s="434" t="s">
        <v>850</v>
      </c>
      <c r="J149" s="436"/>
      <c r="K149" s="526"/>
      <c r="L149" s="527"/>
      <c r="M149" s="265"/>
      <c r="N149" s="278"/>
      <c r="O149" s="278"/>
      <c r="P149" s="278"/>
      <c r="Q149" s="279"/>
      <c r="R149" s="279"/>
    </row>
    <row r="150" spans="1:18" ht="16.2" hidden="1" customHeight="1" x14ac:dyDescent="0.25">
      <c r="A150" s="891" t="str">
        <f>DATA!I215</f>
        <v>Binder Clip (2")</v>
      </c>
      <c r="B150" s="892" t="s">
        <v>652</v>
      </c>
      <c r="C150" s="892" t="s">
        <v>652</v>
      </c>
      <c r="D150" s="892" t="s">
        <v>652</v>
      </c>
      <c r="E150" s="893" t="s">
        <v>652</v>
      </c>
      <c r="F150" s="433">
        <f>DATA!O86</f>
        <v>5998</v>
      </c>
      <c r="G150" s="436"/>
      <c r="H150" s="434" t="s">
        <v>850</v>
      </c>
      <c r="I150" s="434" t="s">
        <v>850</v>
      </c>
      <c r="J150" s="436"/>
      <c r="K150" s="526"/>
      <c r="L150" s="527"/>
      <c r="M150" s="265"/>
      <c r="N150" s="278"/>
      <c r="O150" s="278"/>
      <c r="P150" s="278"/>
      <c r="Q150" s="279"/>
      <c r="R150" s="279"/>
    </row>
    <row r="151" spans="1:18" ht="19.95" hidden="1" customHeight="1" x14ac:dyDescent="0.25">
      <c r="A151" s="891" t="str">
        <f>DATA!I216</f>
        <v>Folder Legal (white)</v>
      </c>
      <c r="B151" s="892" t="s">
        <v>652</v>
      </c>
      <c r="C151" s="892" t="s">
        <v>652</v>
      </c>
      <c r="D151" s="892" t="s">
        <v>652</v>
      </c>
      <c r="E151" s="893" t="s">
        <v>652</v>
      </c>
      <c r="F151" s="433">
        <f>DATA!O87</f>
        <v>4998</v>
      </c>
      <c r="G151" s="436"/>
      <c r="H151" s="434" t="s">
        <v>850</v>
      </c>
      <c r="I151" s="434" t="s">
        <v>850</v>
      </c>
      <c r="J151" s="436"/>
      <c r="K151" s="470"/>
      <c r="L151" s="527"/>
      <c r="M151" s="265"/>
      <c r="N151" s="278"/>
      <c r="O151" s="278"/>
      <c r="P151" s="278"/>
      <c r="Q151" s="279"/>
      <c r="R151" s="279"/>
    </row>
    <row r="152" spans="1:18" ht="16.5" hidden="1" customHeight="1" x14ac:dyDescent="0.25">
      <c r="A152" s="891" t="str">
        <f>DATA!I217</f>
        <v>Entrance Cap 1/2</v>
      </c>
      <c r="B152" s="892" t="s">
        <v>652</v>
      </c>
      <c r="C152" s="892" t="s">
        <v>652</v>
      </c>
      <c r="D152" s="892" t="s">
        <v>652</v>
      </c>
      <c r="E152" s="893" t="s">
        <v>652</v>
      </c>
      <c r="F152" s="433">
        <f>DATA!O88</f>
        <v>5998</v>
      </c>
      <c r="G152" s="436"/>
      <c r="H152" s="434" t="s">
        <v>850</v>
      </c>
      <c r="I152" s="434" t="s">
        <v>850</v>
      </c>
      <c r="J152" s="436"/>
      <c r="K152" s="528"/>
      <c r="L152" s="528"/>
      <c r="M152" s="265"/>
      <c r="N152" s="278"/>
      <c r="O152" s="278"/>
      <c r="P152" s="278"/>
      <c r="Q152" s="279"/>
      <c r="R152" s="279"/>
    </row>
    <row r="153" spans="1:18" ht="16.5" hidden="1" customHeight="1" x14ac:dyDescent="0.25">
      <c r="A153" s="891" t="str">
        <f>DATA!I218</f>
        <v>PVC Orange Male Adaptor</v>
      </c>
      <c r="B153" s="892" t="s">
        <v>652</v>
      </c>
      <c r="C153" s="892" t="s">
        <v>652</v>
      </c>
      <c r="D153" s="892" t="s">
        <v>652</v>
      </c>
      <c r="E153" s="893" t="s">
        <v>652</v>
      </c>
      <c r="F153" s="433">
        <f>DATA!O89</f>
        <v>6998</v>
      </c>
      <c r="G153" s="436"/>
      <c r="H153" s="434" t="s">
        <v>850</v>
      </c>
      <c r="I153" s="434" t="s">
        <v>850</v>
      </c>
      <c r="J153" s="436"/>
      <c r="K153" s="526"/>
      <c r="L153" s="528"/>
      <c r="M153" s="265"/>
      <c r="N153" s="278"/>
      <c r="O153" s="278"/>
      <c r="P153" s="278"/>
      <c r="Q153" s="279"/>
      <c r="R153" s="279"/>
    </row>
    <row r="154" spans="1:18" ht="16.5" hidden="1" customHeight="1" x14ac:dyDescent="0.25">
      <c r="A154" s="891" t="str">
        <f>DATA!I219</f>
        <v>Electrical PVC Pipe 1/2</v>
      </c>
      <c r="B154" s="892" t="s">
        <v>652</v>
      </c>
      <c r="C154" s="892" t="s">
        <v>652</v>
      </c>
      <c r="D154" s="892" t="s">
        <v>652</v>
      </c>
      <c r="E154" s="893" t="s">
        <v>652</v>
      </c>
      <c r="F154" s="433">
        <f>DATA!O90</f>
        <v>5998</v>
      </c>
      <c r="G154" s="469"/>
      <c r="H154" s="434" t="s">
        <v>850</v>
      </c>
      <c r="I154" s="434" t="s">
        <v>850</v>
      </c>
      <c r="J154" s="469"/>
      <c r="K154" s="528"/>
      <c r="L154" s="528"/>
      <c r="M154" s="265"/>
      <c r="N154" s="278"/>
      <c r="O154" s="278"/>
      <c r="P154" s="278"/>
      <c r="Q154" s="279"/>
      <c r="R154" s="279"/>
    </row>
    <row r="155" spans="1:18" ht="16.5" hidden="1" customHeight="1" x14ac:dyDescent="0.25">
      <c r="A155" s="891" t="str">
        <f>DATA!I220</f>
        <v>Electrical PVC Elbow 1/2</v>
      </c>
      <c r="B155" s="892" t="s">
        <v>652</v>
      </c>
      <c r="C155" s="892" t="s">
        <v>652</v>
      </c>
      <c r="D155" s="892" t="s">
        <v>652</v>
      </c>
      <c r="E155" s="893" t="s">
        <v>652</v>
      </c>
      <c r="F155" s="433">
        <f>DATA!O91</f>
        <v>6998</v>
      </c>
      <c r="G155" s="436"/>
      <c r="H155" s="434" t="s">
        <v>850</v>
      </c>
      <c r="I155" s="434" t="s">
        <v>850</v>
      </c>
      <c r="J155" s="436"/>
      <c r="K155" s="528"/>
      <c r="L155" s="528"/>
      <c r="M155" s="265"/>
      <c r="N155" s="278"/>
      <c r="O155" s="278"/>
      <c r="P155" s="278"/>
      <c r="Q155" s="279"/>
      <c r="R155" s="279"/>
    </row>
    <row r="156" spans="1:18" ht="18" hidden="1" customHeight="1" x14ac:dyDescent="0.25">
      <c r="A156" s="891" t="str">
        <f>DATA!I221</f>
        <v>Deluxe Twin Lampholder, Weather Proof IP65 Rating</v>
      </c>
      <c r="B156" s="892" t="s">
        <v>652</v>
      </c>
      <c r="C156" s="892" t="s">
        <v>652</v>
      </c>
      <c r="D156" s="892" t="s">
        <v>652</v>
      </c>
      <c r="E156" s="893" t="s">
        <v>652</v>
      </c>
      <c r="F156" s="433">
        <f>DATA!O92</f>
        <v>5998</v>
      </c>
      <c r="G156" s="436"/>
      <c r="H156" s="434" t="s">
        <v>850</v>
      </c>
      <c r="I156" s="434" t="s">
        <v>850</v>
      </c>
      <c r="J156" s="436"/>
      <c r="K156" s="528"/>
      <c r="L156" s="528"/>
      <c r="M156" s="265"/>
      <c r="N156" s="278"/>
      <c r="O156" s="278"/>
      <c r="P156" s="278"/>
      <c r="Q156" s="279"/>
      <c r="R156" s="279"/>
    </row>
    <row r="157" spans="1:18" ht="19.5" hidden="1" customHeight="1" x14ac:dyDescent="0.25">
      <c r="A157" s="891" t="str">
        <f>DATA!I222</f>
        <v>LED Weather Proof Par Lamp 15W, E276 (Warm White)</v>
      </c>
      <c r="B157" s="892" t="s">
        <v>652</v>
      </c>
      <c r="C157" s="892" t="s">
        <v>652</v>
      </c>
      <c r="D157" s="892" t="s">
        <v>652</v>
      </c>
      <c r="E157" s="893" t="s">
        <v>652</v>
      </c>
      <c r="F157" s="433">
        <f>DATA!O93</f>
        <v>5998</v>
      </c>
      <c r="G157" s="436"/>
      <c r="H157" s="434" t="s">
        <v>850</v>
      </c>
      <c r="I157" s="434" t="s">
        <v>850</v>
      </c>
      <c r="J157" s="436"/>
      <c r="K157" s="528"/>
      <c r="L157" s="528"/>
      <c r="M157" s="265"/>
      <c r="N157" s="278"/>
      <c r="O157" s="278"/>
      <c r="P157" s="278"/>
      <c r="Q157" s="279"/>
      <c r="R157" s="279"/>
    </row>
    <row r="158" spans="1:18" ht="18" hidden="1" customHeight="1" x14ac:dyDescent="0.25">
      <c r="A158" s="891" t="str">
        <f>DATA!I223</f>
        <v>3.5mm² THHN/THWN Stranded wire</v>
      </c>
      <c r="B158" s="892" t="s">
        <v>652</v>
      </c>
      <c r="C158" s="892" t="s">
        <v>652</v>
      </c>
      <c r="D158" s="892" t="s">
        <v>652</v>
      </c>
      <c r="E158" s="893" t="s">
        <v>652</v>
      </c>
      <c r="F158" s="433">
        <f>DATA!O94</f>
        <v>5998</v>
      </c>
      <c r="G158" s="436"/>
      <c r="H158" s="434" t="s">
        <v>850</v>
      </c>
      <c r="I158" s="434" t="s">
        <v>850</v>
      </c>
      <c r="J158" s="436"/>
      <c r="K158" s="528"/>
      <c r="L158" s="528"/>
      <c r="M158" s="265"/>
      <c r="N158" s="278"/>
      <c r="O158" s="278"/>
      <c r="P158" s="278"/>
      <c r="Q158" s="279"/>
      <c r="R158" s="279"/>
    </row>
    <row r="159" spans="1:18" ht="19.5" hidden="1" customHeight="1" x14ac:dyDescent="0.25">
      <c r="A159" s="891" t="str">
        <f>DATA!I224</f>
        <v>Outdoor Weather Proof Receptacle, E27 (color black)</v>
      </c>
      <c r="B159" s="892" t="s">
        <v>652</v>
      </c>
      <c r="C159" s="892" t="s">
        <v>652</v>
      </c>
      <c r="D159" s="892" t="s">
        <v>652</v>
      </c>
      <c r="E159" s="893" t="s">
        <v>652</v>
      </c>
      <c r="F159" s="433">
        <f>DATA!O95</f>
        <v>5998</v>
      </c>
      <c r="G159" s="436"/>
      <c r="H159" s="434" t="s">
        <v>850</v>
      </c>
      <c r="I159" s="434" t="s">
        <v>850</v>
      </c>
      <c r="J159" s="436"/>
      <c r="K159" s="528"/>
      <c r="L159" s="528"/>
      <c r="M159" s="265"/>
      <c r="N159" s="278"/>
      <c r="O159" s="278"/>
      <c r="P159" s="278"/>
      <c r="Q159" s="279"/>
      <c r="R159" s="279"/>
    </row>
    <row r="160" spans="1:18" ht="18.75" hidden="1" customHeight="1" x14ac:dyDescent="0.25">
      <c r="A160" s="891" t="str">
        <f>DATA!I225</f>
        <v>9 Watts LED Bulb, Warm White, E27</v>
      </c>
      <c r="B160" s="892" t="s">
        <v>652</v>
      </c>
      <c r="C160" s="892" t="s">
        <v>652</v>
      </c>
      <c r="D160" s="892" t="s">
        <v>652</v>
      </c>
      <c r="E160" s="893" t="s">
        <v>652</v>
      </c>
      <c r="F160" s="433">
        <f>DATA!O96</f>
        <v>5998</v>
      </c>
      <c r="G160" s="436"/>
      <c r="H160" s="434" t="s">
        <v>850</v>
      </c>
      <c r="I160" s="434" t="s">
        <v>850</v>
      </c>
      <c r="J160" s="436"/>
      <c r="K160" s="528"/>
      <c r="L160" s="528"/>
      <c r="M160" s="265"/>
      <c r="N160" s="278"/>
      <c r="O160" s="278"/>
      <c r="P160" s="278"/>
      <c r="Q160" s="279"/>
      <c r="R160" s="279"/>
    </row>
    <row r="161" spans="1:18" ht="21" hidden="1" customHeight="1" x14ac:dyDescent="0.25">
      <c r="A161" s="891" t="str">
        <f>DATA!I226</f>
        <v>Vinyl Electrical Tape 0.16mmx19mmx16m (black)</v>
      </c>
      <c r="B161" s="892" t="s">
        <v>652</v>
      </c>
      <c r="C161" s="892" t="s">
        <v>652</v>
      </c>
      <c r="D161" s="892" t="s">
        <v>652</v>
      </c>
      <c r="E161" s="893" t="s">
        <v>652</v>
      </c>
      <c r="F161" s="433">
        <f>DATA!O97</f>
        <v>5998</v>
      </c>
      <c r="G161" s="529">
        <v>900</v>
      </c>
      <c r="H161" s="434" t="s">
        <v>850</v>
      </c>
      <c r="I161" s="434" t="s">
        <v>850</v>
      </c>
      <c r="J161" s="529"/>
      <c r="K161" s="528"/>
      <c r="L161" s="528"/>
      <c r="M161" s="265"/>
      <c r="N161" s="278"/>
      <c r="O161" s="278"/>
      <c r="P161" s="278"/>
      <c r="Q161" s="279"/>
      <c r="R161" s="279"/>
    </row>
    <row r="162" spans="1:18" ht="14.25" hidden="1" customHeight="1" x14ac:dyDescent="0.25">
      <c r="A162" s="891" t="str">
        <f>DATA!I227</f>
        <v>A4, Certificate Frame with stand</v>
      </c>
      <c r="B162" s="892" t="s">
        <v>652</v>
      </c>
      <c r="C162" s="892" t="s">
        <v>652</v>
      </c>
      <c r="D162" s="892" t="s">
        <v>652</v>
      </c>
      <c r="E162" s="893" t="s">
        <v>652</v>
      </c>
      <c r="F162" s="433">
        <f>DATA!O98</f>
        <v>5998</v>
      </c>
      <c r="G162" s="529">
        <v>900</v>
      </c>
      <c r="H162" s="434" t="s">
        <v>850</v>
      </c>
      <c r="I162" s="434" t="s">
        <v>850</v>
      </c>
      <c r="J162" s="529"/>
      <c r="K162" s="528"/>
      <c r="L162" s="528"/>
      <c r="M162" s="265"/>
      <c r="N162" s="278"/>
      <c r="O162" s="278"/>
      <c r="P162" s="278"/>
      <c r="Q162" s="279"/>
      <c r="R162" s="279"/>
    </row>
    <row r="163" spans="1:18" ht="18" hidden="1" customHeight="1" x14ac:dyDescent="0.25">
      <c r="A163" s="891" t="str">
        <f>DATA!I228</f>
        <v>Paper Vellum Board (220 gsm)</v>
      </c>
      <c r="B163" s="892" t="s">
        <v>652</v>
      </c>
      <c r="C163" s="892" t="s">
        <v>652</v>
      </c>
      <c r="D163" s="892" t="s">
        <v>652</v>
      </c>
      <c r="E163" s="893" t="s">
        <v>652</v>
      </c>
      <c r="F163" s="433">
        <f>DATA!O99</f>
        <v>4998</v>
      </c>
      <c r="G163" s="529">
        <v>925</v>
      </c>
      <c r="H163" s="434" t="s">
        <v>850</v>
      </c>
      <c r="I163" s="434" t="s">
        <v>850</v>
      </c>
      <c r="J163" s="529"/>
      <c r="K163" s="528"/>
      <c r="L163" s="528"/>
      <c r="M163" s="265"/>
      <c r="N163" s="278"/>
      <c r="O163" s="278"/>
      <c r="P163" s="278"/>
      <c r="Q163" s="279"/>
      <c r="R163" s="279"/>
    </row>
    <row r="164" spans="1:18" ht="18" hidden="1" customHeight="1" x14ac:dyDescent="0.25">
      <c r="A164" s="891" t="str">
        <f>DATA!I229</f>
        <v>Photo Paper A4</v>
      </c>
      <c r="B164" s="892" t="s">
        <v>652</v>
      </c>
      <c r="C164" s="892" t="s">
        <v>652</v>
      </c>
      <c r="D164" s="892" t="s">
        <v>652</v>
      </c>
      <c r="E164" s="893" t="s">
        <v>652</v>
      </c>
      <c r="F164" s="433">
        <f>DATA!O100</f>
        <v>2498</v>
      </c>
      <c r="G164" s="529">
        <v>9300</v>
      </c>
      <c r="H164" s="434" t="s">
        <v>850</v>
      </c>
      <c r="I164" s="434" t="s">
        <v>850</v>
      </c>
      <c r="J164" s="529"/>
      <c r="K164" s="528"/>
      <c r="L164" s="528"/>
      <c r="M164" s="265"/>
      <c r="N164" s="278"/>
      <c r="O164" s="278"/>
      <c r="P164" s="278"/>
      <c r="Q164" s="279"/>
      <c r="R164" s="279"/>
    </row>
    <row r="165" spans="1:18" ht="21" hidden="1" customHeight="1" x14ac:dyDescent="0.25">
      <c r="A165" s="891" t="str">
        <f>DATA!I230</f>
        <v>Ink 774 (Black 108ml)</v>
      </c>
      <c r="B165" s="892" t="s">
        <v>652</v>
      </c>
      <c r="C165" s="892" t="s">
        <v>652</v>
      </c>
      <c r="D165" s="892" t="s">
        <v>652</v>
      </c>
      <c r="E165" s="893" t="s">
        <v>652</v>
      </c>
      <c r="F165" s="433">
        <f>DATA!O101</f>
        <v>6998</v>
      </c>
      <c r="G165" s="529">
        <v>32000</v>
      </c>
      <c r="H165" s="434" t="s">
        <v>850</v>
      </c>
      <c r="I165" s="434" t="s">
        <v>850</v>
      </c>
      <c r="J165" s="529"/>
      <c r="K165" s="528"/>
      <c r="L165" s="528"/>
      <c r="M165" s="265"/>
      <c r="N165" s="278"/>
      <c r="O165" s="278"/>
      <c r="P165" s="278"/>
      <c r="Q165" s="279"/>
      <c r="R165" s="279"/>
    </row>
    <row r="166" spans="1:18" ht="21.75" hidden="1" customHeight="1" x14ac:dyDescent="0.25">
      <c r="A166" s="891" t="str">
        <f>DATA!I231</f>
        <v>Ink 664  (Yellow,Cyan,Magenta-48.8ml)</v>
      </c>
      <c r="B166" s="892" t="s">
        <v>652</v>
      </c>
      <c r="C166" s="892" t="s">
        <v>652</v>
      </c>
      <c r="D166" s="892" t="s">
        <v>652</v>
      </c>
      <c r="E166" s="893" t="s">
        <v>652</v>
      </c>
      <c r="F166" s="433">
        <f>DATA!O102</f>
        <v>5998</v>
      </c>
      <c r="G166" s="530">
        <v>9900</v>
      </c>
      <c r="H166" s="434" t="s">
        <v>850</v>
      </c>
      <c r="I166" s="434" t="s">
        <v>850</v>
      </c>
      <c r="J166" s="530"/>
      <c r="K166" s="528"/>
      <c r="L166" s="528"/>
      <c r="M166" s="265"/>
      <c r="N166" s="278"/>
      <c r="O166" s="278"/>
      <c r="P166" s="278"/>
      <c r="Q166" s="279"/>
      <c r="R166" s="279"/>
    </row>
    <row r="167" spans="1:18" ht="15.75" hidden="1" customHeight="1" x14ac:dyDescent="0.25">
      <c r="A167" s="891" t="str">
        <f>DATA!I232</f>
        <v>Food Tong 24.0cm</v>
      </c>
      <c r="B167" s="892" t="s">
        <v>652</v>
      </c>
      <c r="C167" s="892" t="s">
        <v>652</v>
      </c>
      <c r="D167" s="892" t="s">
        <v>652</v>
      </c>
      <c r="E167" s="893" t="s">
        <v>652</v>
      </c>
      <c r="F167" s="433">
        <f>DATA!O103</f>
        <v>0</v>
      </c>
      <c r="G167" s="530">
        <v>400</v>
      </c>
      <c r="H167" s="434" t="s">
        <v>850</v>
      </c>
      <c r="I167" s="434" t="s">
        <v>850</v>
      </c>
      <c r="J167" s="530"/>
      <c r="K167" s="528"/>
      <c r="L167" s="528"/>
      <c r="M167" s="265"/>
      <c r="N167" s="278"/>
      <c r="O167" s="278"/>
      <c r="P167" s="278"/>
      <c r="Q167" s="279"/>
      <c r="R167" s="279"/>
    </row>
    <row r="168" spans="1:18" ht="15.75" hidden="1" customHeight="1" x14ac:dyDescent="0.25">
      <c r="A168" s="891" t="str">
        <f>DATA!I233</f>
        <v>Serving Spoon 9" stainless steel</v>
      </c>
      <c r="B168" s="892" t="s">
        <v>652</v>
      </c>
      <c r="C168" s="892" t="s">
        <v>652</v>
      </c>
      <c r="D168" s="892" t="s">
        <v>652</v>
      </c>
      <c r="E168" s="893" t="s">
        <v>652</v>
      </c>
      <c r="F168" s="433">
        <f>DATA!O104</f>
        <v>1780</v>
      </c>
      <c r="G168" s="529">
        <v>1500</v>
      </c>
      <c r="H168" s="434" t="s">
        <v>850</v>
      </c>
      <c r="I168" s="434" t="s">
        <v>850</v>
      </c>
      <c r="J168" s="529"/>
      <c r="K168" s="528"/>
      <c r="L168" s="528"/>
      <c r="M168" s="265"/>
      <c r="N168" s="278"/>
      <c r="O168" s="278"/>
      <c r="P168" s="278"/>
      <c r="Q168" s="279"/>
      <c r="R168" s="279"/>
    </row>
    <row r="169" spans="1:18" ht="21" hidden="1" customHeight="1" x14ac:dyDescent="0.25">
      <c r="A169" s="891" t="str">
        <f>DATA!I234</f>
        <v>Serving Fork</v>
      </c>
      <c r="B169" s="892" t="s">
        <v>652</v>
      </c>
      <c r="C169" s="892" t="s">
        <v>652</v>
      </c>
      <c r="D169" s="892" t="s">
        <v>652</v>
      </c>
      <c r="E169" s="893" t="s">
        <v>652</v>
      </c>
      <c r="F169" s="433">
        <f>DATA!O105</f>
        <v>1150</v>
      </c>
      <c r="G169" s="530">
        <v>9950</v>
      </c>
      <c r="H169" s="434" t="s">
        <v>850</v>
      </c>
      <c r="I169" s="434" t="s">
        <v>850</v>
      </c>
      <c r="J169" s="530"/>
      <c r="K169" s="528"/>
      <c r="L169" s="528"/>
      <c r="M169" s="265"/>
      <c r="N169" s="278"/>
      <c r="O169" s="278"/>
      <c r="P169" s="278"/>
      <c r="Q169" s="279"/>
      <c r="R169" s="279"/>
    </row>
    <row r="170" spans="1:18" ht="21.75" hidden="1" customHeight="1" x14ac:dyDescent="0.25">
      <c r="A170" s="891" t="str">
        <f>DATA!I235</f>
        <v>Rice Cooker 45cups 7.8L capacity</v>
      </c>
      <c r="B170" s="892" t="s">
        <v>652</v>
      </c>
      <c r="C170" s="892" t="s">
        <v>652</v>
      </c>
      <c r="D170" s="892" t="s">
        <v>652</v>
      </c>
      <c r="E170" s="893" t="s">
        <v>652</v>
      </c>
      <c r="F170" s="433">
        <f>DATA!O106</f>
        <v>385</v>
      </c>
      <c r="G170" s="895">
        <v>1440</v>
      </c>
      <c r="H170" s="434" t="s">
        <v>850</v>
      </c>
      <c r="I170" s="434" t="s">
        <v>850</v>
      </c>
      <c r="J170" s="895"/>
      <c r="K170" s="528"/>
      <c r="L170" s="528"/>
      <c r="M170" s="265"/>
      <c r="N170" s="278"/>
      <c r="O170" s="278"/>
      <c r="P170" s="278"/>
      <c r="Q170" s="279"/>
      <c r="R170" s="279"/>
    </row>
    <row r="171" spans="1:18" ht="21.75" hidden="1" customHeight="1" x14ac:dyDescent="0.25">
      <c r="A171" s="891" t="str">
        <f>DATA!I236</f>
        <v>Heavy Duty Coffee Perculator 100cups 15Liters</v>
      </c>
      <c r="B171" s="892" t="s">
        <v>652</v>
      </c>
      <c r="C171" s="892" t="s">
        <v>652</v>
      </c>
      <c r="D171" s="892" t="s">
        <v>652</v>
      </c>
      <c r="E171" s="893" t="s">
        <v>652</v>
      </c>
      <c r="F171" s="433">
        <f>DATA!O107</f>
        <v>18000</v>
      </c>
      <c r="G171" s="896"/>
      <c r="H171" s="434" t="s">
        <v>850</v>
      </c>
      <c r="I171" s="434" t="s">
        <v>850</v>
      </c>
      <c r="J171" s="896"/>
      <c r="K171" s="528"/>
      <c r="L171" s="528"/>
      <c r="M171" s="265"/>
      <c r="N171" s="278"/>
      <c r="O171" s="278"/>
      <c r="P171" s="278"/>
      <c r="Q171" s="279"/>
      <c r="R171" s="279"/>
    </row>
    <row r="172" spans="1:18" ht="21.75" hidden="1" customHeight="1" x14ac:dyDescent="0.25">
      <c r="A172" s="891" t="str">
        <f>DATA!I237</f>
        <v>Tissue Holder</v>
      </c>
      <c r="B172" s="892" t="s">
        <v>652</v>
      </c>
      <c r="C172" s="892" t="s">
        <v>652</v>
      </c>
      <c r="D172" s="892" t="s">
        <v>652</v>
      </c>
      <c r="E172" s="893" t="s">
        <v>652</v>
      </c>
      <c r="F172" s="433">
        <f>DATA!O108</f>
        <v>1200</v>
      </c>
      <c r="G172" s="528"/>
      <c r="H172" s="434" t="s">
        <v>850</v>
      </c>
      <c r="I172" s="434" t="s">
        <v>850</v>
      </c>
      <c r="J172" s="528"/>
      <c r="K172" s="528"/>
      <c r="L172" s="528"/>
      <c r="M172" s="265"/>
      <c r="N172" s="278"/>
      <c r="O172" s="278"/>
      <c r="P172" s="278"/>
      <c r="Q172" s="279"/>
      <c r="R172" s="279"/>
    </row>
    <row r="173" spans="1:18" ht="21.75" hidden="1" customHeight="1" x14ac:dyDescent="0.25">
      <c r="A173" s="891" t="str">
        <f>DATA!I238</f>
        <v>Coffee Spoon 17cm x 3.7cm 12's/10's</v>
      </c>
      <c r="B173" s="892" t="s">
        <v>652</v>
      </c>
      <c r="C173" s="892" t="s">
        <v>652</v>
      </c>
      <c r="D173" s="892" t="s">
        <v>652</v>
      </c>
      <c r="E173" s="893" t="s">
        <v>652</v>
      </c>
      <c r="F173" s="433">
        <f>DATA!O109</f>
        <v>975</v>
      </c>
      <c r="G173" s="528"/>
      <c r="H173" s="434" t="s">
        <v>850</v>
      </c>
      <c r="I173" s="434" t="s">
        <v>850</v>
      </c>
      <c r="J173" s="528"/>
      <c r="K173" s="528"/>
      <c r="L173" s="528"/>
      <c r="M173" s="265"/>
      <c r="N173" s="278"/>
      <c r="O173" s="278"/>
      <c r="P173" s="278"/>
      <c r="Q173" s="279"/>
      <c r="R173" s="279"/>
    </row>
    <row r="174" spans="1:18" ht="21.75" hidden="1" customHeight="1" x14ac:dyDescent="0.25">
      <c r="A174" s="891" t="str">
        <f>DATA!I239</f>
        <v>M-GAS Refill (Large)</v>
      </c>
      <c r="B174" s="892" t="s">
        <v>652</v>
      </c>
      <c r="C174" s="892" t="s">
        <v>652</v>
      </c>
      <c r="D174" s="892" t="s">
        <v>652</v>
      </c>
      <c r="E174" s="893" t="s">
        <v>652</v>
      </c>
      <c r="F174" s="433">
        <f>DATA!O110</f>
        <v>1050</v>
      </c>
      <c r="G174" s="531"/>
      <c r="H174" s="434" t="s">
        <v>850</v>
      </c>
      <c r="I174" s="434" t="s">
        <v>850</v>
      </c>
      <c r="J174" s="531"/>
      <c r="K174" s="531"/>
      <c r="L174" s="531"/>
      <c r="M174" s="265"/>
      <c r="N174" s="278"/>
      <c r="O174" s="278"/>
      <c r="P174" s="278"/>
      <c r="Q174" s="279"/>
      <c r="R174" s="279"/>
    </row>
    <row r="175" spans="1:18" ht="21.75" hidden="1" customHeight="1" x14ac:dyDescent="0.25">
      <c r="A175" s="891" t="str">
        <f>DATA!I240</f>
        <v>Picture Frame, A4 size</v>
      </c>
      <c r="B175" s="892" t="s">
        <v>652</v>
      </c>
      <c r="C175" s="892" t="s">
        <v>652</v>
      </c>
      <c r="D175" s="892" t="s">
        <v>652</v>
      </c>
      <c r="E175" s="893" t="s">
        <v>652</v>
      </c>
      <c r="F175" s="433">
        <f>DATA!O111</f>
        <v>750</v>
      </c>
      <c r="G175" s="531"/>
      <c r="H175" s="434" t="s">
        <v>850</v>
      </c>
      <c r="I175" s="434" t="s">
        <v>850</v>
      </c>
      <c r="J175" s="531"/>
      <c r="K175" s="531"/>
      <c r="L175" s="531"/>
      <c r="M175" s="265"/>
      <c r="N175" s="278"/>
      <c r="O175" s="278"/>
      <c r="P175" s="278"/>
      <c r="Q175" s="279"/>
      <c r="R175" s="279"/>
    </row>
    <row r="176" spans="1:18" ht="21.75" hidden="1" customHeight="1" x14ac:dyDescent="0.25">
      <c r="A176" s="891" t="str">
        <f>DATA!I241</f>
        <v>Wine Paper Bag</v>
      </c>
      <c r="B176" s="892" t="s">
        <v>652</v>
      </c>
      <c r="C176" s="892" t="s">
        <v>652</v>
      </c>
      <c r="D176" s="892" t="s">
        <v>652</v>
      </c>
      <c r="E176" s="893" t="s">
        <v>652</v>
      </c>
      <c r="F176" s="433">
        <f>DATA!O112</f>
        <v>2700</v>
      </c>
      <c r="G176" s="531"/>
      <c r="H176" s="434" t="s">
        <v>850</v>
      </c>
      <c r="I176" s="434" t="s">
        <v>850</v>
      </c>
      <c r="J176" s="531"/>
      <c r="K176" s="531"/>
      <c r="L176" s="531"/>
      <c r="M176" s="265"/>
      <c r="N176" s="278"/>
      <c r="O176" s="278"/>
      <c r="P176" s="278"/>
      <c r="Q176" s="279"/>
      <c r="R176" s="279"/>
    </row>
    <row r="177" spans="1:18" ht="21.75" hidden="1" customHeight="1" x14ac:dyDescent="0.25">
      <c r="A177" s="891" t="str">
        <f>DATA!I242</f>
        <v>Plain Paper Bag (medium)</v>
      </c>
      <c r="B177" s="892" t="s">
        <v>652</v>
      </c>
      <c r="C177" s="892" t="s">
        <v>652</v>
      </c>
      <c r="D177" s="892" t="s">
        <v>652</v>
      </c>
      <c r="E177" s="893" t="s">
        <v>652</v>
      </c>
      <c r="F177" s="433">
        <f>DATA!O113</f>
        <v>9000</v>
      </c>
      <c r="G177" s="531"/>
      <c r="H177" s="434" t="s">
        <v>850</v>
      </c>
      <c r="I177" s="434" t="s">
        <v>850</v>
      </c>
      <c r="J177" s="531"/>
      <c r="K177" s="531"/>
      <c r="L177" s="531"/>
      <c r="M177" s="265"/>
      <c r="N177" s="278"/>
      <c r="O177" s="278"/>
      <c r="P177" s="278"/>
      <c r="Q177" s="279"/>
      <c r="R177" s="279"/>
    </row>
    <row r="178" spans="1:18" ht="21.75" hidden="1" customHeight="1" x14ac:dyDescent="0.25">
      <c r="A178" s="891" t="str">
        <f>DATA!I243</f>
        <v>Chinese Paper (Gold &amp; red)</v>
      </c>
      <c r="B178" s="892" t="s">
        <v>652</v>
      </c>
      <c r="C178" s="892" t="s">
        <v>652</v>
      </c>
      <c r="D178" s="892" t="s">
        <v>652</v>
      </c>
      <c r="E178" s="893" t="s">
        <v>652</v>
      </c>
      <c r="F178" s="433">
        <f>DATA!O114</f>
        <v>117000</v>
      </c>
      <c r="G178" s="531"/>
      <c r="H178" s="434" t="s">
        <v>850</v>
      </c>
      <c r="I178" s="434" t="s">
        <v>850</v>
      </c>
      <c r="J178" s="531"/>
      <c r="K178" s="531"/>
      <c r="L178" s="531"/>
      <c r="M178" s="265"/>
      <c r="N178" s="278"/>
      <c r="O178" s="278"/>
      <c r="P178" s="278"/>
      <c r="Q178" s="279"/>
      <c r="R178" s="279"/>
    </row>
    <row r="179" spans="1:18" ht="21.75" hidden="1" customHeight="1" x14ac:dyDescent="0.25">
      <c r="A179" s="891" t="str">
        <f>DATA!I244</f>
        <v>Sacramental Bread</v>
      </c>
      <c r="B179" s="892" t="s">
        <v>652</v>
      </c>
      <c r="C179" s="892" t="s">
        <v>652</v>
      </c>
      <c r="D179" s="892" t="s">
        <v>652</v>
      </c>
      <c r="E179" s="893" t="s">
        <v>652</v>
      </c>
      <c r="F179" s="433">
        <f>DATA!O115</f>
        <v>0</v>
      </c>
      <c r="G179" s="531"/>
      <c r="H179" s="434" t="s">
        <v>850</v>
      </c>
      <c r="I179" s="434" t="s">
        <v>850</v>
      </c>
      <c r="J179" s="531"/>
      <c r="K179" s="531"/>
      <c r="L179" s="531"/>
      <c r="M179" s="265"/>
      <c r="N179" s="278"/>
      <c r="O179" s="278"/>
      <c r="P179" s="278"/>
      <c r="Q179" s="279"/>
      <c r="R179" s="279"/>
    </row>
    <row r="180" spans="1:18" ht="21.75" hidden="1" customHeight="1" x14ac:dyDescent="0.25">
      <c r="A180" s="891" t="str">
        <f>DATA!I245</f>
        <v>Fruit Basket (Large)</v>
      </c>
      <c r="B180" s="892" t="s">
        <v>652</v>
      </c>
      <c r="C180" s="892" t="s">
        <v>652</v>
      </c>
      <c r="D180" s="892" t="s">
        <v>652</v>
      </c>
      <c r="E180" s="893" t="s">
        <v>652</v>
      </c>
      <c r="F180" s="433">
        <f>DATA!O116</f>
        <v>76500</v>
      </c>
      <c r="G180" s="531"/>
      <c r="H180" s="434" t="s">
        <v>850</v>
      </c>
      <c r="I180" s="434" t="s">
        <v>850</v>
      </c>
      <c r="J180" s="531"/>
      <c r="K180" s="531"/>
      <c r="L180" s="531"/>
      <c r="M180" s="265"/>
      <c r="N180" s="278"/>
      <c r="O180" s="278"/>
      <c r="P180" s="278"/>
      <c r="Q180" s="279"/>
      <c r="R180" s="279"/>
    </row>
    <row r="181" spans="1:18" ht="21.75" hidden="1" customHeight="1" x14ac:dyDescent="0.25">
      <c r="A181" s="891" t="str">
        <f>DATA!I246</f>
        <v>Grapes</v>
      </c>
      <c r="B181" s="892" t="s">
        <v>652</v>
      </c>
      <c r="C181" s="892" t="s">
        <v>652</v>
      </c>
      <c r="D181" s="892" t="s">
        <v>652</v>
      </c>
      <c r="E181" s="893" t="s">
        <v>652</v>
      </c>
      <c r="F181" s="433">
        <f>DATA!O117</f>
        <v>740</v>
      </c>
      <c r="G181" s="531"/>
      <c r="H181" s="434" t="s">
        <v>850</v>
      </c>
      <c r="I181" s="434" t="s">
        <v>850</v>
      </c>
      <c r="J181" s="531"/>
      <c r="K181" s="531"/>
      <c r="L181" s="531"/>
      <c r="M181" s="265"/>
      <c r="N181" s="278"/>
      <c r="O181" s="278"/>
      <c r="P181" s="278"/>
      <c r="Q181" s="279"/>
      <c r="R181" s="279"/>
    </row>
    <row r="182" spans="1:18" ht="21.75" hidden="1" customHeight="1" x14ac:dyDescent="0.25">
      <c r="A182" s="891" t="str">
        <f>DATA!I247</f>
        <v>Mangoes</v>
      </c>
      <c r="B182" s="892" t="s">
        <v>652</v>
      </c>
      <c r="C182" s="892" t="s">
        <v>652</v>
      </c>
      <c r="D182" s="892" t="s">
        <v>652</v>
      </c>
      <c r="E182" s="893" t="s">
        <v>652</v>
      </c>
      <c r="F182" s="433">
        <f>DATA!O118</f>
        <v>12260</v>
      </c>
      <c r="G182" s="531"/>
      <c r="H182" s="434" t="s">
        <v>850</v>
      </c>
      <c r="I182" s="434" t="s">
        <v>850</v>
      </c>
      <c r="J182" s="531"/>
      <c r="K182" s="531"/>
      <c r="L182" s="531"/>
      <c r="M182" s="265"/>
      <c r="N182" s="278"/>
      <c r="O182" s="278"/>
      <c r="P182" s="278"/>
      <c r="Q182" s="279"/>
      <c r="R182" s="279"/>
    </row>
    <row r="183" spans="1:18" ht="21.75" hidden="1" customHeight="1" x14ac:dyDescent="0.25">
      <c r="A183" s="891" t="str">
        <f>DATA!I248</f>
        <v>Apples</v>
      </c>
      <c r="B183" s="892" t="s">
        <v>652</v>
      </c>
      <c r="C183" s="892" t="s">
        <v>652</v>
      </c>
      <c r="D183" s="892" t="s">
        <v>652</v>
      </c>
      <c r="E183" s="893" t="s">
        <v>652</v>
      </c>
      <c r="F183" s="433">
        <f>DATA!O119</f>
        <v>21000</v>
      </c>
      <c r="G183" s="531"/>
      <c r="H183" s="434" t="s">
        <v>850</v>
      </c>
      <c r="I183" s="434" t="s">
        <v>850</v>
      </c>
      <c r="J183" s="531"/>
      <c r="K183" s="531"/>
      <c r="L183" s="531"/>
      <c r="M183" s="265"/>
      <c r="N183" s="278"/>
      <c r="O183" s="278"/>
      <c r="P183" s="278"/>
      <c r="Q183" s="279"/>
      <c r="R183" s="279"/>
    </row>
    <row r="184" spans="1:18" ht="21.75" hidden="1" customHeight="1" x14ac:dyDescent="0.25">
      <c r="A184" s="891" t="str">
        <f>DATA!I249</f>
        <v>Oranges</v>
      </c>
      <c r="B184" s="892" t="s">
        <v>652</v>
      </c>
      <c r="C184" s="892" t="s">
        <v>652</v>
      </c>
      <c r="D184" s="892" t="s">
        <v>652</v>
      </c>
      <c r="E184" s="893" t="s">
        <v>652</v>
      </c>
      <c r="F184" s="433">
        <f>DATA!O120</f>
        <v>2620</v>
      </c>
      <c r="G184" s="531"/>
      <c r="H184" s="434" t="s">
        <v>850</v>
      </c>
      <c r="I184" s="434" t="s">
        <v>850</v>
      </c>
      <c r="J184" s="531"/>
      <c r="K184" s="531"/>
      <c r="L184" s="531"/>
      <c r="M184" s="265"/>
      <c r="N184" s="278"/>
      <c r="O184" s="278"/>
      <c r="P184" s="278"/>
      <c r="Q184" s="279"/>
      <c r="R184" s="279"/>
    </row>
    <row r="185" spans="1:18" ht="21.75" hidden="1" customHeight="1" x14ac:dyDescent="0.25">
      <c r="A185" s="891" t="str">
        <f>DATA!I250</f>
        <v>Linoleum (light green/light brown)</v>
      </c>
      <c r="B185" s="892" t="s">
        <v>652</v>
      </c>
      <c r="C185" s="892" t="s">
        <v>652</v>
      </c>
      <c r="D185" s="892" t="s">
        <v>652</v>
      </c>
      <c r="E185" s="893" t="s">
        <v>652</v>
      </c>
      <c r="F185" s="433">
        <f>DATA!O121</f>
        <v>1700</v>
      </c>
      <c r="G185" s="531"/>
      <c r="H185" s="434" t="s">
        <v>850</v>
      </c>
      <c r="I185" s="434" t="s">
        <v>850</v>
      </c>
      <c r="J185" s="531"/>
      <c r="K185" s="531"/>
      <c r="L185" s="531"/>
      <c r="M185" s="265"/>
      <c r="N185" s="278"/>
      <c r="O185" s="278"/>
      <c r="P185" s="278"/>
      <c r="Q185" s="279"/>
      <c r="R185" s="279"/>
    </row>
    <row r="186" spans="1:18" ht="21.75" hidden="1" customHeight="1" x14ac:dyDescent="0.25">
      <c r="A186" s="891" t="str">
        <f>DATA!I251</f>
        <v>RouterBoard RouterOS L5 1U 8-port gigabit router (RB5009UG+S+IN)</v>
      </c>
      <c r="B186" s="892" t="s">
        <v>652</v>
      </c>
      <c r="C186" s="892" t="s">
        <v>652</v>
      </c>
      <c r="D186" s="892" t="s">
        <v>652</v>
      </c>
      <c r="E186" s="893" t="s">
        <v>652</v>
      </c>
      <c r="F186" s="433">
        <f>DATA!O122</f>
        <v>1275</v>
      </c>
      <c r="G186" s="531"/>
      <c r="H186" s="434" t="s">
        <v>850</v>
      </c>
      <c r="I186" s="434" t="s">
        <v>850</v>
      </c>
      <c r="J186" s="531"/>
      <c r="K186" s="531"/>
      <c r="L186" s="531"/>
      <c r="M186" s="265"/>
      <c r="N186" s="278"/>
      <c r="O186" s="278"/>
      <c r="P186" s="278"/>
      <c r="Q186" s="279"/>
      <c r="R186" s="279"/>
    </row>
    <row r="187" spans="1:18" ht="21.75" hidden="1" customHeight="1" x14ac:dyDescent="0.25">
      <c r="A187" s="891" t="str">
        <f>DATA!I252</f>
        <v>Router Board</v>
      </c>
      <c r="B187" s="892" t="s">
        <v>652</v>
      </c>
      <c r="C187" s="892" t="s">
        <v>652</v>
      </c>
      <c r="D187" s="892" t="s">
        <v>652</v>
      </c>
      <c r="E187" s="893" t="s">
        <v>652</v>
      </c>
      <c r="F187" s="433">
        <f>DATA!O123</f>
        <v>560</v>
      </c>
      <c r="G187" s="531"/>
      <c r="H187" s="434" t="s">
        <v>850</v>
      </c>
      <c r="I187" s="434" t="s">
        <v>850</v>
      </c>
      <c r="J187" s="531"/>
      <c r="K187" s="531"/>
      <c r="L187" s="531"/>
      <c r="M187" s="265"/>
      <c r="N187" s="278"/>
      <c r="O187" s="278"/>
      <c r="P187" s="278"/>
      <c r="Q187" s="279"/>
      <c r="R187" s="279"/>
    </row>
    <row r="188" spans="1:18" ht="21.75" hidden="1" customHeight="1" x14ac:dyDescent="0.25">
      <c r="A188" s="891" t="str">
        <f>DATA!I253</f>
        <v>Canon lens EF-S 55-250mm f4-5.6 IS STM</v>
      </c>
      <c r="B188" s="892" t="s">
        <v>652</v>
      </c>
      <c r="C188" s="892" t="s">
        <v>652</v>
      </c>
      <c r="D188" s="892" t="s">
        <v>652</v>
      </c>
      <c r="E188" s="893" t="s">
        <v>652</v>
      </c>
      <c r="F188" s="433">
        <f>DATA!O124</f>
        <v>46400</v>
      </c>
      <c r="G188" s="531"/>
      <c r="H188" s="434" t="s">
        <v>850</v>
      </c>
      <c r="I188" s="434" t="s">
        <v>850</v>
      </c>
      <c r="J188" s="531"/>
      <c r="K188" s="531"/>
      <c r="L188" s="531"/>
      <c r="M188" s="265"/>
      <c r="N188" s="278"/>
      <c r="O188" s="278"/>
      <c r="P188" s="278"/>
      <c r="Q188" s="279"/>
      <c r="R188" s="279"/>
    </row>
    <row r="189" spans="1:18" ht="21.75" hidden="1" customHeight="1" x14ac:dyDescent="0.25">
      <c r="A189" s="891" t="str">
        <f>DATA!I254</f>
        <v>Canon LP-E17 battery for Camera EOS 200D</v>
      </c>
      <c r="B189" s="892" t="s">
        <v>652</v>
      </c>
      <c r="C189" s="892" t="s">
        <v>652</v>
      </c>
      <c r="D189" s="892" t="s">
        <v>652</v>
      </c>
      <c r="E189" s="893" t="s">
        <v>652</v>
      </c>
      <c r="F189" s="433">
        <f>DATA!O125</f>
        <v>19890</v>
      </c>
      <c r="G189" s="531"/>
      <c r="H189" s="434" t="s">
        <v>850</v>
      </c>
      <c r="I189" s="434" t="s">
        <v>850</v>
      </c>
      <c r="J189" s="531"/>
      <c r="K189" s="531"/>
      <c r="L189" s="531"/>
      <c r="M189" s="265"/>
      <c r="N189" s="278"/>
      <c r="O189" s="278"/>
      <c r="P189" s="278"/>
      <c r="Q189" s="279"/>
      <c r="R189" s="279"/>
    </row>
    <row r="190" spans="1:18" ht="21.75" hidden="1" customHeight="1" x14ac:dyDescent="0.25">
      <c r="A190" s="891" t="str">
        <f>DATA!I255</f>
        <v>Expansion Portable Drive 2TB XHDD</v>
      </c>
      <c r="B190" s="892" t="s">
        <v>652</v>
      </c>
      <c r="C190" s="892" t="s">
        <v>652</v>
      </c>
      <c r="D190" s="892" t="s">
        <v>652</v>
      </c>
      <c r="E190" s="893" t="s">
        <v>652</v>
      </c>
      <c r="F190" s="433">
        <f>DATA!O126</f>
        <v>1687.5</v>
      </c>
      <c r="G190" s="531"/>
      <c r="H190" s="434" t="s">
        <v>850</v>
      </c>
      <c r="I190" s="434" t="s">
        <v>850</v>
      </c>
      <c r="J190" s="531"/>
      <c r="K190" s="531"/>
      <c r="L190" s="531"/>
      <c r="M190" s="265"/>
      <c r="N190" s="278"/>
      <c r="O190" s="278"/>
      <c r="P190" s="278"/>
      <c r="Q190" s="279"/>
      <c r="R190" s="279"/>
    </row>
    <row r="191" spans="1:18" ht="21.75" hidden="1" customHeight="1" x14ac:dyDescent="0.25">
      <c r="A191" s="891" t="str">
        <f>DATA!I256</f>
        <v>Refill Ink (BT5000-cyan)</v>
      </c>
      <c r="B191" s="892" t="s">
        <v>652</v>
      </c>
      <c r="C191" s="892" t="s">
        <v>652</v>
      </c>
      <c r="D191" s="892" t="s">
        <v>652</v>
      </c>
      <c r="E191" s="893" t="s">
        <v>652</v>
      </c>
      <c r="F191" s="433">
        <f>DATA!O127</f>
        <v>12000</v>
      </c>
      <c r="G191" s="531"/>
      <c r="H191" s="434" t="s">
        <v>850</v>
      </c>
      <c r="I191" s="434" t="s">
        <v>850</v>
      </c>
      <c r="J191" s="531"/>
      <c r="K191" s="531"/>
      <c r="L191" s="531"/>
      <c r="M191" s="265"/>
      <c r="N191" s="278"/>
      <c r="O191" s="278"/>
      <c r="P191" s="278"/>
      <c r="Q191" s="279"/>
      <c r="R191" s="279"/>
    </row>
    <row r="192" spans="1:18" ht="21.75" hidden="1" customHeight="1" x14ac:dyDescent="0.25">
      <c r="A192" s="891" t="str">
        <f>DATA!I257</f>
        <v>Refill Ink (BT5000-magenta)</v>
      </c>
      <c r="B192" s="892" t="s">
        <v>652</v>
      </c>
      <c r="C192" s="892" t="s">
        <v>652</v>
      </c>
      <c r="D192" s="892" t="s">
        <v>652</v>
      </c>
      <c r="E192" s="893" t="s">
        <v>652</v>
      </c>
      <c r="F192" s="433">
        <f>DATA!O128</f>
        <v>650</v>
      </c>
      <c r="G192" s="531"/>
      <c r="H192" s="434" t="s">
        <v>850</v>
      </c>
      <c r="I192" s="434" t="s">
        <v>850</v>
      </c>
      <c r="J192" s="531"/>
      <c r="K192" s="531"/>
      <c r="L192" s="531"/>
      <c r="M192" s="265"/>
      <c r="N192" s="278"/>
      <c r="O192" s="278"/>
      <c r="P192" s="278"/>
      <c r="Q192" s="279"/>
      <c r="R192" s="279"/>
    </row>
    <row r="193" spans="1:18" ht="21.75" hidden="1" customHeight="1" x14ac:dyDescent="0.25">
      <c r="A193" s="891" t="str">
        <f>DATA!I258</f>
        <v>Refill Ink (BT5000-yellow)</v>
      </c>
      <c r="B193" s="892" t="s">
        <v>652</v>
      </c>
      <c r="C193" s="892" t="s">
        <v>652</v>
      </c>
      <c r="D193" s="892" t="s">
        <v>652</v>
      </c>
      <c r="E193" s="893" t="s">
        <v>652</v>
      </c>
      <c r="F193" s="433">
        <f>DATA!O129</f>
        <v>0</v>
      </c>
      <c r="G193" s="531"/>
      <c r="H193" s="434" t="s">
        <v>850</v>
      </c>
      <c r="I193" s="434" t="s">
        <v>850</v>
      </c>
      <c r="J193" s="531"/>
      <c r="K193" s="531"/>
      <c r="L193" s="531"/>
      <c r="M193" s="265"/>
      <c r="N193" s="278"/>
      <c r="O193" s="278"/>
      <c r="P193" s="278"/>
      <c r="Q193" s="279"/>
      <c r="R193" s="279"/>
    </row>
    <row r="194" spans="1:18" ht="21.75" hidden="1" customHeight="1" x14ac:dyDescent="0.25">
      <c r="A194" s="891" t="str">
        <f>DATA!I259</f>
        <v>Refill Ink (BTD60BK-black)</v>
      </c>
      <c r="B194" s="892" t="s">
        <v>652</v>
      </c>
      <c r="C194" s="892" t="s">
        <v>652</v>
      </c>
      <c r="D194" s="892" t="s">
        <v>652</v>
      </c>
      <c r="E194" s="893" t="s">
        <v>652</v>
      </c>
      <c r="F194" s="433">
        <f>DATA!O130</f>
        <v>0</v>
      </c>
      <c r="G194" s="531"/>
      <c r="H194" s="434" t="s">
        <v>850</v>
      </c>
      <c r="I194" s="434" t="s">
        <v>850</v>
      </c>
      <c r="J194" s="531"/>
      <c r="K194" s="531"/>
      <c r="L194" s="531"/>
      <c r="M194" s="265"/>
      <c r="N194" s="278"/>
      <c r="O194" s="278"/>
      <c r="P194" s="278"/>
      <c r="Q194" s="279"/>
      <c r="R194" s="279"/>
    </row>
    <row r="195" spans="1:18" ht="21.75" hidden="1" customHeight="1" x14ac:dyDescent="0.25">
      <c r="A195" s="891" t="str">
        <f>DATA!I260</f>
        <v>Air Freshener</v>
      </c>
      <c r="B195" s="892" t="s">
        <v>652</v>
      </c>
      <c r="C195" s="892" t="s">
        <v>652</v>
      </c>
      <c r="D195" s="892" t="s">
        <v>652</v>
      </c>
      <c r="E195" s="893" t="s">
        <v>652</v>
      </c>
      <c r="F195" s="433">
        <f>DATA!O131</f>
        <v>0</v>
      </c>
      <c r="G195" s="531"/>
      <c r="H195" s="434" t="s">
        <v>850</v>
      </c>
      <c r="I195" s="434" t="s">
        <v>850</v>
      </c>
      <c r="J195" s="531"/>
      <c r="K195" s="531"/>
      <c r="L195" s="531"/>
      <c r="M195" s="265"/>
      <c r="N195" s="278"/>
      <c r="O195" s="278"/>
      <c r="P195" s="278"/>
      <c r="Q195" s="279"/>
      <c r="R195" s="279"/>
    </row>
    <row r="196" spans="1:18" ht="21.75" hidden="1" customHeight="1" x14ac:dyDescent="0.25">
      <c r="A196" s="891" t="str">
        <f>DATA!I261</f>
        <v>Trash Bag (small)</v>
      </c>
      <c r="B196" s="892" t="s">
        <v>652</v>
      </c>
      <c r="C196" s="892" t="s">
        <v>652</v>
      </c>
      <c r="D196" s="892" t="s">
        <v>652</v>
      </c>
      <c r="E196" s="893" t="s">
        <v>652</v>
      </c>
      <c r="F196" s="433">
        <f>DATA!O132</f>
        <v>0</v>
      </c>
      <c r="G196" s="531"/>
      <c r="H196" s="434" t="s">
        <v>850</v>
      </c>
      <c r="I196" s="434" t="s">
        <v>850</v>
      </c>
      <c r="J196" s="531"/>
      <c r="K196" s="531"/>
      <c r="L196" s="531"/>
      <c r="M196" s="265"/>
      <c r="N196" s="278"/>
      <c r="O196" s="278"/>
      <c r="P196" s="278"/>
      <c r="Q196" s="279"/>
      <c r="R196" s="279"/>
    </row>
    <row r="197" spans="1:18" ht="21.75" hidden="1" customHeight="1" x14ac:dyDescent="0.25">
      <c r="A197" s="891" t="str">
        <f>DATA!I262</f>
        <v>Dishwashing Liquid</v>
      </c>
      <c r="B197" s="892" t="s">
        <v>652</v>
      </c>
      <c r="C197" s="892" t="s">
        <v>652</v>
      </c>
      <c r="D197" s="892" t="s">
        <v>652</v>
      </c>
      <c r="E197" s="893" t="s">
        <v>652</v>
      </c>
      <c r="F197" s="433">
        <f>DATA!O133</f>
        <v>0</v>
      </c>
      <c r="G197" s="531"/>
      <c r="H197" s="434" t="s">
        <v>850</v>
      </c>
      <c r="I197" s="434" t="s">
        <v>850</v>
      </c>
      <c r="J197" s="531"/>
      <c r="K197" s="532"/>
      <c r="L197" s="531"/>
      <c r="M197" s="265"/>
      <c r="N197" s="278"/>
      <c r="O197" s="278"/>
      <c r="P197" s="278"/>
      <c r="Q197" s="279"/>
      <c r="R197" s="279"/>
    </row>
    <row r="198" spans="1:18" ht="21.75" hidden="1" customHeight="1" x14ac:dyDescent="0.25">
      <c r="A198" s="891">
        <f>DATA!I263</f>
        <v>0</v>
      </c>
      <c r="B198" s="892" t="s">
        <v>652</v>
      </c>
      <c r="C198" s="892" t="s">
        <v>652</v>
      </c>
      <c r="D198" s="892" t="s">
        <v>652</v>
      </c>
      <c r="E198" s="893" t="s">
        <v>652</v>
      </c>
      <c r="F198" s="433">
        <f>DATA!O134</f>
        <v>0</v>
      </c>
      <c r="G198" s="531"/>
      <c r="H198" s="434" t="s">
        <v>850</v>
      </c>
      <c r="I198" s="434" t="s">
        <v>850</v>
      </c>
      <c r="J198" s="531"/>
      <c r="K198" s="531"/>
      <c r="L198" s="531"/>
      <c r="M198" s="265"/>
      <c r="N198" s="278"/>
      <c r="O198" s="278"/>
      <c r="P198" s="278"/>
      <c r="Q198" s="279"/>
      <c r="R198" s="279"/>
    </row>
    <row r="199" spans="1:18" ht="21.75" hidden="1" customHeight="1" x14ac:dyDescent="0.25">
      <c r="A199" s="891">
        <f>DATA!I264</f>
        <v>0</v>
      </c>
      <c r="B199" s="892" t="s">
        <v>652</v>
      </c>
      <c r="C199" s="892" t="s">
        <v>652</v>
      </c>
      <c r="D199" s="892" t="s">
        <v>652</v>
      </c>
      <c r="E199" s="893" t="s">
        <v>652</v>
      </c>
      <c r="F199" s="433">
        <f>DATA!O135</f>
        <v>0</v>
      </c>
      <c r="G199" s="531"/>
      <c r="H199" s="434" t="s">
        <v>850</v>
      </c>
      <c r="I199" s="434" t="s">
        <v>850</v>
      </c>
      <c r="J199" s="531"/>
      <c r="K199" s="531"/>
      <c r="L199" s="531"/>
      <c r="M199" s="265"/>
      <c r="N199" s="278"/>
      <c r="O199" s="278"/>
      <c r="P199" s="278"/>
      <c r="Q199" s="279"/>
      <c r="R199" s="279"/>
    </row>
    <row r="200" spans="1:18" ht="21.75" hidden="1" customHeight="1" x14ac:dyDescent="0.25">
      <c r="A200" s="891">
        <f>DATA!I265</f>
        <v>0</v>
      </c>
      <c r="B200" s="892" t="s">
        <v>652</v>
      </c>
      <c r="C200" s="892" t="s">
        <v>652</v>
      </c>
      <c r="D200" s="892" t="s">
        <v>652</v>
      </c>
      <c r="E200" s="893" t="s">
        <v>652</v>
      </c>
      <c r="F200" s="433">
        <f>DATA!O136</f>
        <v>9500</v>
      </c>
      <c r="G200" s="531"/>
      <c r="H200" s="434" t="s">
        <v>850</v>
      </c>
      <c r="I200" s="434" t="s">
        <v>850</v>
      </c>
      <c r="J200" s="531"/>
      <c r="K200" s="531"/>
      <c r="L200" s="531"/>
      <c r="M200" s="265"/>
      <c r="N200" s="278"/>
      <c r="O200" s="278"/>
      <c r="P200" s="278"/>
      <c r="Q200" s="279"/>
      <c r="R200" s="279"/>
    </row>
    <row r="201" spans="1:18" ht="21.75" hidden="1" customHeight="1" x14ac:dyDescent="0.25">
      <c r="A201" s="891">
        <f>DATA!I266</f>
        <v>0</v>
      </c>
      <c r="B201" s="892" t="s">
        <v>652</v>
      </c>
      <c r="C201" s="892" t="s">
        <v>652</v>
      </c>
      <c r="D201" s="892" t="s">
        <v>652</v>
      </c>
      <c r="E201" s="893" t="s">
        <v>652</v>
      </c>
      <c r="F201" s="433">
        <f>DATA!O137</f>
        <v>4400</v>
      </c>
      <c r="G201" s="531"/>
      <c r="H201" s="434" t="s">
        <v>850</v>
      </c>
      <c r="I201" s="434" t="s">
        <v>850</v>
      </c>
      <c r="J201" s="531"/>
      <c r="K201" s="531"/>
      <c r="L201" s="531"/>
      <c r="M201" s="265"/>
      <c r="N201" s="278"/>
      <c r="O201" s="278"/>
      <c r="P201" s="278"/>
      <c r="Q201" s="279"/>
      <c r="R201" s="279"/>
    </row>
    <row r="202" spans="1:18" ht="21.75" hidden="1" customHeight="1" x14ac:dyDescent="0.25">
      <c r="A202" s="891">
        <f>DATA!I267</f>
        <v>0</v>
      </c>
      <c r="B202" s="892" t="s">
        <v>652</v>
      </c>
      <c r="C202" s="892" t="s">
        <v>652</v>
      </c>
      <c r="D202" s="892" t="s">
        <v>652</v>
      </c>
      <c r="E202" s="893" t="s">
        <v>652</v>
      </c>
      <c r="F202" s="433">
        <f>DATA!O138</f>
        <v>1350</v>
      </c>
      <c r="G202" s="531"/>
      <c r="H202" s="434" t="s">
        <v>850</v>
      </c>
      <c r="I202" s="434" t="s">
        <v>850</v>
      </c>
      <c r="J202" s="531"/>
      <c r="K202" s="531"/>
      <c r="L202" s="531"/>
      <c r="M202" s="265"/>
      <c r="N202" s="278"/>
      <c r="O202" s="278"/>
      <c r="P202" s="278"/>
      <c r="Q202" s="279"/>
      <c r="R202" s="279"/>
    </row>
    <row r="203" spans="1:18" ht="21.75" hidden="1" customHeight="1" x14ac:dyDescent="0.25">
      <c r="A203" s="891">
        <f>DATA!I268</f>
        <v>0</v>
      </c>
      <c r="B203" s="892" t="s">
        <v>652</v>
      </c>
      <c r="C203" s="892" t="s">
        <v>652</v>
      </c>
      <c r="D203" s="892" t="s">
        <v>652</v>
      </c>
      <c r="E203" s="893" t="s">
        <v>652</v>
      </c>
      <c r="F203" s="433">
        <f>DATA!O139</f>
        <v>450</v>
      </c>
      <c r="G203" s="531"/>
      <c r="H203" s="434" t="s">
        <v>850</v>
      </c>
      <c r="I203" s="434" t="s">
        <v>850</v>
      </c>
      <c r="J203" s="531"/>
      <c r="K203" s="531"/>
      <c r="L203" s="531"/>
      <c r="M203" s="265"/>
      <c r="N203" s="278"/>
      <c r="O203" s="278"/>
      <c r="P203" s="278"/>
      <c r="Q203" s="279"/>
      <c r="R203" s="279"/>
    </row>
    <row r="204" spans="1:18" ht="21.75" hidden="1" customHeight="1" x14ac:dyDescent="0.25">
      <c r="A204" s="891">
        <f>DATA!I269</f>
        <v>0</v>
      </c>
      <c r="B204" s="892" t="s">
        <v>652</v>
      </c>
      <c r="C204" s="892" t="s">
        <v>652</v>
      </c>
      <c r="D204" s="892" t="s">
        <v>652</v>
      </c>
      <c r="E204" s="893" t="s">
        <v>652</v>
      </c>
      <c r="F204" s="433">
        <f>DATA!O140</f>
        <v>800</v>
      </c>
      <c r="G204" s="531"/>
      <c r="H204" s="434" t="s">
        <v>850</v>
      </c>
      <c r="I204" s="434" t="s">
        <v>850</v>
      </c>
      <c r="J204" s="531"/>
      <c r="K204" s="531"/>
      <c r="L204" s="531"/>
      <c r="M204" s="265"/>
      <c r="N204" s="278"/>
      <c r="O204" s="278"/>
      <c r="P204" s="278"/>
      <c r="Q204" s="279"/>
      <c r="R204" s="279"/>
    </row>
    <row r="205" spans="1:18" ht="21.75" hidden="1" customHeight="1" x14ac:dyDescent="0.25">
      <c r="A205" s="891">
        <f>DATA!I270</f>
        <v>0</v>
      </c>
      <c r="B205" s="892" t="s">
        <v>652</v>
      </c>
      <c r="C205" s="892" t="s">
        <v>652</v>
      </c>
      <c r="D205" s="892" t="s">
        <v>652</v>
      </c>
      <c r="E205" s="893" t="s">
        <v>652</v>
      </c>
      <c r="F205" s="433">
        <f>DATA!O141</f>
        <v>2400</v>
      </c>
      <c r="G205" s="531"/>
      <c r="H205" s="434" t="s">
        <v>850</v>
      </c>
      <c r="I205" s="434" t="s">
        <v>850</v>
      </c>
      <c r="J205" s="531"/>
      <c r="K205" s="531"/>
      <c r="L205" s="531"/>
      <c r="M205" s="265"/>
      <c r="N205" s="278"/>
      <c r="O205" s="278"/>
      <c r="P205" s="278"/>
      <c r="Q205" s="279"/>
      <c r="R205" s="279"/>
    </row>
    <row r="206" spans="1:18" ht="21.75" hidden="1" customHeight="1" x14ac:dyDescent="0.25">
      <c r="A206" s="891">
        <f>DATA!I271</f>
        <v>0</v>
      </c>
      <c r="B206" s="892" t="s">
        <v>652</v>
      </c>
      <c r="C206" s="892" t="s">
        <v>652</v>
      </c>
      <c r="D206" s="892" t="s">
        <v>652</v>
      </c>
      <c r="E206" s="893" t="s">
        <v>652</v>
      </c>
      <c r="F206" s="433">
        <f>DATA!O142</f>
        <v>2000</v>
      </c>
      <c r="G206" s="531"/>
      <c r="H206" s="434" t="s">
        <v>850</v>
      </c>
      <c r="I206" s="434" t="s">
        <v>850</v>
      </c>
      <c r="J206" s="531"/>
      <c r="K206" s="531"/>
      <c r="L206" s="531"/>
      <c r="M206" s="265"/>
      <c r="N206" s="278"/>
      <c r="O206" s="278"/>
      <c r="P206" s="278"/>
      <c r="Q206" s="279"/>
      <c r="R206" s="279"/>
    </row>
    <row r="207" spans="1:18" ht="21.75" hidden="1" customHeight="1" x14ac:dyDescent="0.25">
      <c r="A207" s="891">
        <f>DATA!I272</f>
        <v>0</v>
      </c>
      <c r="B207" s="892" t="s">
        <v>652</v>
      </c>
      <c r="C207" s="892" t="s">
        <v>652</v>
      </c>
      <c r="D207" s="892" t="s">
        <v>652</v>
      </c>
      <c r="E207" s="893" t="s">
        <v>652</v>
      </c>
      <c r="F207" s="433">
        <f>DATA!O143</f>
        <v>1800</v>
      </c>
      <c r="G207" s="531"/>
      <c r="H207" s="434" t="s">
        <v>850</v>
      </c>
      <c r="I207" s="434" t="s">
        <v>850</v>
      </c>
      <c r="J207" s="531"/>
      <c r="K207" s="531"/>
      <c r="L207" s="531"/>
      <c r="M207" s="265"/>
      <c r="N207" s="278"/>
      <c r="O207" s="278"/>
      <c r="P207" s="278"/>
      <c r="Q207" s="279"/>
      <c r="R207" s="279"/>
    </row>
    <row r="208" spans="1:18" ht="21.75" hidden="1" customHeight="1" x14ac:dyDescent="0.25">
      <c r="A208" s="891">
        <f>DATA!I273</f>
        <v>0</v>
      </c>
      <c r="B208" s="892" t="s">
        <v>652</v>
      </c>
      <c r="C208" s="892" t="s">
        <v>652</v>
      </c>
      <c r="D208" s="892" t="s">
        <v>652</v>
      </c>
      <c r="E208" s="893" t="s">
        <v>652</v>
      </c>
      <c r="F208" s="433">
        <f>DATA!O144</f>
        <v>3400</v>
      </c>
      <c r="G208" s="531"/>
      <c r="H208" s="434" t="s">
        <v>850</v>
      </c>
      <c r="I208" s="434" t="s">
        <v>850</v>
      </c>
      <c r="J208" s="531"/>
      <c r="K208" s="531"/>
      <c r="L208" s="531"/>
      <c r="M208" s="265"/>
      <c r="N208" s="278"/>
      <c r="O208" s="278"/>
      <c r="P208" s="278"/>
      <c r="Q208" s="279"/>
      <c r="R208" s="279"/>
    </row>
    <row r="209" spans="1:18" ht="21.75" hidden="1" customHeight="1" x14ac:dyDescent="0.25">
      <c r="A209" s="891">
        <f>DATA!I274</f>
        <v>0</v>
      </c>
      <c r="B209" s="892" t="s">
        <v>652</v>
      </c>
      <c r="C209" s="892" t="s">
        <v>652</v>
      </c>
      <c r="D209" s="892" t="s">
        <v>652</v>
      </c>
      <c r="E209" s="893" t="s">
        <v>652</v>
      </c>
      <c r="F209" s="433">
        <f>DATA!O145</f>
        <v>3750</v>
      </c>
      <c r="G209" s="531"/>
      <c r="H209" s="434" t="s">
        <v>850</v>
      </c>
      <c r="I209" s="434" t="s">
        <v>850</v>
      </c>
      <c r="J209" s="531"/>
      <c r="K209" s="531"/>
      <c r="L209" s="531"/>
      <c r="M209" s="265"/>
      <c r="N209" s="278"/>
      <c r="O209" s="278"/>
      <c r="P209" s="278"/>
      <c r="Q209" s="279"/>
      <c r="R209" s="279"/>
    </row>
    <row r="210" spans="1:18" ht="21.75" hidden="1" customHeight="1" x14ac:dyDescent="0.25">
      <c r="A210" s="891">
        <f>DATA!I275</f>
        <v>0</v>
      </c>
      <c r="B210" s="892" t="s">
        <v>652</v>
      </c>
      <c r="C210" s="892" t="s">
        <v>652</v>
      </c>
      <c r="D210" s="892" t="s">
        <v>652</v>
      </c>
      <c r="E210" s="893" t="s">
        <v>652</v>
      </c>
      <c r="F210" s="433">
        <f>DATA!O146</f>
        <v>1250</v>
      </c>
      <c r="G210" s="531"/>
      <c r="H210" s="434" t="s">
        <v>850</v>
      </c>
      <c r="I210" s="434" t="s">
        <v>850</v>
      </c>
      <c r="J210" s="531"/>
      <c r="K210" s="531"/>
      <c r="L210" s="531"/>
      <c r="M210" s="265"/>
      <c r="N210" s="278"/>
      <c r="O210" s="278"/>
      <c r="P210" s="278"/>
      <c r="Q210" s="279"/>
      <c r="R210" s="279"/>
    </row>
    <row r="211" spans="1:18" ht="21.75" hidden="1" customHeight="1" x14ac:dyDescent="0.25">
      <c r="A211" s="891">
        <f>DATA!I276</f>
        <v>0</v>
      </c>
      <c r="B211" s="892" t="s">
        <v>652</v>
      </c>
      <c r="C211" s="892" t="s">
        <v>652</v>
      </c>
      <c r="D211" s="892" t="s">
        <v>652</v>
      </c>
      <c r="E211" s="893" t="s">
        <v>652</v>
      </c>
      <c r="F211" s="433">
        <f>DATA!O147</f>
        <v>2000</v>
      </c>
      <c r="G211" s="531"/>
      <c r="H211" s="434" t="s">
        <v>850</v>
      </c>
      <c r="I211" s="434" t="s">
        <v>850</v>
      </c>
      <c r="J211" s="531"/>
      <c r="K211" s="531"/>
      <c r="L211" s="531"/>
      <c r="M211" s="265"/>
      <c r="N211" s="278"/>
      <c r="O211" s="278"/>
      <c r="P211" s="278"/>
      <c r="Q211" s="279"/>
      <c r="R211" s="279"/>
    </row>
    <row r="212" spans="1:18" ht="21.75" hidden="1" customHeight="1" x14ac:dyDescent="0.25">
      <c r="A212" s="891">
        <f>DATA!I277</f>
        <v>0</v>
      </c>
      <c r="B212" s="892" t="s">
        <v>652</v>
      </c>
      <c r="C212" s="892" t="s">
        <v>652</v>
      </c>
      <c r="D212" s="892" t="s">
        <v>652</v>
      </c>
      <c r="E212" s="893" t="s">
        <v>652</v>
      </c>
      <c r="F212" s="433">
        <f>DATA!O148</f>
        <v>1200</v>
      </c>
      <c r="G212" s="531"/>
      <c r="H212" s="434" t="s">
        <v>850</v>
      </c>
      <c r="I212" s="434" t="s">
        <v>850</v>
      </c>
      <c r="J212" s="531"/>
      <c r="K212" s="531"/>
      <c r="L212" s="531"/>
      <c r="M212" s="265"/>
      <c r="N212" s="278"/>
      <c r="O212" s="278"/>
      <c r="P212" s="278"/>
      <c r="Q212" s="279"/>
      <c r="R212" s="279"/>
    </row>
    <row r="213" spans="1:18" ht="21.75" hidden="1" customHeight="1" x14ac:dyDescent="0.25">
      <c r="A213" s="891">
        <f>DATA!I278</f>
        <v>0</v>
      </c>
      <c r="B213" s="892" t="s">
        <v>652</v>
      </c>
      <c r="C213" s="892" t="s">
        <v>652</v>
      </c>
      <c r="D213" s="892" t="s">
        <v>652</v>
      </c>
      <c r="E213" s="893" t="s">
        <v>652</v>
      </c>
      <c r="F213" s="433">
        <f>DATA!O149</f>
        <v>3000</v>
      </c>
      <c r="G213" s="531"/>
      <c r="H213" s="434" t="s">
        <v>850</v>
      </c>
      <c r="I213" s="434" t="s">
        <v>850</v>
      </c>
      <c r="J213" s="531"/>
      <c r="K213" s="531"/>
      <c r="L213" s="531"/>
      <c r="M213" s="265"/>
      <c r="N213" s="278"/>
      <c r="O213" s="278"/>
      <c r="P213" s="278"/>
      <c r="Q213" s="279"/>
      <c r="R213" s="279"/>
    </row>
    <row r="214" spans="1:18" ht="21.75" hidden="1" customHeight="1" x14ac:dyDescent="0.25">
      <c r="A214" s="891">
        <f>DATA!I279</f>
        <v>0</v>
      </c>
      <c r="B214" s="892" t="s">
        <v>652</v>
      </c>
      <c r="C214" s="892" t="s">
        <v>652</v>
      </c>
      <c r="D214" s="892" t="s">
        <v>652</v>
      </c>
      <c r="E214" s="893" t="s">
        <v>652</v>
      </c>
      <c r="F214" s="433">
        <f>DATA!O150</f>
        <v>3000</v>
      </c>
      <c r="G214" s="531"/>
      <c r="H214" s="434" t="s">
        <v>850</v>
      </c>
      <c r="I214" s="434" t="s">
        <v>850</v>
      </c>
      <c r="J214" s="531"/>
      <c r="K214" s="531"/>
      <c r="L214" s="531"/>
      <c r="M214" s="265"/>
      <c r="N214" s="278"/>
      <c r="O214" s="278"/>
      <c r="P214" s="278"/>
      <c r="Q214" s="279"/>
      <c r="R214" s="279"/>
    </row>
    <row r="215" spans="1:18" ht="21.75" hidden="1" customHeight="1" x14ac:dyDescent="0.25">
      <c r="A215" s="891">
        <f>DATA!I280</f>
        <v>0</v>
      </c>
      <c r="B215" s="892" t="s">
        <v>652</v>
      </c>
      <c r="C215" s="892" t="s">
        <v>652</v>
      </c>
      <c r="D215" s="892" t="s">
        <v>652</v>
      </c>
      <c r="E215" s="893" t="s">
        <v>652</v>
      </c>
      <c r="F215" s="433">
        <f>DATA!O151</f>
        <v>7000</v>
      </c>
      <c r="G215" s="531"/>
      <c r="H215" s="434" t="s">
        <v>850</v>
      </c>
      <c r="I215" s="434" t="s">
        <v>850</v>
      </c>
      <c r="J215" s="531"/>
      <c r="K215" s="531"/>
      <c r="L215" s="531"/>
      <c r="M215" s="265"/>
      <c r="N215" s="278"/>
      <c r="O215" s="278"/>
      <c r="P215" s="278"/>
      <c r="Q215" s="279"/>
      <c r="R215" s="279"/>
    </row>
    <row r="216" spans="1:18" ht="21.75" hidden="1" customHeight="1" x14ac:dyDescent="0.25">
      <c r="A216" s="891">
        <f>DATA!I281</f>
        <v>0</v>
      </c>
      <c r="B216" s="892" t="s">
        <v>652</v>
      </c>
      <c r="C216" s="892" t="s">
        <v>652</v>
      </c>
      <c r="D216" s="892" t="s">
        <v>652</v>
      </c>
      <c r="E216" s="893" t="s">
        <v>652</v>
      </c>
      <c r="F216" s="433">
        <f>DATA!O152</f>
        <v>800</v>
      </c>
      <c r="G216" s="531"/>
      <c r="H216" s="434" t="s">
        <v>850</v>
      </c>
      <c r="I216" s="434" t="s">
        <v>850</v>
      </c>
      <c r="J216" s="531"/>
      <c r="K216" s="531"/>
      <c r="L216" s="531"/>
      <c r="M216" s="265"/>
      <c r="N216" s="278"/>
      <c r="O216" s="278"/>
      <c r="P216" s="278"/>
      <c r="Q216" s="279"/>
      <c r="R216" s="279"/>
    </row>
    <row r="217" spans="1:18" ht="21.75" hidden="1" customHeight="1" x14ac:dyDescent="0.25">
      <c r="A217" s="891">
        <f>DATA!I282</f>
        <v>0</v>
      </c>
      <c r="B217" s="892" t="s">
        <v>652</v>
      </c>
      <c r="C217" s="892" t="s">
        <v>652</v>
      </c>
      <c r="D217" s="892" t="s">
        <v>652</v>
      </c>
      <c r="E217" s="893" t="s">
        <v>652</v>
      </c>
      <c r="F217" s="433">
        <f>DATA!O153</f>
        <v>550</v>
      </c>
      <c r="G217" s="531"/>
      <c r="H217" s="434" t="s">
        <v>850</v>
      </c>
      <c r="I217" s="434" t="s">
        <v>850</v>
      </c>
      <c r="J217" s="531"/>
      <c r="K217" s="532"/>
      <c r="L217" s="531"/>
      <c r="M217" s="265"/>
      <c r="N217" s="278"/>
      <c r="O217" s="278"/>
      <c r="P217" s="278"/>
      <c r="Q217" s="279"/>
      <c r="R217" s="279"/>
    </row>
    <row r="218" spans="1:18" ht="21.75" hidden="1" customHeight="1" x14ac:dyDescent="0.25">
      <c r="A218" s="891">
        <f>DATA!I283</f>
        <v>0</v>
      </c>
      <c r="B218" s="892" t="s">
        <v>652</v>
      </c>
      <c r="C218" s="892" t="s">
        <v>652</v>
      </c>
      <c r="D218" s="892" t="s">
        <v>652</v>
      </c>
      <c r="E218" s="893" t="s">
        <v>652</v>
      </c>
      <c r="F218" s="433">
        <f>DATA!O154</f>
        <v>1000</v>
      </c>
      <c r="G218" s="531"/>
      <c r="H218" s="434" t="s">
        <v>850</v>
      </c>
      <c r="I218" s="434" t="s">
        <v>850</v>
      </c>
      <c r="J218" s="531"/>
      <c r="K218" s="531"/>
      <c r="L218" s="531"/>
      <c r="M218" s="265"/>
      <c r="N218" s="278"/>
      <c r="O218" s="278"/>
      <c r="P218" s="278"/>
      <c r="Q218" s="279"/>
      <c r="R218" s="279"/>
    </row>
    <row r="219" spans="1:18" ht="21.75" hidden="1" customHeight="1" x14ac:dyDescent="0.25">
      <c r="A219" s="891">
        <f>DATA!I284</f>
        <v>0</v>
      </c>
      <c r="B219" s="892" t="s">
        <v>652</v>
      </c>
      <c r="C219" s="892" t="s">
        <v>652</v>
      </c>
      <c r="D219" s="892" t="s">
        <v>652</v>
      </c>
      <c r="E219" s="893" t="s">
        <v>652</v>
      </c>
      <c r="F219" s="433">
        <f>DATA!O155</f>
        <v>1500</v>
      </c>
      <c r="G219" s="531"/>
      <c r="H219" s="434" t="s">
        <v>850</v>
      </c>
      <c r="I219" s="434" t="s">
        <v>850</v>
      </c>
      <c r="J219" s="531"/>
      <c r="K219" s="531"/>
      <c r="L219" s="531"/>
      <c r="M219" s="265"/>
      <c r="N219" s="278"/>
      <c r="O219" s="278"/>
      <c r="P219" s="278"/>
      <c r="Q219" s="279"/>
      <c r="R219" s="279"/>
    </row>
    <row r="220" spans="1:18" ht="21.75" hidden="1" customHeight="1" x14ac:dyDescent="0.25">
      <c r="A220" s="891">
        <f>DATA!I285</f>
        <v>0</v>
      </c>
      <c r="B220" s="892" t="s">
        <v>652</v>
      </c>
      <c r="C220" s="892" t="s">
        <v>652</v>
      </c>
      <c r="D220" s="892" t="s">
        <v>652</v>
      </c>
      <c r="E220" s="893" t="s">
        <v>652</v>
      </c>
      <c r="F220" s="433">
        <f>DATA!O156</f>
        <v>1440</v>
      </c>
      <c r="G220" s="531"/>
      <c r="H220" s="434" t="s">
        <v>850</v>
      </c>
      <c r="I220" s="434" t="s">
        <v>850</v>
      </c>
      <c r="J220" s="531"/>
      <c r="K220" s="531"/>
      <c r="L220" s="531"/>
      <c r="M220" s="265"/>
      <c r="N220" s="278"/>
      <c r="O220" s="278"/>
      <c r="P220" s="278"/>
      <c r="Q220" s="279"/>
      <c r="R220" s="279"/>
    </row>
    <row r="221" spans="1:18" ht="21.75" hidden="1" customHeight="1" x14ac:dyDescent="0.25">
      <c r="A221" s="891">
        <f>DATA!I286</f>
        <v>0</v>
      </c>
      <c r="B221" s="892" t="s">
        <v>652</v>
      </c>
      <c r="C221" s="892" t="s">
        <v>652</v>
      </c>
      <c r="D221" s="892" t="s">
        <v>652</v>
      </c>
      <c r="E221" s="893" t="s">
        <v>652</v>
      </c>
      <c r="F221" s="433">
        <f>DATA!O157</f>
        <v>1140</v>
      </c>
      <c r="G221" s="531"/>
      <c r="H221" s="434" t="s">
        <v>850</v>
      </c>
      <c r="I221" s="434" t="s">
        <v>850</v>
      </c>
      <c r="J221" s="531"/>
      <c r="K221" s="531"/>
      <c r="L221" s="531"/>
      <c r="M221" s="265"/>
      <c r="N221" s="278"/>
      <c r="O221" s="278"/>
      <c r="P221" s="278"/>
      <c r="Q221" s="279"/>
      <c r="R221" s="279"/>
    </row>
    <row r="222" spans="1:18" ht="21.75" hidden="1" customHeight="1" x14ac:dyDescent="0.25">
      <c r="A222" s="891">
        <f>DATA!I287</f>
        <v>0</v>
      </c>
      <c r="B222" s="892" t="s">
        <v>652</v>
      </c>
      <c r="C222" s="892" t="s">
        <v>652</v>
      </c>
      <c r="D222" s="892" t="s">
        <v>652</v>
      </c>
      <c r="E222" s="893" t="s">
        <v>652</v>
      </c>
      <c r="F222" s="433">
        <f>DATA!O158</f>
        <v>300</v>
      </c>
      <c r="G222" s="531"/>
      <c r="H222" s="434" t="s">
        <v>850</v>
      </c>
      <c r="I222" s="434" t="s">
        <v>850</v>
      </c>
      <c r="J222" s="531"/>
      <c r="K222" s="531"/>
      <c r="L222" s="531"/>
      <c r="M222" s="265"/>
      <c r="N222" s="278"/>
      <c r="O222" s="278"/>
      <c r="P222" s="278"/>
      <c r="Q222" s="279"/>
      <c r="R222" s="279"/>
    </row>
    <row r="223" spans="1:18" ht="21.75" hidden="1" customHeight="1" x14ac:dyDescent="0.25">
      <c r="A223" s="891">
        <f>DATA!I288</f>
        <v>0</v>
      </c>
      <c r="B223" s="892" t="s">
        <v>652</v>
      </c>
      <c r="C223" s="892" t="s">
        <v>652</v>
      </c>
      <c r="D223" s="892" t="s">
        <v>652</v>
      </c>
      <c r="E223" s="893" t="s">
        <v>652</v>
      </c>
      <c r="F223" s="433">
        <f>DATA!O159</f>
        <v>840</v>
      </c>
      <c r="G223" s="531"/>
      <c r="H223" s="434" t="s">
        <v>850</v>
      </c>
      <c r="I223" s="434" t="s">
        <v>850</v>
      </c>
      <c r="J223" s="531"/>
      <c r="K223" s="531"/>
      <c r="L223" s="531"/>
      <c r="M223" s="265"/>
      <c r="N223" s="278"/>
      <c r="O223" s="278"/>
      <c r="P223" s="278"/>
      <c r="Q223" s="279"/>
      <c r="R223" s="279"/>
    </row>
    <row r="224" spans="1:18" ht="21.75" hidden="1" customHeight="1" x14ac:dyDescent="0.25">
      <c r="A224" s="891">
        <f>DATA!I289</f>
        <v>0</v>
      </c>
      <c r="B224" s="892" t="s">
        <v>652</v>
      </c>
      <c r="C224" s="892" t="s">
        <v>652</v>
      </c>
      <c r="D224" s="892" t="s">
        <v>652</v>
      </c>
      <c r="E224" s="893" t="s">
        <v>652</v>
      </c>
      <c r="F224" s="433">
        <f>DATA!O160</f>
        <v>3300</v>
      </c>
      <c r="G224" s="531"/>
      <c r="H224" s="434" t="s">
        <v>850</v>
      </c>
      <c r="I224" s="434" t="s">
        <v>850</v>
      </c>
      <c r="J224" s="531"/>
      <c r="K224" s="531"/>
      <c r="L224" s="531"/>
      <c r="M224" s="265"/>
      <c r="N224" s="278"/>
      <c r="O224" s="278"/>
      <c r="P224" s="278"/>
      <c r="Q224" s="279"/>
      <c r="R224" s="279"/>
    </row>
    <row r="225" spans="1:18" ht="21.75" hidden="1" customHeight="1" x14ac:dyDescent="0.25">
      <c r="A225" s="891">
        <f>DATA!I290</f>
        <v>0</v>
      </c>
      <c r="B225" s="892" t="s">
        <v>652</v>
      </c>
      <c r="C225" s="892" t="s">
        <v>652</v>
      </c>
      <c r="D225" s="892" t="s">
        <v>652</v>
      </c>
      <c r="E225" s="893" t="s">
        <v>652</v>
      </c>
      <c r="F225" s="433">
        <f>DATA!O161</f>
        <v>3300</v>
      </c>
      <c r="G225" s="531"/>
      <c r="H225" s="434" t="s">
        <v>850</v>
      </c>
      <c r="I225" s="434" t="s">
        <v>850</v>
      </c>
      <c r="J225" s="531"/>
      <c r="K225" s="531"/>
      <c r="L225" s="531"/>
      <c r="M225" s="265"/>
      <c r="N225" s="278"/>
      <c r="O225" s="278"/>
      <c r="P225" s="278"/>
      <c r="Q225" s="279"/>
      <c r="R225" s="279"/>
    </row>
    <row r="226" spans="1:18" ht="21.75" hidden="1" customHeight="1" x14ac:dyDescent="0.25">
      <c r="A226" s="891">
        <f>DATA!I291</f>
        <v>0</v>
      </c>
      <c r="B226" s="892" t="s">
        <v>652</v>
      </c>
      <c r="C226" s="892" t="s">
        <v>652</v>
      </c>
      <c r="D226" s="892" t="s">
        <v>652</v>
      </c>
      <c r="E226" s="893" t="s">
        <v>652</v>
      </c>
      <c r="F226" s="433">
        <f>DATA!O162</f>
        <v>3300</v>
      </c>
      <c r="G226" s="531"/>
      <c r="H226" s="434" t="s">
        <v>850</v>
      </c>
      <c r="I226" s="434" t="s">
        <v>850</v>
      </c>
      <c r="J226" s="531"/>
      <c r="K226" s="531"/>
      <c r="L226" s="531"/>
      <c r="M226" s="265"/>
      <c r="N226" s="278"/>
      <c r="O226" s="278"/>
      <c r="P226" s="278"/>
      <c r="Q226" s="279"/>
      <c r="R226" s="279"/>
    </row>
    <row r="227" spans="1:18" ht="21.75" hidden="1" customHeight="1" x14ac:dyDescent="0.25">
      <c r="A227" s="891">
        <f>DATA!I292</f>
        <v>0</v>
      </c>
      <c r="B227" s="892" t="s">
        <v>652</v>
      </c>
      <c r="C227" s="892" t="s">
        <v>652</v>
      </c>
      <c r="D227" s="892" t="s">
        <v>652</v>
      </c>
      <c r="E227" s="893" t="s">
        <v>652</v>
      </c>
      <c r="F227" s="433">
        <f>DATA!O163</f>
        <v>3300</v>
      </c>
      <c r="G227" s="531"/>
      <c r="H227" s="434" t="s">
        <v>850</v>
      </c>
      <c r="I227" s="434" t="s">
        <v>850</v>
      </c>
      <c r="J227" s="531"/>
      <c r="K227" s="531"/>
      <c r="L227" s="531"/>
      <c r="M227" s="265"/>
      <c r="N227" s="278"/>
      <c r="O227" s="278"/>
      <c r="P227" s="278"/>
      <c r="Q227" s="279"/>
      <c r="R227" s="279"/>
    </row>
    <row r="228" spans="1:18" ht="21.75" hidden="1" customHeight="1" x14ac:dyDescent="0.25">
      <c r="A228" s="891">
        <f>DATA!I293</f>
        <v>0</v>
      </c>
      <c r="B228" s="892" t="s">
        <v>652</v>
      </c>
      <c r="C228" s="892" t="s">
        <v>652</v>
      </c>
      <c r="D228" s="892" t="s">
        <v>652</v>
      </c>
      <c r="E228" s="893" t="s">
        <v>652</v>
      </c>
      <c r="F228" s="433">
        <f>DATA!O164</f>
        <v>225</v>
      </c>
      <c r="G228" s="531"/>
      <c r="H228" s="434" t="s">
        <v>850</v>
      </c>
      <c r="I228" s="434" t="s">
        <v>850</v>
      </c>
      <c r="J228" s="531"/>
      <c r="K228" s="531"/>
      <c r="L228" s="531"/>
      <c r="M228" s="265"/>
      <c r="N228" s="278"/>
      <c r="O228" s="278"/>
      <c r="P228" s="278"/>
      <c r="Q228" s="279"/>
      <c r="R228" s="279"/>
    </row>
    <row r="229" spans="1:18" ht="21.75" hidden="1" customHeight="1" x14ac:dyDescent="0.25">
      <c r="A229" s="891">
        <f>DATA!I294</f>
        <v>0</v>
      </c>
      <c r="B229" s="892" t="s">
        <v>652</v>
      </c>
      <c r="C229" s="892" t="s">
        <v>652</v>
      </c>
      <c r="D229" s="892" t="s">
        <v>652</v>
      </c>
      <c r="E229" s="893" t="s">
        <v>652</v>
      </c>
      <c r="F229" s="433">
        <f>DATA!O165</f>
        <v>400</v>
      </c>
      <c r="G229" s="531"/>
      <c r="H229" s="434" t="s">
        <v>850</v>
      </c>
      <c r="I229" s="434" t="s">
        <v>850</v>
      </c>
      <c r="J229" s="531"/>
      <c r="K229" s="531"/>
      <c r="L229" s="531"/>
      <c r="M229" s="265"/>
      <c r="N229" s="278"/>
      <c r="O229" s="278"/>
      <c r="P229" s="278"/>
      <c r="Q229" s="279"/>
      <c r="R229" s="279"/>
    </row>
    <row r="230" spans="1:18" ht="21.75" hidden="1" customHeight="1" x14ac:dyDescent="0.25">
      <c r="A230" s="891">
        <f>DATA!I295</f>
        <v>0</v>
      </c>
      <c r="B230" s="892" t="s">
        <v>652</v>
      </c>
      <c r="C230" s="892" t="s">
        <v>652</v>
      </c>
      <c r="D230" s="892" t="s">
        <v>652</v>
      </c>
      <c r="E230" s="893" t="s">
        <v>652</v>
      </c>
      <c r="F230" s="433">
        <f>DATA!O166</f>
        <v>750</v>
      </c>
      <c r="G230" s="531"/>
      <c r="H230" s="434" t="s">
        <v>850</v>
      </c>
      <c r="I230" s="434" t="s">
        <v>850</v>
      </c>
      <c r="J230" s="531"/>
      <c r="K230" s="531"/>
      <c r="L230" s="531"/>
      <c r="M230" s="265"/>
      <c r="N230" s="278"/>
      <c r="O230" s="278"/>
      <c r="P230" s="278"/>
      <c r="Q230" s="279"/>
      <c r="R230" s="279"/>
    </row>
    <row r="231" spans="1:18" ht="21.75" hidden="1" customHeight="1" x14ac:dyDescent="0.25">
      <c r="A231" s="891">
        <f>DATA!I296</f>
        <v>0</v>
      </c>
      <c r="B231" s="892" t="s">
        <v>652</v>
      </c>
      <c r="C231" s="892" t="s">
        <v>652</v>
      </c>
      <c r="D231" s="892" t="s">
        <v>652</v>
      </c>
      <c r="E231" s="893" t="s">
        <v>652</v>
      </c>
      <c r="F231" s="433">
        <f>DATA!O167</f>
        <v>1500</v>
      </c>
      <c r="G231" s="531"/>
      <c r="H231" s="434" t="s">
        <v>850</v>
      </c>
      <c r="I231" s="434" t="s">
        <v>850</v>
      </c>
      <c r="J231" s="531"/>
      <c r="K231" s="531"/>
      <c r="L231" s="531"/>
      <c r="M231" s="265"/>
      <c r="N231" s="278"/>
      <c r="O231" s="278"/>
      <c r="P231" s="278"/>
      <c r="Q231" s="279"/>
      <c r="R231" s="279"/>
    </row>
    <row r="232" spans="1:18" ht="21.75" hidden="1" customHeight="1" x14ac:dyDescent="0.25">
      <c r="A232" s="891">
        <f>DATA!I297</f>
        <v>0</v>
      </c>
      <c r="B232" s="892" t="s">
        <v>652</v>
      </c>
      <c r="C232" s="892" t="s">
        <v>652</v>
      </c>
      <c r="D232" s="892" t="s">
        <v>652</v>
      </c>
      <c r="E232" s="893" t="s">
        <v>652</v>
      </c>
      <c r="F232" s="433">
        <f>DATA!O168</f>
        <v>400</v>
      </c>
      <c r="G232" s="531"/>
      <c r="H232" s="434" t="s">
        <v>850</v>
      </c>
      <c r="I232" s="434" t="s">
        <v>850</v>
      </c>
      <c r="J232" s="531"/>
      <c r="K232" s="531"/>
      <c r="L232" s="531"/>
      <c r="M232" s="265"/>
      <c r="N232" s="278"/>
      <c r="O232" s="278"/>
      <c r="P232" s="278"/>
      <c r="Q232" s="279"/>
      <c r="R232" s="279"/>
    </row>
    <row r="233" spans="1:18" ht="21.75" hidden="1" customHeight="1" x14ac:dyDescent="0.25">
      <c r="A233" s="891">
        <f>DATA!I298</f>
        <v>0</v>
      </c>
      <c r="B233" s="892" t="s">
        <v>652</v>
      </c>
      <c r="C233" s="892" t="s">
        <v>652</v>
      </c>
      <c r="D233" s="892" t="s">
        <v>652</v>
      </c>
      <c r="E233" s="893" t="s">
        <v>652</v>
      </c>
      <c r="F233" s="433">
        <f>DATA!O169</f>
        <v>675</v>
      </c>
      <c r="G233" s="531"/>
      <c r="H233" s="434" t="s">
        <v>850</v>
      </c>
      <c r="I233" s="434" t="s">
        <v>850</v>
      </c>
      <c r="J233" s="531"/>
      <c r="K233" s="531"/>
      <c r="L233" s="531"/>
      <c r="M233" s="265"/>
      <c r="N233" s="278"/>
      <c r="O233" s="278"/>
      <c r="P233" s="278"/>
      <c r="Q233" s="279"/>
      <c r="R233" s="279"/>
    </row>
    <row r="234" spans="1:18" ht="21.75" hidden="1" customHeight="1" x14ac:dyDescent="0.25">
      <c r="A234" s="891">
        <f>DATA!I299</f>
        <v>0</v>
      </c>
      <c r="B234" s="892" t="s">
        <v>652</v>
      </c>
      <c r="C234" s="892" t="s">
        <v>652</v>
      </c>
      <c r="D234" s="892" t="s">
        <v>652</v>
      </c>
      <c r="E234" s="893" t="s">
        <v>652</v>
      </c>
      <c r="F234" s="433">
        <f>DATA!O170</f>
        <v>1120</v>
      </c>
      <c r="G234" s="531"/>
      <c r="H234" s="434" t="s">
        <v>850</v>
      </c>
      <c r="I234" s="434" t="s">
        <v>850</v>
      </c>
      <c r="J234" s="531"/>
      <c r="K234" s="531"/>
      <c r="L234" s="531"/>
      <c r="M234" s="265"/>
      <c r="N234" s="278"/>
      <c r="O234" s="278"/>
      <c r="P234" s="278"/>
      <c r="Q234" s="279"/>
      <c r="R234" s="279"/>
    </row>
    <row r="235" spans="1:18" ht="21.75" hidden="1" customHeight="1" x14ac:dyDescent="0.25">
      <c r="A235" s="891">
        <f>DATA!I300</f>
        <v>0</v>
      </c>
      <c r="B235" s="892" t="s">
        <v>652</v>
      </c>
      <c r="C235" s="892" t="s">
        <v>652</v>
      </c>
      <c r="D235" s="892" t="s">
        <v>652</v>
      </c>
      <c r="E235" s="893" t="s">
        <v>652</v>
      </c>
      <c r="F235" s="433">
        <f>DATA!O171</f>
        <v>195</v>
      </c>
      <c r="G235" s="531"/>
      <c r="H235" s="434" t="s">
        <v>850</v>
      </c>
      <c r="I235" s="434" t="s">
        <v>850</v>
      </c>
      <c r="J235" s="531"/>
      <c r="K235" s="531"/>
      <c r="L235" s="531"/>
      <c r="M235" s="265"/>
      <c r="N235" s="278"/>
      <c r="O235" s="278"/>
      <c r="P235" s="278"/>
      <c r="Q235" s="279"/>
      <c r="R235" s="279"/>
    </row>
    <row r="236" spans="1:18" ht="21.75" hidden="1" customHeight="1" x14ac:dyDescent="0.25">
      <c r="A236" s="891">
        <f>DATA!I301</f>
        <v>0</v>
      </c>
      <c r="B236" s="892" t="s">
        <v>652</v>
      </c>
      <c r="C236" s="892" t="s">
        <v>652</v>
      </c>
      <c r="D236" s="892" t="s">
        <v>652</v>
      </c>
      <c r="E236" s="893" t="s">
        <v>652</v>
      </c>
      <c r="F236" s="433">
        <f>DATA!O172</f>
        <v>800</v>
      </c>
      <c r="G236" s="531"/>
      <c r="H236" s="434" t="s">
        <v>850</v>
      </c>
      <c r="I236" s="434" t="s">
        <v>850</v>
      </c>
      <c r="J236" s="531"/>
      <c r="K236" s="531"/>
      <c r="L236" s="531"/>
      <c r="M236" s="265"/>
      <c r="N236" s="278"/>
      <c r="O236" s="278"/>
      <c r="P236" s="278"/>
      <c r="Q236" s="279"/>
      <c r="R236" s="279"/>
    </row>
    <row r="237" spans="1:18" ht="21.75" hidden="1" customHeight="1" x14ac:dyDescent="0.25">
      <c r="A237" s="891">
        <f>DATA!I302</f>
        <v>0</v>
      </c>
      <c r="B237" s="892" t="s">
        <v>652</v>
      </c>
      <c r="C237" s="892" t="s">
        <v>652</v>
      </c>
      <c r="D237" s="892" t="s">
        <v>652</v>
      </c>
      <c r="E237" s="893" t="s">
        <v>652</v>
      </c>
      <c r="F237" s="433">
        <f>DATA!O173</f>
        <v>1200</v>
      </c>
      <c r="G237" s="531"/>
      <c r="H237" s="434" t="s">
        <v>850</v>
      </c>
      <c r="I237" s="434" t="s">
        <v>850</v>
      </c>
      <c r="J237" s="531"/>
      <c r="K237" s="531"/>
      <c r="L237" s="531"/>
      <c r="M237" s="265"/>
      <c r="N237" s="278"/>
      <c r="O237" s="278"/>
      <c r="P237" s="278"/>
      <c r="Q237" s="279"/>
      <c r="R237" s="279"/>
    </row>
    <row r="238" spans="1:18" ht="21.75" hidden="1" customHeight="1" x14ac:dyDescent="0.25">
      <c r="A238" s="891">
        <f>DATA!I303</f>
        <v>0</v>
      </c>
      <c r="B238" s="892" t="s">
        <v>652</v>
      </c>
      <c r="C238" s="892" t="s">
        <v>652</v>
      </c>
      <c r="D238" s="892" t="s">
        <v>652</v>
      </c>
      <c r="E238" s="893" t="s">
        <v>652</v>
      </c>
      <c r="F238" s="433">
        <f>DATA!O174</f>
        <v>1110</v>
      </c>
      <c r="G238" s="531"/>
      <c r="H238" s="434" t="s">
        <v>850</v>
      </c>
      <c r="I238" s="434" t="s">
        <v>850</v>
      </c>
      <c r="J238" s="531"/>
      <c r="K238" s="531"/>
      <c r="L238" s="531"/>
      <c r="M238" s="265"/>
      <c r="N238" s="278"/>
      <c r="O238" s="278"/>
      <c r="P238" s="278"/>
      <c r="Q238" s="279"/>
      <c r="R238" s="279"/>
    </row>
    <row r="239" spans="1:18" ht="21.75" hidden="1" customHeight="1" x14ac:dyDescent="0.25">
      <c r="A239" s="891">
        <f>DATA!I304</f>
        <v>0</v>
      </c>
      <c r="B239" s="892" t="s">
        <v>652</v>
      </c>
      <c r="C239" s="892" t="s">
        <v>652</v>
      </c>
      <c r="D239" s="892" t="s">
        <v>652</v>
      </c>
      <c r="E239" s="893" t="s">
        <v>652</v>
      </c>
      <c r="F239" s="433">
        <f>DATA!O175</f>
        <v>660</v>
      </c>
      <c r="G239" s="531"/>
      <c r="H239" s="434" t="s">
        <v>850</v>
      </c>
      <c r="I239" s="434" t="s">
        <v>850</v>
      </c>
      <c r="J239" s="531"/>
      <c r="K239" s="531"/>
      <c r="L239" s="531"/>
      <c r="M239" s="265"/>
      <c r="N239" s="278"/>
      <c r="O239" s="278"/>
      <c r="P239" s="278"/>
      <c r="Q239" s="279"/>
      <c r="R239" s="279"/>
    </row>
    <row r="240" spans="1:18" ht="21.75" hidden="1" customHeight="1" x14ac:dyDescent="0.25">
      <c r="A240" s="891">
        <f>DATA!I305</f>
        <v>0</v>
      </c>
      <c r="B240" s="892" t="s">
        <v>652</v>
      </c>
      <c r="C240" s="892" t="s">
        <v>652</v>
      </c>
      <c r="D240" s="892" t="s">
        <v>652</v>
      </c>
      <c r="E240" s="893" t="s">
        <v>652</v>
      </c>
      <c r="F240" s="433">
        <f>DATA!O176</f>
        <v>660</v>
      </c>
      <c r="G240" s="531"/>
      <c r="H240" s="434" t="s">
        <v>850</v>
      </c>
      <c r="I240" s="434" t="s">
        <v>850</v>
      </c>
      <c r="J240" s="531"/>
      <c r="K240" s="531"/>
      <c r="L240" s="531"/>
      <c r="M240" s="265"/>
      <c r="N240" s="278"/>
      <c r="O240" s="278"/>
      <c r="P240" s="278"/>
      <c r="Q240" s="279"/>
      <c r="R240" s="279"/>
    </row>
    <row r="241" spans="1:18" ht="21.75" hidden="1" customHeight="1" x14ac:dyDescent="0.25">
      <c r="A241" s="891">
        <f>DATA!I306</f>
        <v>0</v>
      </c>
      <c r="B241" s="892" t="s">
        <v>652</v>
      </c>
      <c r="C241" s="892" t="s">
        <v>652</v>
      </c>
      <c r="D241" s="892" t="s">
        <v>652</v>
      </c>
      <c r="E241" s="893" t="s">
        <v>652</v>
      </c>
      <c r="F241" s="433">
        <f>DATA!O177</f>
        <v>2600</v>
      </c>
      <c r="G241" s="531"/>
      <c r="H241" s="434" t="s">
        <v>850</v>
      </c>
      <c r="I241" s="434" t="s">
        <v>850</v>
      </c>
      <c r="J241" s="531"/>
      <c r="K241" s="531"/>
      <c r="L241" s="531"/>
      <c r="M241" s="265"/>
      <c r="N241" s="278"/>
      <c r="O241" s="278"/>
      <c r="P241" s="278"/>
      <c r="Q241" s="279"/>
      <c r="R241" s="279"/>
    </row>
    <row r="242" spans="1:18" ht="21.75" hidden="1" customHeight="1" x14ac:dyDescent="0.25">
      <c r="A242" s="891">
        <f>DATA!I307</f>
        <v>0</v>
      </c>
      <c r="B242" s="892" t="s">
        <v>652</v>
      </c>
      <c r="C242" s="892" t="s">
        <v>652</v>
      </c>
      <c r="D242" s="892" t="s">
        <v>652</v>
      </c>
      <c r="E242" s="893" t="s">
        <v>652</v>
      </c>
      <c r="F242" s="433">
        <f>DATA!O178</f>
        <v>2600</v>
      </c>
      <c r="G242" s="531"/>
      <c r="H242" s="434" t="s">
        <v>850</v>
      </c>
      <c r="I242" s="434" t="s">
        <v>850</v>
      </c>
      <c r="J242" s="531"/>
      <c r="K242" s="531"/>
      <c r="L242" s="531"/>
      <c r="M242" s="265"/>
      <c r="N242" s="278"/>
      <c r="O242" s="278"/>
      <c r="P242" s="278"/>
      <c r="Q242" s="279"/>
      <c r="R242" s="279"/>
    </row>
    <row r="243" spans="1:18" ht="21.75" hidden="1" customHeight="1" x14ac:dyDescent="0.25">
      <c r="A243" s="891">
        <f>DATA!I308</f>
        <v>0</v>
      </c>
      <c r="B243" s="892" t="s">
        <v>652</v>
      </c>
      <c r="C243" s="892" t="s">
        <v>652</v>
      </c>
      <c r="D243" s="892" t="s">
        <v>652</v>
      </c>
      <c r="E243" s="893" t="s">
        <v>652</v>
      </c>
      <c r="F243" s="433">
        <f>DATA!O179</f>
        <v>5700</v>
      </c>
      <c r="G243" s="531"/>
      <c r="H243" s="434" t="s">
        <v>850</v>
      </c>
      <c r="I243" s="434" t="s">
        <v>850</v>
      </c>
      <c r="J243" s="531"/>
      <c r="K243" s="531"/>
      <c r="L243" s="531"/>
      <c r="M243" s="265"/>
      <c r="N243" s="278"/>
      <c r="O243" s="278"/>
      <c r="P243" s="278"/>
      <c r="Q243" s="279"/>
      <c r="R243" s="279"/>
    </row>
    <row r="244" spans="1:18" ht="21.75" hidden="1" customHeight="1" x14ac:dyDescent="0.25">
      <c r="A244" s="891">
        <f>DATA!I309</f>
        <v>0</v>
      </c>
      <c r="B244" s="892" t="s">
        <v>652</v>
      </c>
      <c r="C244" s="892" t="s">
        <v>652</v>
      </c>
      <c r="D244" s="892" t="s">
        <v>652</v>
      </c>
      <c r="E244" s="893" t="s">
        <v>652</v>
      </c>
      <c r="F244" s="433">
        <f>DATA!O180</f>
        <v>9470</v>
      </c>
      <c r="G244" s="531"/>
      <c r="H244" s="434" t="s">
        <v>850</v>
      </c>
      <c r="I244" s="434" t="s">
        <v>850</v>
      </c>
      <c r="J244" s="531"/>
      <c r="K244" s="531"/>
      <c r="L244" s="531"/>
      <c r="M244" s="265"/>
      <c r="N244" s="278"/>
      <c r="O244" s="278"/>
      <c r="P244" s="278"/>
      <c r="Q244" s="279"/>
      <c r="R244" s="279"/>
    </row>
    <row r="245" spans="1:18" ht="21.75" hidden="1" customHeight="1" x14ac:dyDescent="0.25">
      <c r="A245" s="891">
        <f>DATA!I310</f>
        <v>0</v>
      </c>
      <c r="B245" s="892" t="s">
        <v>652</v>
      </c>
      <c r="C245" s="892" t="s">
        <v>652</v>
      </c>
      <c r="D245" s="892" t="s">
        <v>652</v>
      </c>
      <c r="E245" s="893" t="s">
        <v>652</v>
      </c>
      <c r="F245" s="433">
        <f>DATA!O181</f>
        <v>400</v>
      </c>
      <c r="G245" s="531"/>
      <c r="H245" s="434" t="s">
        <v>850</v>
      </c>
      <c r="I245" s="434" t="s">
        <v>850</v>
      </c>
      <c r="J245" s="531"/>
      <c r="K245" s="531"/>
      <c r="L245" s="531"/>
      <c r="M245" s="265"/>
      <c r="N245" s="278"/>
      <c r="O245" s="278"/>
      <c r="P245" s="278"/>
      <c r="Q245" s="279"/>
      <c r="R245" s="279"/>
    </row>
    <row r="246" spans="1:18" ht="21.75" hidden="1" customHeight="1" x14ac:dyDescent="0.25">
      <c r="A246" s="891">
        <f>DATA!I311</f>
        <v>0</v>
      </c>
      <c r="B246" s="892" t="s">
        <v>652</v>
      </c>
      <c r="C246" s="892" t="s">
        <v>652</v>
      </c>
      <c r="D246" s="892" t="s">
        <v>652</v>
      </c>
      <c r="E246" s="893" t="s">
        <v>652</v>
      </c>
      <c r="F246" s="433">
        <f>DATA!O182</f>
        <v>745</v>
      </c>
      <c r="G246" s="531"/>
      <c r="H246" s="434" t="s">
        <v>850</v>
      </c>
      <c r="I246" s="434" t="s">
        <v>850</v>
      </c>
      <c r="J246" s="531"/>
      <c r="K246" s="531"/>
      <c r="L246" s="531"/>
      <c r="M246" s="265"/>
      <c r="N246" s="278"/>
      <c r="O246" s="278"/>
      <c r="P246" s="278"/>
      <c r="Q246" s="279"/>
      <c r="R246" s="279"/>
    </row>
    <row r="247" spans="1:18" ht="21.75" hidden="1" customHeight="1" x14ac:dyDescent="0.25">
      <c r="A247" s="891">
        <f>DATA!I312</f>
        <v>0</v>
      </c>
      <c r="B247" s="892" t="s">
        <v>652</v>
      </c>
      <c r="C247" s="892" t="s">
        <v>652</v>
      </c>
      <c r="D247" s="892" t="s">
        <v>652</v>
      </c>
      <c r="E247" s="893" t="s">
        <v>652</v>
      </c>
      <c r="F247" s="433">
        <f>DATA!O183</f>
        <v>620</v>
      </c>
      <c r="G247" s="531"/>
      <c r="H247" s="434" t="s">
        <v>850</v>
      </c>
      <c r="I247" s="434" t="s">
        <v>850</v>
      </c>
      <c r="J247" s="531"/>
      <c r="K247" s="531"/>
      <c r="L247" s="531"/>
      <c r="M247" s="265"/>
      <c r="N247" s="278"/>
      <c r="O247" s="278"/>
      <c r="P247" s="278"/>
      <c r="Q247" s="279"/>
      <c r="R247" s="279"/>
    </row>
    <row r="248" spans="1:18" ht="21.75" hidden="1" customHeight="1" x14ac:dyDescent="0.25">
      <c r="A248" s="891">
        <f>DATA!I313</f>
        <v>0</v>
      </c>
      <c r="B248" s="892" t="s">
        <v>652</v>
      </c>
      <c r="C248" s="892" t="s">
        <v>652</v>
      </c>
      <c r="D248" s="892" t="s">
        <v>652</v>
      </c>
      <c r="E248" s="893" t="s">
        <v>652</v>
      </c>
      <c r="F248" s="433">
        <f>DATA!O184</f>
        <v>4245</v>
      </c>
      <c r="G248" s="531"/>
      <c r="H248" s="434" t="s">
        <v>850</v>
      </c>
      <c r="I248" s="434" t="s">
        <v>850</v>
      </c>
      <c r="J248" s="531"/>
      <c r="K248" s="531"/>
      <c r="L248" s="531"/>
      <c r="M248" s="265"/>
      <c r="N248" s="278"/>
      <c r="O248" s="278"/>
      <c r="P248" s="278"/>
      <c r="Q248" s="279"/>
      <c r="R248" s="279"/>
    </row>
    <row r="249" spans="1:18" ht="21.75" hidden="1" customHeight="1" x14ac:dyDescent="0.25">
      <c r="A249" s="891">
        <f>DATA!I314</f>
        <v>0</v>
      </c>
      <c r="B249" s="892" t="s">
        <v>652</v>
      </c>
      <c r="C249" s="892" t="s">
        <v>652</v>
      </c>
      <c r="D249" s="892" t="s">
        <v>652</v>
      </c>
      <c r="E249" s="893" t="s">
        <v>652</v>
      </c>
      <c r="F249" s="433">
        <f>DATA!O185</f>
        <v>1860</v>
      </c>
      <c r="G249" s="531"/>
      <c r="H249" s="434" t="s">
        <v>850</v>
      </c>
      <c r="I249" s="434" t="s">
        <v>850</v>
      </c>
      <c r="J249" s="531"/>
      <c r="K249" s="531"/>
      <c r="L249" s="531"/>
      <c r="M249" s="265"/>
      <c r="N249" s="278"/>
      <c r="O249" s="278"/>
      <c r="P249" s="278"/>
      <c r="Q249" s="279"/>
      <c r="R249" s="279"/>
    </row>
    <row r="250" spans="1:18" ht="21.75" hidden="1" customHeight="1" x14ac:dyDescent="0.25">
      <c r="A250" s="891">
        <f>DATA!I315</f>
        <v>0</v>
      </c>
      <c r="B250" s="892" t="s">
        <v>652</v>
      </c>
      <c r="C250" s="892" t="s">
        <v>652</v>
      </c>
      <c r="D250" s="892" t="s">
        <v>652</v>
      </c>
      <c r="E250" s="893" t="s">
        <v>652</v>
      </c>
      <c r="F250" s="433">
        <f>DATA!O186</f>
        <v>6660</v>
      </c>
      <c r="G250" s="531"/>
      <c r="H250" s="434" t="s">
        <v>850</v>
      </c>
      <c r="I250" s="434" t="s">
        <v>850</v>
      </c>
      <c r="J250" s="531"/>
      <c r="K250" s="531"/>
      <c r="L250" s="531"/>
      <c r="M250" s="265"/>
      <c r="N250" s="278"/>
      <c r="O250" s="278"/>
      <c r="P250" s="278"/>
      <c r="Q250" s="279"/>
      <c r="R250" s="279"/>
    </row>
    <row r="251" spans="1:18" ht="21.75" hidden="1" customHeight="1" x14ac:dyDescent="0.25">
      <c r="A251" s="891">
        <f>DATA!I316</f>
        <v>0</v>
      </c>
      <c r="B251" s="892" t="s">
        <v>652</v>
      </c>
      <c r="C251" s="892" t="s">
        <v>652</v>
      </c>
      <c r="D251" s="892" t="s">
        <v>652</v>
      </c>
      <c r="E251" s="893" t="s">
        <v>652</v>
      </c>
      <c r="F251" s="433">
        <f>DATA!O187</f>
        <v>400</v>
      </c>
      <c r="G251" s="531"/>
      <c r="H251" s="434" t="s">
        <v>850</v>
      </c>
      <c r="I251" s="434" t="s">
        <v>850</v>
      </c>
      <c r="J251" s="531"/>
      <c r="K251" s="531"/>
      <c r="L251" s="531"/>
      <c r="M251" s="265"/>
      <c r="N251" s="278"/>
      <c r="O251" s="278"/>
      <c r="P251" s="278"/>
      <c r="Q251" s="279"/>
      <c r="R251" s="279"/>
    </row>
    <row r="252" spans="1:18" ht="21.75" hidden="1" customHeight="1" x14ac:dyDescent="0.25">
      <c r="A252" s="891">
        <f>DATA!I317</f>
        <v>0</v>
      </c>
      <c r="B252" s="892" t="s">
        <v>652</v>
      </c>
      <c r="C252" s="892" t="s">
        <v>652</v>
      </c>
      <c r="D252" s="892" t="s">
        <v>652</v>
      </c>
      <c r="E252" s="893" t="s">
        <v>652</v>
      </c>
      <c r="F252" s="433">
        <f>DATA!O188</f>
        <v>520</v>
      </c>
      <c r="G252" s="531"/>
      <c r="H252" s="434" t="s">
        <v>850</v>
      </c>
      <c r="I252" s="434" t="s">
        <v>850</v>
      </c>
      <c r="J252" s="531"/>
      <c r="K252" s="531"/>
      <c r="L252" s="531"/>
      <c r="M252" s="265"/>
      <c r="N252" s="278"/>
      <c r="O252" s="278"/>
      <c r="P252" s="278"/>
      <c r="Q252" s="279"/>
      <c r="R252" s="279"/>
    </row>
    <row r="253" spans="1:18" ht="21.75" hidden="1" customHeight="1" x14ac:dyDescent="0.25">
      <c r="A253" s="891">
        <f>DATA!I318</f>
        <v>0</v>
      </c>
      <c r="B253" s="892" t="s">
        <v>652</v>
      </c>
      <c r="C253" s="892" t="s">
        <v>652</v>
      </c>
      <c r="D253" s="892" t="s">
        <v>652</v>
      </c>
      <c r="E253" s="893" t="s">
        <v>652</v>
      </c>
      <c r="F253" s="433">
        <f>DATA!O189</f>
        <v>2070</v>
      </c>
      <c r="G253" s="531"/>
      <c r="H253" s="434" t="s">
        <v>850</v>
      </c>
      <c r="I253" s="434" t="s">
        <v>850</v>
      </c>
      <c r="J253" s="531"/>
      <c r="K253" s="531"/>
      <c r="L253" s="531"/>
      <c r="M253" s="265"/>
      <c r="N253" s="278"/>
      <c r="O253" s="278"/>
      <c r="P253" s="278"/>
      <c r="Q253" s="279"/>
      <c r="R253" s="279"/>
    </row>
    <row r="254" spans="1:18" ht="21.75" hidden="1" customHeight="1" x14ac:dyDescent="0.25">
      <c r="A254" s="891">
        <f>DATA!I319</f>
        <v>0</v>
      </c>
      <c r="B254" s="892" t="s">
        <v>652</v>
      </c>
      <c r="C254" s="892" t="s">
        <v>652</v>
      </c>
      <c r="D254" s="892" t="s">
        <v>652</v>
      </c>
      <c r="E254" s="893" t="s">
        <v>652</v>
      </c>
      <c r="F254" s="433">
        <f>DATA!O190</f>
        <v>30240</v>
      </c>
      <c r="G254" s="531"/>
      <c r="H254" s="434" t="s">
        <v>850</v>
      </c>
      <c r="I254" s="434" t="s">
        <v>850</v>
      </c>
      <c r="J254" s="531"/>
      <c r="K254" s="531"/>
      <c r="L254" s="531"/>
      <c r="M254" s="265"/>
      <c r="N254" s="278"/>
      <c r="O254" s="278"/>
      <c r="P254" s="278"/>
      <c r="Q254" s="279"/>
      <c r="R254" s="279"/>
    </row>
    <row r="255" spans="1:18" ht="21.75" hidden="1" customHeight="1" x14ac:dyDescent="0.25">
      <c r="A255" s="891">
        <f>DATA!I320</f>
        <v>0</v>
      </c>
      <c r="B255" s="892" t="s">
        <v>652</v>
      </c>
      <c r="C255" s="892" t="s">
        <v>652</v>
      </c>
      <c r="D255" s="892" t="s">
        <v>652</v>
      </c>
      <c r="E255" s="893" t="s">
        <v>652</v>
      </c>
      <c r="F255" s="433">
        <f>DATA!O191</f>
        <v>11250</v>
      </c>
      <c r="G255" s="531"/>
      <c r="H255" s="434" t="s">
        <v>850</v>
      </c>
      <c r="I255" s="434" t="s">
        <v>850</v>
      </c>
      <c r="J255" s="531"/>
      <c r="K255" s="531"/>
      <c r="L255" s="531"/>
      <c r="M255" s="265"/>
      <c r="N255" s="278"/>
      <c r="O255" s="278"/>
      <c r="P255" s="278"/>
      <c r="Q255" s="279"/>
      <c r="R255" s="279"/>
    </row>
    <row r="256" spans="1:18" ht="21.75" hidden="1" customHeight="1" x14ac:dyDescent="0.25">
      <c r="A256" s="891">
        <f>DATA!I321</f>
        <v>0</v>
      </c>
      <c r="B256" s="892" t="s">
        <v>652</v>
      </c>
      <c r="C256" s="892" t="s">
        <v>652</v>
      </c>
      <c r="D256" s="892" t="s">
        <v>652</v>
      </c>
      <c r="E256" s="893" t="s">
        <v>652</v>
      </c>
      <c r="F256" s="433">
        <f>DATA!O192</f>
        <v>9700</v>
      </c>
      <c r="G256" s="531"/>
      <c r="H256" s="434" t="s">
        <v>850</v>
      </c>
      <c r="I256" s="434" t="s">
        <v>850</v>
      </c>
      <c r="J256" s="531"/>
      <c r="K256" s="531"/>
      <c r="L256" s="531"/>
      <c r="M256" s="265"/>
      <c r="N256" s="278"/>
      <c r="O256" s="278"/>
      <c r="P256" s="278"/>
      <c r="Q256" s="279"/>
      <c r="R256" s="279"/>
    </row>
    <row r="257" spans="1:38" ht="21.75" hidden="1" customHeight="1" x14ac:dyDescent="0.25">
      <c r="A257" s="891">
        <f>DATA!I322</f>
        <v>0</v>
      </c>
      <c r="B257" s="892" t="s">
        <v>652</v>
      </c>
      <c r="C257" s="892" t="s">
        <v>652</v>
      </c>
      <c r="D257" s="892" t="s">
        <v>652</v>
      </c>
      <c r="E257" s="893" t="s">
        <v>652</v>
      </c>
      <c r="F257" s="433">
        <f>DATA!O193</f>
        <v>25200</v>
      </c>
      <c r="G257" s="531"/>
      <c r="H257" s="434" t="s">
        <v>850</v>
      </c>
      <c r="I257" s="434" t="s">
        <v>850</v>
      </c>
      <c r="J257" s="531"/>
      <c r="K257" s="531"/>
      <c r="L257" s="531"/>
      <c r="M257" s="265"/>
      <c r="N257" s="278"/>
      <c r="O257" s="278"/>
      <c r="P257" s="278"/>
      <c r="Q257" s="279"/>
      <c r="R257" s="279"/>
    </row>
    <row r="258" spans="1:38" ht="21.75" hidden="1" customHeight="1" x14ac:dyDescent="0.25">
      <c r="A258" s="891">
        <f>DATA!I323</f>
        <v>0</v>
      </c>
      <c r="B258" s="892" t="s">
        <v>652</v>
      </c>
      <c r="C258" s="892" t="s">
        <v>652</v>
      </c>
      <c r="D258" s="892" t="s">
        <v>652</v>
      </c>
      <c r="E258" s="893" t="s">
        <v>652</v>
      </c>
      <c r="F258" s="433">
        <f>DATA!O194</f>
        <v>2435</v>
      </c>
      <c r="G258" s="531"/>
      <c r="H258" s="434" t="s">
        <v>850</v>
      </c>
      <c r="I258" s="434" t="s">
        <v>850</v>
      </c>
      <c r="J258" s="531"/>
      <c r="K258" s="531"/>
      <c r="L258" s="531"/>
      <c r="M258" s="265"/>
      <c r="N258" s="278"/>
      <c r="O258" s="278"/>
      <c r="P258" s="278"/>
      <c r="Q258" s="279"/>
      <c r="R258" s="279"/>
    </row>
    <row r="259" spans="1:38" ht="21.75" hidden="1" customHeight="1" x14ac:dyDescent="0.25">
      <c r="A259" s="891">
        <f>DATA!I324</f>
        <v>0</v>
      </c>
      <c r="B259" s="892" t="s">
        <v>652</v>
      </c>
      <c r="C259" s="892" t="s">
        <v>652</v>
      </c>
      <c r="D259" s="892" t="s">
        <v>652</v>
      </c>
      <c r="E259" s="893" t="s">
        <v>652</v>
      </c>
      <c r="F259" s="433">
        <f>DATA!O195</f>
        <v>1940</v>
      </c>
      <c r="G259" s="531"/>
      <c r="H259" s="434" t="s">
        <v>850</v>
      </c>
      <c r="I259" s="434" t="s">
        <v>850</v>
      </c>
      <c r="J259" s="531"/>
      <c r="K259" s="531"/>
      <c r="L259" s="531"/>
      <c r="M259" s="265"/>
      <c r="N259" s="278"/>
      <c r="O259" s="278"/>
      <c r="P259" s="278"/>
      <c r="Q259" s="279"/>
      <c r="R259" s="279"/>
    </row>
    <row r="260" spans="1:38" ht="21.75" hidden="1" customHeight="1" x14ac:dyDescent="0.25">
      <c r="A260" s="891">
        <f>DATA!I325</f>
        <v>0</v>
      </c>
      <c r="B260" s="892" t="s">
        <v>652</v>
      </c>
      <c r="C260" s="892" t="s">
        <v>652</v>
      </c>
      <c r="D260" s="892" t="s">
        <v>652</v>
      </c>
      <c r="E260" s="893" t="s">
        <v>652</v>
      </c>
      <c r="F260" s="433">
        <f>DATA!O196</f>
        <v>785</v>
      </c>
      <c r="G260" s="531"/>
      <c r="H260" s="434" t="s">
        <v>850</v>
      </c>
      <c r="I260" s="434" t="s">
        <v>850</v>
      </c>
      <c r="J260" s="531"/>
      <c r="K260" s="531"/>
      <c r="L260" s="531"/>
      <c r="M260" s="265"/>
      <c r="N260" s="278"/>
      <c r="O260" s="278"/>
      <c r="P260" s="278"/>
      <c r="Q260" s="279"/>
      <c r="R260" s="279"/>
    </row>
    <row r="261" spans="1:38" ht="21.75" hidden="1" customHeight="1" x14ac:dyDescent="0.25">
      <c r="A261" s="891">
        <f>DATA!I326</f>
        <v>0</v>
      </c>
      <c r="B261" s="892" t="s">
        <v>652</v>
      </c>
      <c r="C261" s="892" t="s">
        <v>652</v>
      </c>
      <c r="D261" s="892" t="s">
        <v>652</v>
      </c>
      <c r="E261" s="893" t="s">
        <v>652</v>
      </c>
      <c r="F261" s="433">
        <f>DATA!O197</f>
        <v>3750</v>
      </c>
      <c r="G261" s="531"/>
      <c r="H261" s="434" t="s">
        <v>850</v>
      </c>
      <c r="I261" s="434" t="s">
        <v>850</v>
      </c>
      <c r="J261" s="531"/>
      <c r="K261" s="531"/>
      <c r="L261" s="531"/>
      <c r="M261" s="265"/>
      <c r="N261" s="278"/>
      <c r="O261" s="278"/>
      <c r="P261" s="278"/>
      <c r="Q261" s="279"/>
      <c r="R261" s="279"/>
    </row>
    <row r="262" spans="1:38" ht="21.75" hidden="1" customHeight="1" x14ac:dyDescent="0.25">
      <c r="A262" s="891">
        <f>DATA!I327</f>
        <v>0</v>
      </c>
      <c r="B262" s="892" t="s">
        <v>652</v>
      </c>
      <c r="C262" s="892" t="s">
        <v>652</v>
      </c>
      <c r="D262" s="892" t="s">
        <v>652</v>
      </c>
      <c r="E262" s="893" t="s">
        <v>652</v>
      </c>
      <c r="F262" s="433">
        <f>DATA!O198</f>
        <v>3442</v>
      </c>
      <c r="G262" s="531"/>
      <c r="H262" s="434" t="s">
        <v>850</v>
      </c>
      <c r="I262" s="434" t="s">
        <v>850</v>
      </c>
      <c r="J262" s="531"/>
      <c r="K262" s="531"/>
      <c r="L262" s="531"/>
      <c r="M262" s="265"/>
      <c r="N262" s="278"/>
      <c r="O262" s="278"/>
      <c r="P262" s="278"/>
      <c r="Q262" s="279"/>
      <c r="R262" s="279"/>
    </row>
    <row r="263" spans="1:38" ht="21.75" hidden="1" customHeight="1" x14ac:dyDescent="0.25">
      <c r="A263" s="891">
        <f>DATA!I328</f>
        <v>0</v>
      </c>
      <c r="B263" s="892" t="s">
        <v>652</v>
      </c>
      <c r="C263" s="892" t="s">
        <v>652</v>
      </c>
      <c r="D263" s="892" t="s">
        <v>652</v>
      </c>
      <c r="E263" s="893" t="s">
        <v>652</v>
      </c>
      <c r="F263" s="433">
        <f>DATA!O199</f>
        <v>5200</v>
      </c>
      <c r="G263" s="531"/>
      <c r="H263" s="434" t="s">
        <v>850</v>
      </c>
      <c r="I263" s="434" t="s">
        <v>850</v>
      </c>
      <c r="J263" s="531"/>
      <c r="K263" s="531"/>
      <c r="L263" s="531"/>
      <c r="M263" s="265"/>
      <c r="N263" s="278"/>
      <c r="O263" s="278"/>
      <c r="P263" s="278"/>
      <c r="Q263" s="279"/>
      <c r="R263" s="279"/>
    </row>
    <row r="264" spans="1:38" ht="0.75" customHeight="1" x14ac:dyDescent="0.25">
      <c r="A264" s="891">
        <f>DATA!I329</f>
        <v>0</v>
      </c>
      <c r="B264" s="892" t="s">
        <v>652</v>
      </c>
      <c r="C264" s="892" t="s">
        <v>652</v>
      </c>
      <c r="D264" s="892" t="s">
        <v>652</v>
      </c>
      <c r="E264" s="893" t="s">
        <v>652</v>
      </c>
      <c r="F264" s="433">
        <f>DATA!O200</f>
        <v>1600</v>
      </c>
      <c r="G264" s="531">
        <f>SUM(G91:G108)</f>
        <v>0</v>
      </c>
      <c r="H264" s="434">
        <v>1100</v>
      </c>
      <c r="I264" s="434">
        <v>1100</v>
      </c>
      <c r="J264" s="531"/>
      <c r="K264" s="531" t="s">
        <v>975</v>
      </c>
      <c r="L264" s="531"/>
      <c r="M264" s="265"/>
      <c r="N264" s="278"/>
      <c r="O264" s="278"/>
      <c r="P264" s="278"/>
      <c r="Q264" s="279"/>
      <c r="R264" s="279"/>
    </row>
    <row r="265" spans="1:38" s="283" customFormat="1" ht="23.4" customHeight="1" x14ac:dyDescent="0.25">
      <c r="A265" s="925" t="s">
        <v>262</v>
      </c>
      <c r="B265" s="926"/>
      <c r="C265" s="926"/>
      <c r="D265" s="926"/>
      <c r="E265" s="927"/>
      <c r="F265" s="379">
        <f>SUM(F91:F97)</f>
        <v>117000</v>
      </c>
      <c r="G265" s="390" t="s">
        <v>1721</v>
      </c>
      <c r="H265" s="390" t="s">
        <v>1721</v>
      </c>
      <c r="I265" s="390">
        <f>SUM(I91:I97)</f>
        <v>0</v>
      </c>
      <c r="J265" s="390">
        <f>SUM(J91:J98)</f>
        <v>0</v>
      </c>
      <c r="K265" s="390"/>
      <c r="L265" s="390"/>
      <c r="M265" s="280"/>
      <c r="N265" s="281"/>
      <c r="O265" s="282"/>
    </row>
    <row r="266" spans="1:38" ht="1.2" hidden="1" customHeight="1" x14ac:dyDescent="0.4">
      <c r="A266" s="533"/>
      <c r="B266" s="534"/>
      <c r="C266" s="534"/>
      <c r="D266" s="534"/>
      <c r="E266" s="286"/>
      <c r="F266" s="535"/>
      <c r="G266" s="535"/>
      <c r="H266" s="535"/>
      <c r="I266" s="535"/>
      <c r="J266" s="535"/>
      <c r="K266" s="535"/>
      <c r="L266" s="536"/>
    </row>
    <row r="267" spans="1:38" ht="17.25" hidden="1" customHeight="1" x14ac:dyDescent="0.4">
      <c r="A267" s="270"/>
      <c r="B267" s="286"/>
      <c r="C267" s="286"/>
      <c r="D267" s="286"/>
      <c r="E267" s="928" t="s">
        <v>851</v>
      </c>
      <c r="F267" s="929"/>
      <c r="G267" s="929"/>
      <c r="H267" s="929"/>
      <c r="I267" s="929"/>
      <c r="J267" s="929"/>
      <c r="K267" s="929"/>
      <c r="L267" s="930"/>
    </row>
    <row r="268" spans="1:38" s="251" customFormat="1" ht="1.95" hidden="1" customHeight="1" x14ac:dyDescent="0.4">
      <c r="A268" s="931" t="str">
        <f>A269</f>
        <v>Lowest Calculated Bidder</v>
      </c>
      <c r="B268" s="932"/>
      <c r="C268" s="932"/>
      <c r="D268" s="932"/>
      <c r="E268" s="645">
        <f>F265</f>
        <v>117000</v>
      </c>
      <c r="F268" s="933" t="s">
        <v>852</v>
      </c>
      <c r="G268" s="933"/>
      <c r="H268" s="933"/>
      <c r="I268" s="933"/>
      <c r="J268" s="933"/>
      <c r="K268" s="933"/>
      <c r="L268" s="934"/>
    </row>
    <row r="269" spans="1:38" s="212" customFormat="1" ht="33.6" customHeight="1" x14ac:dyDescent="0.25">
      <c r="A269" s="918" t="s">
        <v>1058</v>
      </c>
      <c r="B269" s="919"/>
      <c r="C269" s="919"/>
      <c r="D269" s="919"/>
      <c r="E269" s="919"/>
      <c r="F269" s="537" t="s">
        <v>924</v>
      </c>
      <c r="G269" s="538">
        <f>F265</f>
        <v>117000</v>
      </c>
      <c r="H269" s="646" t="s">
        <v>925</v>
      </c>
      <c r="I269" s="943" t="str">
        <f>F89</f>
        <v>Bethel General Insurance &amp; Surety Corporation</v>
      </c>
      <c r="J269" s="944"/>
      <c r="K269" s="537"/>
      <c r="L269" s="635"/>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row>
    <row r="270" spans="1:38" ht="52.95" customHeight="1" x14ac:dyDescent="0.25">
      <c r="A270" s="920" t="s">
        <v>1066</v>
      </c>
      <c r="B270" s="889"/>
      <c r="C270" s="889"/>
      <c r="D270" s="889"/>
      <c r="E270" s="647"/>
      <c r="F270" s="889" t="s">
        <v>621</v>
      </c>
      <c r="G270" s="889"/>
      <c r="H270" s="889"/>
      <c r="I270" s="941" t="s">
        <v>573</v>
      </c>
      <c r="J270" s="942"/>
      <c r="K270" s="633"/>
      <c r="L270" s="634"/>
    </row>
    <row r="271" spans="1:38" ht="14.25" customHeight="1" x14ac:dyDescent="0.3">
      <c r="A271" s="921" t="s">
        <v>601</v>
      </c>
      <c r="B271" s="890"/>
      <c r="C271" s="890"/>
      <c r="D271" s="890"/>
      <c r="E271" s="539"/>
      <c r="F271" s="890" t="s">
        <v>601</v>
      </c>
      <c r="G271" s="890"/>
      <c r="H271" s="890"/>
      <c r="I271" s="945" t="s">
        <v>601</v>
      </c>
      <c r="J271" s="946"/>
      <c r="K271" s="540"/>
      <c r="L271" s="636"/>
    </row>
    <row r="272" spans="1:38" ht="38.4" customHeight="1" x14ac:dyDescent="0.25">
      <c r="A272" s="270"/>
      <c r="E272" s="271" t="s">
        <v>353</v>
      </c>
      <c r="F272" s="265"/>
      <c r="I272" s="265"/>
      <c r="J272" s="266"/>
      <c r="K272" s="265"/>
      <c r="L272" s="266"/>
    </row>
    <row r="273" spans="1:12" ht="19.95" customHeight="1" x14ac:dyDescent="0.25">
      <c r="A273" s="922" t="str">
        <f>PR!B115</f>
        <v>JENNY S. ALINA</v>
      </c>
      <c r="B273" s="826"/>
      <c r="C273" s="826"/>
      <c r="D273" s="826"/>
      <c r="E273" s="935" t="s">
        <v>1319</v>
      </c>
      <c r="F273" s="936"/>
      <c r="G273" s="936"/>
      <c r="H273" s="936"/>
      <c r="I273" s="937" t="s">
        <v>957</v>
      </c>
      <c r="J273" s="938"/>
      <c r="K273" s="656"/>
      <c r="L273" s="460"/>
    </row>
    <row r="274" spans="1:12" ht="23.4" customHeight="1" x14ac:dyDescent="0.25">
      <c r="A274" s="923" t="s">
        <v>767</v>
      </c>
      <c r="B274" s="924"/>
      <c r="C274" s="924"/>
      <c r="D274" s="924"/>
      <c r="E274" s="657"/>
      <c r="F274" s="917" t="s">
        <v>958</v>
      </c>
      <c r="G274" s="917"/>
      <c r="H274" s="917"/>
      <c r="I274" s="939" t="s">
        <v>575</v>
      </c>
      <c r="J274" s="940"/>
      <c r="K274" s="658"/>
      <c r="L274" s="461"/>
    </row>
    <row r="275" spans="1:12" ht="19.5" customHeight="1" x14ac:dyDescent="0.25">
      <c r="A275" s="442"/>
      <c r="B275" s="293"/>
      <c r="C275" s="293"/>
      <c r="D275" s="293"/>
      <c r="E275" s="293"/>
      <c r="F275" s="293"/>
      <c r="G275" s="894" t="s">
        <v>853</v>
      </c>
      <c r="H275" s="894"/>
      <c r="I275" s="911" t="str">
        <f>PR!B12</f>
        <v>2507-SS02-251</v>
      </c>
      <c r="J275" s="912"/>
      <c r="K275" s="637"/>
      <c r="L275" s="638"/>
    </row>
    <row r="276" spans="1:12" ht="14.4" x14ac:dyDescent="0.3">
      <c r="A276" s="42"/>
      <c r="B276" s="42"/>
      <c r="C276" s="40"/>
      <c r="D276" s="40"/>
      <c r="E276" s="294"/>
    </row>
  </sheetData>
  <mergeCells count="211">
    <mergeCell ref="J170:J171"/>
    <mergeCell ref="N90:N91"/>
    <mergeCell ref="I275:J275"/>
    <mergeCell ref="F13:J13"/>
    <mergeCell ref="G6:J6"/>
    <mergeCell ref="F274:H274"/>
    <mergeCell ref="A269:E269"/>
    <mergeCell ref="A270:D270"/>
    <mergeCell ref="A271:D271"/>
    <mergeCell ref="A273:D273"/>
    <mergeCell ref="A274:D274"/>
    <mergeCell ref="A263:E263"/>
    <mergeCell ref="A264:E264"/>
    <mergeCell ref="A265:E265"/>
    <mergeCell ref="E267:L267"/>
    <mergeCell ref="A268:D268"/>
    <mergeCell ref="F268:L268"/>
    <mergeCell ref="E273:H273"/>
    <mergeCell ref="I273:J273"/>
    <mergeCell ref="I274:J274"/>
    <mergeCell ref="I270:J270"/>
    <mergeCell ref="I269:J269"/>
    <mergeCell ref="I271:J271"/>
    <mergeCell ref="C11:J11"/>
    <mergeCell ref="A244:E244"/>
    <mergeCell ref="B4:I4"/>
    <mergeCell ref="A257:E257"/>
    <mergeCell ref="A258:E258"/>
    <mergeCell ref="A259:E259"/>
    <mergeCell ref="A260:E260"/>
    <mergeCell ref="A261:E261"/>
    <mergeCell ref="A262:E262"/>
    <mergeCell ref="A251:E251"/>
    <mergeCell ref="A252:E252"/>
    <mergeCell ref="A253:E253"/>
    <mergeCell ref="A254:E254"/>
    <mergeCell ref="A255:E255"/>
    <mergeCell ref="A256:E256"/>
    <mergeCell ref="A245:E245"/>
    <mergeCell ref="A246:E246"/>
    <mergeCell ref="A247:E247"/>
    <mergeCell ref="A248:E248"/>
    <mergeCell ref="A249:E249"/>
    <mergeCell ref="A250:E250"/>
    <mergeCell ref="A239:E239"/>
    <mergeCell ref="A240:E240"/>
    <mergeCell ref="A241:E241"/>
    <mergeCell ref="A242:E242"/>
    <mergeCell ref="A243:E243"/>
    <mergeCell ref="A234:E234"/>
    <mergeCell ref="A235:E235"/>
    <mergeCell ref="A236:E236"/>
    <mergeCell ref="A237:E237"/>
    <mergeCell ref="A238:E238"/>
    <mergeCell ref="A227:E227"/>
    <mergeCell ref="A228:E228"/>
    <mergeCell ref="A229:E229"/>
    <mergeCell ref="A230:E230"/>
    <mergeCell ref="A231:E231"/>
    <mergeCell ref="A232:E232"/>
    <mergeCell ref="A233:E233"/>
    <mergeCell ref="A221:E221"/>
    <mergeCell ref="A222:E222"/>
    <mergeCell ref="A223:E223"/>
    <mergeCell ref="A224:E224"/>
    <mergeCell ref="A225:E225"/>
    <mergeCell ref="A226:E226"/>
    <mergeCell ref="A215:E215"/>
    <mergeCell ref="A216:E216"/>
    <mergeCell ref="A217:E217"/>
    <mergeCell ref="A218:E218"/>
    <mergeCell ref="A219:E219"/>
    <mergeCell ref="A220:E220"/>
    <mergeCell ref="A209:E209"/>
    <mergeCell ref="A210:E210"/>
    <mergeCell ref="A211:E211"/>
    <mergeCell ref="A212:E212"/>
    <mergeCell ref="A213:E213"/>
    <mergeCell ref="A214:E214"/>
    <mergeCell ref="A203:E203"/>
    <mergeCell ref="A204:E204"/>
    <mergeCell ref="A205:E205"/>
    <mergeCell ref="A206:E206"/>
    <mergeCell ref="A207:E207"/>
    <mergeCell ref="A208:E208"/>
    <mergeCell ref="A197:E197"/>
    <mergeCell ref="A198:E198"/>
    <mergeCell ref="A199:E199"/>
    <mergeCell ref="A200:E200"/>
    <mergeCell ref="A201:E201"/>
    <mergeCell ref="A202:E202"/>
    <mergeCell ref="A191:E191"/>
    <mergeCell ref="A192:E192"/>
    <mergeCell ref="A193:E193"/>
    <mergeCell ref="A194:E194"/>
    <mergeCell ref="A195:E195"/>
    <mergeCell ref="A196:E196"/>
    <mergeCell ref="A176:E176"/>
    <mergeCell ref="A168:E168"/>
    <mergeCell ref="A169:E169"/>
    <mergeCell ref="A170:E170"/>
    <mergeCell ref="A188:E188"/>
    <mergeCell ref="A189:E189"/>
    <mergeCell ref="A190:E190"/>
    <mergeCell ref="A179:E179"/>
    <mergeCell ref="A180:E180"/>
    <mergeCell ref="A181:E181"/>
    <mergeCell ref="A182:E182"/>
    <mergeCell ref="A183:E183"/>
    <mergeCell ref="A184:E184"/>
    <mergeCell ref="A185:E185"/>
    <mergeCell ref="A186:E186"/>
    <mergeCell ref="A187:E187"/>
    <mergeCell ref="A177:E177"/>
    <mergeCell ref="A178:E178"/>
    <mergeCell ref="A165:E165"/>
    <mergeCell ref="A166:E166"/>
    <mergeCell ref="A167:E167"/>
    <mergeCell ref="A173:E173"/>
    <mergeCell ref="A174:E174"/>
    <mergeCell ref="A138:E138"/>
    <mergeCell ref="A139:E139"/>
    <mergeCell ref="A175:E175"/>
    <mergeCell ref="A163:E163"/>
    <mergeCell ref="A158:E158"/>
    <mergeCell ref="A155:E155"/>
    <mergeCell ref="A156:E156"/>
    <mergeCell ref="A172:E172"/>
    <mergeCell ref="A164:E164"/>
    <mergeCell ref="A157:E157"/>
    <mergeCell ref="B6:F6"/>
    <mergeCell ref="B7:F7"/>
    <mergeCell ref="A13:E90"/>
    <mergeCell ref="F89:F90"/>
    <mergeCell ref="G89:G90"/>
    <mergeCell ref="H89:H90"/>
    <mergeCell ref="I89:I90"/>
    <mergeCell ref="J89:J90"/>
    <mergeCell ref="K89:K90"/>
    <mergeCell ref="L89:L90"/>
    <mergeCell ref="A91:E91"/>
    <mergeCell ref="A92:E92"/>
    <mergeCell ref="A93:E93"/>
    <mergeCell ref="A100:E100"/>
    <mergeCell ref="A101:E101"/>
    <mergeCell ref="A102:E102"/>
    <mergeCell ref="A103:E103"/>
    <mergeCell ref="A104:E104"/>
    <mergeCell ref="A94:E94"/>
    <mergeCell ref="A95:E95"/>
    <mergeCell ref="A96:E96"/>
    <mergeCell ref="A97:E97"/>
    <mergeCell ref="A98:E98"/>
    <mergeCell ref="A99:E99"/>
    <mergeCell ref="A131:E131"/>
    <mergeCell ref="A144:E144"/>
    <mergeCell ref="A140:E140"/>
    <mergeCell ref="A141:E141"/>
    <mergeCell ref="A118:E118"/>
    <mergeCell ref="A119:E119"/>
    <mergeCell ref="A120:E120"/>
    <mergeCell ref="G275:H275"/>
    <mergeCell ref="A154:E154"/>
    <mergeCell ref="A145:E145"/>
    <mergeCell ref="A146:E146"/>
    <mergeCell ref="A147:E147"/>
    <mergeCell ref="A148:E148"/>
    <mergeCell ref="A149:E149"/>
    <mergeCell ref="A150:E150"/>
    <mergeCell ref="A151:E151"/>
    <mergeCell ref="A152:E152"/>
    <mergeCell ref="A153:E153"/>
    <mergeCell ref="A159:E159"/>
    <mergeCell ref="A160:E160"/>
    <mergeCell ref="A161:E161"/>
    <mergeCell ref="A162:E162"/>
    <mergeCell ref="G170:G171"/>
    <mergeCell ref="A171:E171"/>
    <mergeCell ref="A106:E106"/>
    <mergeCell ref="A107:E107"/>
    <mergeCell ref="A111:E111"/>
    <mergeCell ref="A113:E113"/>
    <mergeCell ref="A112:E112"/>
    <mergeCell ref="A114:E114"/>
    <mergeCell ref="A115:E115"/>
    <mergeCell ref="A116:E116"/>
    <mergeCell ref="A117:E117"/>
    <mergeCell ref="F270:H270"/>
    <mergeCell ref="F271:H271"/>
    <mergeCell ref="A142:E142"/>
    <mergeCell ref="A143:E143"/>
    <mergeCell ref="A108:E108"/>
    <mergeCell ref="A109:E109"/>
    <mergeCell ref="A105:E105"/>
    <mergeCell ref="A132:E132"/>
    <mergeCell ref="A133:E133"/>
    <mergeCell ref="A134:E134"/>
    <mergeCell ref="A135:E135"/>
    <mergeCell ref="A136:E136"/>
    <mergeCell ref="A137:E137"/>
    <mergeCell ref="A122:E122"/>
    <mergeCell ref="A123:E123"/>
    <mergeCell ref="A124:E124"/>
    <mergeCell ref="A125:E125"/>
    <mergeCell ref="A126:E126"/>
    <mergeCell ref="A127:E127"/>
    <mergeCell ref="A128:E128"/>
    <mergeCell ref="A129:E129"/>
    <mergeCell ref="A130:E130"/>
    <mergeCell ref="A110:E110"/>
    <mergeCell ref="A121:E121"/>
  </mergeCells>
  <pageMargins left="0.25" right="0.25" top="1.8" bottom="0.75" header="0.56000000000000005" footer="0.48"/>
  <pageSetup paperSize="9" scale="75" fitToWidth="0" fitToHeight="0" orientation="portrait" r:id="rId1"/>
  <headerFooter>
    <oddHeader>&amp;C&amp;G&amp;RBSC-PRO-F10</oddHeader>
    <oddFooter>&amp;L&amp;G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44"/>
  <sheetViews>
    <sheetView topLeftCell="A5" zoomScaleNormal="110" zoomScaleSheetLayoutView="146" workbookViewId="0">
      <selection activeCell="B24" sqref="B24:H24"/>
    </sheetView>
  </sheetViews>
  <sheetFormatPr defaultColWidth="8.88671875" defaultRowHeight="14.4" x14ac:dyDescent="0.3"/>
  <cols>
    <col min="1" max="1" width="9.33203125" customWidth="1"/>
    <col min="3" max="3" width="21.6640625" customWidth="1"/>
  </cols>
  <sheetData>
    <row r="1" spans="1:9" ht="13.2" customHeight="1" x14ac:dyDescent="0.3">
      <c r="A1" s="328"/>
    </row>
    <row r="2" spans="1:9" x14ac:dyDescent="0.3">
      <c r="A2" s="951"/>
      <c r="B2" s="951"/>
      <c r="C2" s="951"/>
      <c r="D2" s="951"/>
      <c r="E2" s="951"/>
      <c r="F2" s="951"/>
      <c r="G2" s="951"/>
      <c r="H2" s="951"/>
      <c r="I2" s="951"/>
    </row>
    <row r="3" spans="1:9" ht="15" x14ac:dyDescent="0.3">
      <c r="A3" s="952"/>
      <c r="B3" s="952"/>
      <c r="C3" s="952"/>
      <c r="D3" s="952"/>
      <c r="E3" s="952"/>
      <c r="F3" s="952"/>
      <c r="G3" s="952"/>
      <c r="H3" s="952"/>
      <c r="I3" s="952"/>
    </row>
    <row r="4" spans="1:9" ht="12.6" customHeight="1" x14ac:dyDescent="0.3">
      <c r="A4" s="953"/>
      <c r="B4" s="953"/>
      <c r="C4" s="953"/>
      <c r="D4" s="953"/>
      <c r="E4" s="953"/>
      <c r="F4" s="953"/>
      <c r="G4" s="953"/>
      <c r="H4" s="953"/>
      <c r="I4" s="953"/>
    </row>
    <row r="5" spans="1:9" ht="11.4" customHeight="1" x14ac:dyDescent="0.3">
      <c r="A5" s="329"/>
    </row>
    <row r="6" spans="1:9" ht="13.95" customHeight="1" x14ac:dyDescent="0.3">
      <c r="A6" s="954" t="s">
        <v>903</v>
      </c>
      <c r="B6" s="954"/>
      <c r="C6" s="954"/>
      <c r="D6" s="954"/>
      <c r="E6" s="954"/>
      <c r="F6" s="954"/>
      <c r="G6" s="954"/>
      <c r="H6" s="954"/>
      <c r="I6" s="954"/>
    </row>
    <row r="7" spans="1:9" ht="1.2" hidden="1" customHeight="1" x14ac:dyDescent="0.35">
      <c r="A7" s="667"/>
      <c r="B7" s="668"/>
      <c r="C7" s="668"/>
      <c r="D7" s="668"/>
      <c r="E7" s="668"/>
      <c r="F7" s="668"/>
      <c r="G7" s="668"/>
      <c r="H7" s="668"/>
      <c r="I7" s="668"/>
    </row>
    <row r="8" spans="1:9" ht="17.399999999999999" x14ac:dyDescent="0.3">
      <c r="A8" s="955" t="s">
        <v>904</v>
      </c>
      <c r="B8" s="955"/>
      <c r="C8" s="955"/>
      <c r="D8" s="955"/>
      <c r="E8" s="955"/>
      <c r="F8" s="955"/>
      <c r="G8" s="955"/>
      <c r="H8" s="955"/>
      <c r="I8" s="955"/>
    </row>
    <row r="9" spans="1:9" x14ac:dyDescent="0.3">
      <c r="A9" s="329"/>
    </row>
    <row r="10" spans="1:9" ht="15" customHeight="1" x14ac:dyDescent="0.3">
      <c r="A10" s="949" t="s">
        <v>1755</v>
      </c>
      <c r="B10" s="949"/>
      <c r="C10" s="949"/>
      <c r="D10" s="949"/>
      <c r="E10" s="949"/>
      <c r="F10" s="949"/>
      <c r="G10" s="950"/>
      <c r="H10" s="950"/>
      <c r="I10" s="950"/>
    </row>
    <row r="11" spans="1:9" x14ac:dyDescent="0.3">
      <c r="A11" s="959" t="s">
        <v>1159</v>
      </c>
      <c r="B11" s="959"/>
      <c r="C11" s="959"/>
      <c r="D11" s="959"/>
      <c r="E11" s="959"/>
      <c r="F11" s="959"/>
      <c r="G11" s="959"/>
      <c r="H11" s="959"/>
      <c r="I11" s="959"/>
    </row>
    <row r="12" spans="1:9" ht="15" customHeight="1" x14ac:dyDescent="0.3">
      <c r="A12" s="949" t="s">
        <v>1756</v>
      </c>
      <c r="B12" s="949"/>
      <c r="C12" s="949"/>
      <c r="D12" s="949"/>
      <c r="E12" s="949"/>
      <c r="F12" s="659"/>
      <c r="G12" s="960"/>
      <c r="H12" s="960"/>
      <c r="I12" s="960"/>
    </row>
    <row r="13" spans="1:9" ht="16.5" customHeight="1" x14ac:dyDescent="0.3">
      <c r="A13" s="959" t="s">
        <v>1765</v>
      </c>
      <c r="B13" s="959"/>
      <c r="C13" s="959"/>
      <c r="D13" s="959"/>
      <c r="E13" s="959"/>
      <c r="F13" s="959"/>
      <c r="G13" s="959"/>
      <c r="H13" s="959"/>
      <c r="I13" s="959"/>
    </row>
    <row r="14" spans="1:9" ht="16.2" customHeight="1" x14ac:dyDescent="0.3">
      <c r="A14" s="959"/>
      <c r="B14" s="959"/>
      <c r="C14" s="959"/>
      <c r="D14" s="651"/>
      <c r="E14" s="651"/>
      <c r="F14" s="651"/>
    </row>
    <row r="15" spans="1:9" x14ac:dyDescent="0.3">
      <c r="A15" s="961" t="s">
        <v>905</v>
      </c>
      <c r="B15" s="961"/>
    </row>
    <row r="16" spans="1:9" ht="120.6" customHeight="1" x14ac:dyDescent="0.3">
      <c r="A16" s="956" t="s">
        <v>1767</v>
      </c>
      <c r="B16" s="956"/>
      <c r="C16" s="956"/>
      <c r="D16" s="956"/>
      <c r="E16" s="956"/>
      <c r="F16" s="956"/>
      <c r="G16" s="956"/>
      <c r="H16" s="956"/>
      <c r="I16" s="956"/>
    </row>
    <row r="17" spans="1:9" ht="27.6" customHeight="1" x14ac:dyDescent="0.3">
      <c r="A17" s="957" t="s">
        <v>1005</v>
      </c>
      <c r="B17" s="957"/>
      <c r="C17" s="957"/>
      <c r="D17" s="957"/>
      <c r="E17" s="957"/>
      <c r="F17" s="957"/>
      <c r="G17" s="957"/>
      <c r="H17" s="957"/>
      <c r="I17" s="957"/>
    </row>
    <row r="18" spans="1:9" ht="0.6" customHeight="1" x14ac:dyDescent="0.3">
      <c r="A18" s="957" t="s">
        <v>975</v>
      </c>
      <c r="B18" s="957"/>
      <c r="C18" s="957"/>
      <c r="D18" s="957"/>
      <c r="E18" s="957"/>
      <c r="F18" s="957"/>
      <c r="G18" s="957"/>
      <c r="H18" s="957"/>
      <c r="I18" s="957"/>
    </row>
    <row r="19" spans="1:9" s="271" customFormat="1" ht="14.4" customHeight="1" x14ac:dyDescent="0.25">
      <c r="A19" s="649"/>
      <c r="B19" s="958" t="s">
        <v>906</v>
      </c>
      <c r="C19" s="958"/>
      <c r="D19" s="958"/>
      <c r="E19" s="958"/>
      <c r="F19" s="958"/>
      <c r="G19" s="649"/>
      <c r="H19" s="649"/>
      <c r="I19" s="649"/>
    </row>
    <row r="20" spans="1:9" s="271" customFormat="1" ht="13.8" x14ac:dyDescent="0.25">
      <c r="A20" s="329"/>
      <c r="B20" s="271" t="s">
        <v>907</v>
      </c>
    </row>
    <row r="21" spans="1:9" s="271" customFormat="1" ht="13.8" x14ac:dyDescent="0.25">
      <c r="A21" s="329"/>
      <c r="B21" s="271" t="s">
        <v>908</v>
      </c>
    </row>
    <row r="22" spans="1:9" s="271" customFormat="1" ht="13.8" x14ac:dyDescent="0.25">
      <c r="A22" s="329"/>
      <c r="B22" s="958" t="s">
        <v>909</v>
      </c>
      <c r="C22" s="958"/>
      <c r="D22" s="958"/>
      <c r="E22" s="958"/>
    </row>
    <row r="23" spans="1:9" s="271" customFormat="1" ht="13.8" x14ac:dyDescent="0.25">
      <c r="A23" s="329"/>
      <c r="B23" s="958" t="s">
        <v>1028</v>
      </c>
      <c r="C23" s="958"/>
      <c r="D23" s="958"/>
      <c r="E23" s="958"/>
      <c r="F23" s="958"/>
      <c r="G23" s="650"/>
    </row>
    <row r="24" spans="1:9" s="271" customFormat="1" ht="13.8" x14ac:dyDescent="0.25">
      <c r="A24" s="329"/>
      <c r="B24" s="958" t="s">
        <v>1294</v>
      </c>
      <c r="C24" s="958"/>
      <c r="D24" s="958"/>
      <c r="E24" s="958"/>
      <c r="F24" s="958"/>
      <c r="G24" s="958"/>
      <c r="H24" s="958"/>
    </row>
    <row r="25" spans="1:9" s="271" customFormat="1" ht="13.95" customHeight="1" x14ac:dyDescent="0.25">
      <c r="A25" s="329"/>
      <c r="B25" s="271" t="s">
        <v>1295</v>
      </c>
    </row>
    <row r="26" spans="1:9" s="271" customFormat="1" ht="13.95" hidden="1" customHeight="1" x14ac:dyDescent="0.25">
      <c r="A26" s="329"/>
      <c r="B26" s="956"/>
      <c r="C26" s="956"/>
      <c r="D26" s="956"/>
      <c r="E26" s="956"/>
      <c r="F26" s="956"/>
      <c r="G26" s="956"/>
    </row>
    <row r="27" spans="1:9" ht="28.95" customHeight="1" x14ac:dyDescent="0.3">
      <c r="A27" s="956" t="s">
        <v>910</v>
      </c>
      <c r="B27" s="956"/>
      <c r="C27" s="956"/>
      <c r="D27" s="956"/>
      <c r="E27" s="956"/>
      <c r="F27" s="956"/>
      <c r="G27" s="956"/>
      <c r="H27" s="956"/>
      <c r="I27" s="956"/>
    </row>
    <row r="28" spans="1:9" ht="9" hidden="1" customHeight="1" x14ac:dyDescent="0.3">
      <c r="A28" s="648"/>
      <c r="B28" s="648"/>
      <c r="C28" s="648"/>
      <c r="D28" s="648"/>
      <c r="E28" s="648"/>
      <c r="F28" s="648"/>
      <c r="G28" s="648"/>
      <c r="H28" s="648"/>
      <c r="I28" s="648"/>
    </row>
    <row r="29" spans="1:9" ht="28.2" customHeight="1" x14ac:dyDescent="0.3">
      <c r="A29" s="962" t="s">
        <v>911</v>
      </c>
      <c r="B29" s="962"/>
      <c r="C29" s="962"/>
      <c r="D29" s="962"/>
      <c r="E29" s="962"/>
      <c r="F29" s="962"/>
      <c r="G29" s="962"/>
      <c r="H29" s="962"/>
      <c r="I29" s="962"/>
    </row>
    <row r="30" spans="1:9" x14ac:dyDescent="0.3">
      <c r="A30" s="961" t="s">
        <v>912</v>
      </c>
      <c r="B30" s="961"/>
      <c r="C30" s="961"/>
      <c r="D30" s="961"/>
      <c r="E30" s="961"/>
      <c r="F30" s="961"/>
      <c r="G30" s="961"/>
      <c r="H30" s="961"/>
      <c r="I30" s="961"/>
    </row>
    <row r="31" spans="1:9" ht="13.95" customHeight="1" x14ac:dyDescent="0.3">
      <c r="A31" s="651"/>
      <c r="B31" s="651"/>
      <c r="C31" s="651"/>
      <c r="D31" s="651"/>
      <c r="E31" s="651"/>
      <c r="F31" s="651"/>
      <c r="G31" s="651"/>
      <c r="H31" s="651"/>
      <c r="I31" s="651"/>
    </row>
    <row r="32" spans="1:9" x14ac:dyDescent="0.3">
      <c r="A32" s="961" t="s">
        <v>263</v>
      </c>
      <c r="B32" s="961"/>
      <c r="C32" s="961"/>
      <c r="D32" s="961"/>
      <c r="E32" s="961"/>
      <c r="F32" s="961"/>
      <c r="G32" s="961"/>
      <c r="H32" s="961"/>
      <c r="I32" s="961"/>
    </row>
    <row r="33" spans="1:9" x14ac:dyDescent="0.3">
      <c r="A33" s="329"/>
    </row>
    <row r="34" spans="1:9" ht="10.199999999999999" customHeight="1" x14ac:dyDescent="0.3">
      <c r="A34" s="660"/>
      <c r="B34" s="395"/>
      <c r="C34" s="395"/>
      <c r="D34" s="395"/>
      <c r="E34" s="395"/>
      <c r="F34" s="395"/>
      <c r="G34" s="395"/>
      <c r="H34" s="395"/>
      <c r="I34" s="395"/>
    </row>
    <row r="35" spans="1:9" x14ac:dyDescent="0.3">
      <c r="A35" s="963" t="s">
        <v>957</v>
      </c>
      <c r="B35" s="963"/>
      <c r="C35" s="963"/>
      <c r="D35" s="963"/>
      <c r="E35" s="963"/>
      <c r="F35" s="963"/>
      <c r="G35" s="963"/>
      <c r="H35" s="963"/>
      <c r="I35" s="963"/>
    </row>
    <row r="36" spans="1:9" x14ac:dyDescent="0.3">
      <c r="A36" s="959" t="s">
        <v>575</v>
      </c>
      <c r="B36" s="959"/>
      <c r="C36" s="959"/>
      <c r="D36" s="959"/>
      <c r="E36" s="959"/>
      <c r="F36" s="959"/>
      <c r="G36" s="959"/>
      <c r="H36" s="959"/>
      <c r="I36" s="959"/>
    </row>
    <row r="37" spans="1:9" x14ac:dyDescent="0.3">
      <c r="A37" s="329"/>
    </row>
    <row r="38" spans="1:9" x14ac:dyDescent="0.3">
      <c r="A38" s="961" t="s">
        <v>445</v>
      </c>
      <c r="B38" s="961"/>
      <c r="C38" s="961"/>
      <c r="D38" s="961"/>
      <c r="E38" s="961"/>
      <c r="F38" s="961"/>
      <c r="G38" s="961"/>
      <c r="H38" s="961"/>
      <c r="I38" s="961"/>
    </row>
    <row r="39" spans="1:9" ht="10.95" customHeight="1" x14ac:dyDescent="0.3">
      <c r="A39" s="961"/>
      <c r="B39" s="961"/>
      <c r="C39" s="961"/>
      <c r="D39" s="961"/>
      <c r="E39" s="961"/>
      <c r="F39" s="961"/>
      <c r="G39" s="961"/>
      <c r="H39" s="961"/>
      <c r="I39" s="961"/>
    </row>
    <row r="40" spans="1:9" x14ac:dyDescent="0.3">
      <c r="A40" s="330"/>
      <c r="B40" s="330"/>
      <c r="C40" s="330"/>
      <c r="D40" s="330"/>
      <c r="E40" s="651"/>
      <c r="F40" s="651"/>
      <c r="G40" s="651"/>
      <c r="H40" s="651"/>
      <c r="I40" s="651"/>
    </row>
    <row r="41" spans="1:9" x14ac:dyDescent="0.3">
      <c r="A41" s="651" t="s">
        <v>265</v>
      </c>
      <c r="B41" s="651"/>
      <c r="C41" s="651"/>
      <c r="D41" s="651"/>
      <c r="E41" s="651"/>
      <c r="F41" s="651"/>
      <c r="G41" s="651"/>
      <c r="H41" s="651"/>
      <c r="I41" s="651"/>
    </row>
    <row r="42" spans="1:9" x14ac:dyDescent="0.3">
      <c r="A42" s="961" t="s">
        <v>913</v>
      </c>
      <c r="B42" s="961"/>
      <c r="C42" s="961"/>
      <c r="D42" s="961"/>
      <c r="E42" s="961"/>
      <c r="F42" s="961"/>
      <c r="G42" s="961"/>
      <c r="H42" s="961"/>
      <c r="I42" s="961"/>
    </row>
    <row r="43" spans="1:9" x14ac:dyDescent="0.3">
      <c r="A43" s="651" t="s">
        <v>273</v>
      </c>
      <c r="B43" s="961" t="str">
        <f>PR!B12</f>
        <v>2507-SS02-251</v>
      </c>
      <c r="C43" s="961"/>
    </row>
    <row r="44" spans="1:9" ht="23.25" customHeight="1" x14ac:dyDescent="0.3"/>
  </sheetData>
  <mergeCells count="31">
    <mergeCell ref="A29:I29"/>
    <mergeCell ref="A42:I42"/>
    <mergeCell ref="B43:C43"/>
    <mergeCell ref="A30:I30"/>
    <mergeCell ref="A32:I32"/>
    <mergeCell ref="A35:I35"/>
    <mergeCell ref="A36:I36"/>
    <mergeCell ref="A38:I38"/>
    <mergeCell ref="A39:I39"/>
    <mergeCell ref="A11:I11"/>
    <mergeCell ref="G12:I12"/>
    <mergeCell ref="A13:I13"/>
    <mergeCell ref="A15:B15"/>
    <mergeCell ref="A12:E12"/>
    <mergeCell ref="A14:C14"/>
    <mergeCell ref="A16:I16"/>
    <mergeCell ref="A18:I18"/>
    <mergeCell ref="B19:F19"/>
    <mergeCell ref="B26:G26"/>
    <mergeCell ref="A27:I27"/>
    <mergeCell ref="A17:I17"/>
    <mergeCell ref="B22:E22"/>
    <mergeCell ref="B23:F23"/>
    <mergeCell ref="B24:H24"/>
    <mergeCell ref="A10:F10"/>
    <mergeCell ref="G10:I10"/>
    <mergeCell ref="A2:I2"/>
    <mergeCell ref="A3:I3"/>
    <mergeCell ref="A4:I4"/>
    <mergeCell ref="A6:I6"/>
    <mergeCell ref="A8:I8"/>
  </mergeCells>
  <pageMargins left="0.70866141732283472" right="0.70866141732283472" top="0.78" bottom="0.74803149606299213" header="0.56000000000000005" footer="0.35"/>
  <pageSetup paperSize="9" scale="93" fitToHeight="0" orientation="portrait" r:id="rId1"/>
  <headerFooter>
    <oddHeader>&amp;C&amp;G</oddHeader>
    <oddFooter>&amp;C&amp;G</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9"/>
  <sheetViews>
    <sheetView topLeftCell="A12" zoomScale="145" zoomScaleNormal="100" zoomScaleSheetLayoutView="119" zoomScalePageLayoutView="145" workbookViewId="0">
      <selection activeCell="A12" sqref="A12:I13"/>
    </sheetView>
  </sheetViews>
  <sheetFormatPr defaultRowHeight="14.4" x14ac:dyDescent="0.3"/>
  <cols>
    <col min="2" max="2" width="9.109375" customWidth="1"/>
    <col min="3" max="3" width="10.109375" customWidth="1"/>
    <col min="4" max="5" width="9.109375" customWidth="1"/>
    <col min="6" max="6" width="10.5546875" customWidth="1"/>
    <col min="8" max="8" width="6.5546875" customWidth="1"/>
    <col min="9" max="9" width="14.21875" customWidth="1"/>
    <col min="10" max="11" width="9.109375" customWidth="1"/>
    <col min="18" max="18" width="13.33203125" customWidth="1"/>
    <col min="19" max="19" width="9.109375" hidden="1" customWidth="1"/>
  </cols>
  <sheetData>
    <row r="1" spans="1:19" ht="15.6" x14ac:dyDescent="0.3">
      <c r="A1" s="331"/>
      <c r="B1" s="331"/>
      <c r="C1" s="331"/>
      <c r="D1" s="331"/>
      <c r="E1" s="331"/>
      <c r="F1" s="331"/>
      <c r="G1" s="331"/>
      <c r="H1" s="331"/>
      <c r="I1" s="331"/>
      <c r="J1" s="331"/>
      <c r="K1" s="331"/>
      <c r="L1" s="331"/>
      <c r="M1" s="331"/>
      <c r="N1" s="331"/>
      <c r="O1" s="331"/>
      <c r="P1" s="331"/>
      <c r="Q1" s="331"/>
      <c r="R1" s="331"/>
    </row>
    <row r="2" spans="1:19" ht="15.6" x14ac:dyDescent="0.3">
      <c r="A2" s="331"/>
      <c r="B2" s="331"/>
      <c r="C2" s="331"/>
      <c r="D2" s="332"/>
      <c r="E2" s="331"/>
      <c r="F2" s="331"/>
      <c r="G2" s="331"/>
      <c r="H2" s="331"/>
      <c r="I2" s="331"/>
      <c r="J2" s="331"/>
      <c r="K2" s="331"/>
      <c r="L2" s="331"/>
      <c r="M2" s="332"/>
      <c r="N2" s="331"/>
      <c r="O2" s="331"/>
      <c r="P2" s="331"/>
      <c r="Q2" s="331"/>
      <c r="R2" s="331"/>
    </row>
    <row r="3" spans="1:19" ht="14.4" customHeight="1" x14ac:dyDescent="0.3">
      <c r="A3" s="331"/>
      <c r="B3" s="331"/>
      <c r="C3" s="331"/>
      <c r="D3" s="331"/>
      <c r="E3" s="333"/>
      <c r="F3" s="331"/>
      <c r="G3" s="331"/>
      <c r="H3" s="331"/>
      <c r="I3" s="331"/>
      <c r="J3" s="331"/>
      <c r="K3" s="331"/>
      <c r="L3" s="331"/>
      <c r="M3" s="331"/>
      <c r="N3" s="333"/>
      <c r="O3" s="331"/>
      <c r="P3" s="331"/>
      <c r="Q3" s="331"/>
      <c r="R3" s="331"/>
    </row>
    <row r="4" spans="1:19" ht="15.6" hidden="1" x14ac:dyDescent="0.3">
      <c r="A4" s="331"/>
      <c r="B4" s="331"/>
      <c r="C4" s="331"/>
      <c r="D4" s="331"/>
      <c r="E4" s="334"/>
      <c r="F4" s="331"/>
      <c r="G4" s="331"/>
      <c r="H4" s="331"/>
      <c r="I4" s="331"/>
      <c r="J4" s="331"/>
      <c r="K4" s="331"/>
      <c r="L4" s="331"/>
      <c r="M4" s="331"/>
      <c r="N4" s="334"/>
      <c r="O4" s="331"/>
      <c r="P4" s="331"/>
      <c r="Q4" s="331"/>
      <c r="R4" s="331"/>
    </row>
    <row r="5" spans="1:19" ht="8.4" hidden="1" customHeight="1" x14ac:dyDescent="0.3">
      <c r="A5" s="331"/>
      <c r="B5" s="331"/>
      <c r="C5" s="331"/>
      <c r="D5" s="331"/>
      <c r="E5" s="335"/>
      <c r="F5" s="331"/>
      <c r="G5" s="331"/>
      <c r="H5" s="331"/>
      <c r="I5" s="331"/>
      <c r="J5" s="331"/>
      <c r="K5" s="331"/>
      <c r="L5" s="331"/>
      <c r="M5" s="331"/>
      <c r="N5" s="335"/>
      <c r="O5" s="331"/>
      <c r="P5" s="331"/>
      <c r="Q5" s="331"/>
      <c r="R5" s="331"/>
    </row>
    <row r="6" spans="1:19" ht="15.6" x14ac:dyDescent="0.3">
      <c r="A6" s="331"/>
      <c r="B6" s="331"/>
      <c r="C6" s="331"/>
      <c r="D6" s="331"/>
      <c r="E6" s="336" t="s">
        <v>914</v>
      </c>
      <c r="F6" s="331"/>
      <c r="G6" s="331"/>
      <c r="H6" s="331"/>
      <c r="I6" s="331"/>
      <c r="J6" s="331"/>
      <c r="K6" s="331"/>
      <c r="L6" s="331"/>
      <c r="M6" s="331"/>
      <c r="N6" s="336" t="s">
        <v>914</v>
      </c>
      <c r="O6" s="331"/>
      <c r="P6" s="331"/>
      <c r="Q6" s="331"/>
      <c r="R6" s="331"/>
    </row>
    <row r="7" spans="1:19" ht="15.6" x14ac:dyDescent="0.3">
      <c r="A7" s="331"/>
      <c r="B7" s="331"/>
      <c r="C7" s="331"/>
      <c r="D7" s="331"/>
      <c r="E7" s="333" t="s">
        <v>915</v>
      </c>
      <c r="F7" s="331"/>
      <c r="G7" s="331"/>
      <c r="H7" s="331"/>
      <c r="I7" s="331"/>
      <c r="J7" s="331"/>
      <c r="K7" s="331"/>
      <c r="L7" s="331"/>
      <c r="M7" s="970" t="str">
        <f>E7</f>
        <v>bac resolution No:</v>
      </c>
      <c r="N7" s="970"/>
      <c r="O7" s="970"/>
      <c r="P7" s="331"/>
      <c r="Q7" s="331"/>
      <c r="R7" s="331"/>
    </row>
    <row r="8" spans="1:19" ht="13.2" customHeight="1" x14ac:dyDescent="0.3">
      <c r="A8" s="331"/>
      <c r="B8" s="331"/>
      <c r="C8" s="331"/>
      <c r="D8" s="973" t="str">
        <f>PR!B12</f>
        <v>2507-SS02-251</v>
      </c>
      <c r="E8" s="973"/>
      <c r="F8" s="973"/>
      <c r="G8" s="331"/>
      <c r="H8" s="331" t="s">
        <v>820</v>
      </c>
      <c r="I8" s="331"/>
      <c r="J8" s="331"/>
      <c r="K8" s="331"/>
      <c r="L8" s="331"/>
      <c r="M8" s="970" t="str">
        <f>D8</f>
        <v>2507-SS02-251</v>
      </c>
      <c r="N8" s="970"/>
      <c r="O8" s="970"/>
      <c r="P8" s="331"/>
      <c r="Q8" s="331"/>
      <c r="R8" s="331"/>
    </row>
    <row r="9" spans="1:19" ht="14.4" customHeight="1" x14ac:dyDescent="0.3">
      <c r="A9" s="331"/>
      <c r="B9" s="331"/>
      <c r="C9" s="331"/>
      <c r="D9" s="331"/>
      <c r="E9" s="331"/>
      <c r="F9" s="331"/>
      <c r="G9" s="331"/>
      <c r="H9" s="331"/>
      <c r="I9" s="331"/>
      <c r="J9" s="331"/>
      <c r="K9" s="331"/>
      <c r="L9" s="331"/>
      <c r="M9" s="331"/>
      <c r="N9" s="331"/>
      <c r="O9" s="331"/>
      <c r="P9" s="331"/>
      <c r="Q9" s="331"/>
      <c r="R9" s="331"/>
    </row>
    <row r="10" spans="1:19" ht="16.2" customHeight="1" x14ac:dyDescent="0.3">
      <c r="A10" s="331"/>
      <c r="B10" s="331"/>
      <c r="C10" s="331"/>
      <c r="D10" s="331"/>
      <c r="E10" s="337" t="s">
        <v>916</v>
      </c>
      <c r="F10" s="331"/>
      <c r="G10" s="331"/>
      <c r="H10" s="331"/>
      <c r="I10" s="331"/>
      <c r="J10" s="331"/>
      <c r="K10" s="331"/>
      <c r="L10" s="331"/>
      <c r="M10" s="331"/>
      <c r="N10" s="337" t="s">
        <v>917</v>
      </c>
      <c r="O10" s="331"/>
      <c r="P10" s="331"/>
      <c r="Q10" s="331"/>
      <c r="R10" s="331"/>
    </row>
    <row r="11" spans="1:19" ht="6.75" hidden="1" customHeight="1" x14ac:dyDescent="0.3"/>
    <row r="12" spans="1:19" ht="60" customHeight="1" x14ac:dyDescent="0.3">
      <c r="A12" s="971" t="s">
        <v>1854</v>
      </c>
      <c r="B12" s="971"/>
      <c r="C12" s="971"/>
      <c r="D12" s="971"/>
      <c r="E12" s="971"/>
      <c r="F12" s="971"/>
      <c r="G12" s="971"/>
      <c r="H12" s="971"/>
      <c r="I12" s="971"/>
      <c r="J12" s="971" t="s">
        <v>1854</v>
      </c>
      <c r="K12" s="971"/>
      <c r="L12" s="971"/>
      <c r="M12" s="971"/>
      <c r="N12" s="971"/>
      <c r="O12" s="971"/>
      <c r="P12" s="971"/>
      <c r="Q12" s="971"/>
      <c r="R12" s="971"/>
    </row>
    <row r="13" spans="1:19" ht="4.2" hidden="1" customHeight="1" x14ac:dyDescent="0.3">
      <c r="A13" s="971"/>
      <c r="B13" s="971"/>
      <c r="C13" s="971"/>
      <c r="D13" s="971"/>
      <c r="E13" s="971"/>
      <c r="F13" s="971"/>
      <c r="G13" s="971"/>
      <c r="H13" s="971"/>
      <c r="I13" s="971"/>
      <c r="J13" s="971"/>
      <c r="K13" s="971"/>
      <c r="L13" s="971"/>
      <c r="M13" s="971"/>
      <c r="N13" s="971"/>
      <c r="O13" s="971"/>
      <c r="P13" s="971"/>
      <c r="Q13" s="971"/>
      <c r="R13" s="971"/>
    </row>
    <row r="14" spans="1:19" ht="9.75" hidden="1" customHeight="1" x14ac:dyDescent="0.3">
      <c r="A14" s="395"/>
      <c r="B14" s="395"/>
      <c r="C14" s="395"/>
      <c r="D14" s="395"/>
      <c r="E14" s="395"/>
      <c r="F14" s="395"/>
      <c r="G14" s="395"/>
      <c r="H14" s="395"/>
      <c r="I14" s="395"/>
      <c r="J14" s="395"/>
      <c r="K14" s="395"/>
      <c r="L14" s="395"/>
      <c r="M14" s="395"/>
      <c r="N14" s="395"/>
      <c r="O14" s="395"/>
      <c r="P14" s="395"/>
      <c r="Q14" s="395"/>
      <c r="R14" s="395"/>
    </row>
    <row r="15" spans="1:19" ht="33" customHeight="1" x14ac:dyDescent="0.3">
      <c r="A15" s="972" t="s">
        <v>1858</v>
      </c>
      <c r="B15" s="972"/>
      <c r="C15" s="972"/>
      <c r="D15" s="972"/>
      <c r="E15" s="972"/>
      <c r="F15" s="972"/>
      <c r="G15" s="972"/>
      <c r="H15" s="972"/>
      <c r="I15" s="972"/>
      <c r="J15" s="972" t="s">
        <v>1858</v>
      </c>
      <c r="K15" s="972"/>
      <c r="L15" s="972"/>
      <c r="M15" s="972"/>
      <c r="N15" s="972"/>
      <c r="O15" s="972"/>
      <c r="P15" s="972"/>
      <c r="Q15" s="972"/>
      <c r="R15" s="972"/>
    </row>
    <row r="16" spans="1:19" ht="3" hidden="1" customHeight="1" x14ac:dyDescent="0.3">
      <c r="A16" s="972"/>
      <c r="B16" s="972"/>
      <c r="C16" s="972"/>
      <c r="D16" s="972"/>
      <c r="E16" s="972"/>
      <c r="F16" s="972"/>
      <c r="G16" s="972"/>
      <c r="H16" s="972"/>
      <c r="I16" s="972"/>
      <c r="J16" s="972"/>
      <c r="K16" s="972"/>
      <c r="L16" s="972"/>
      <c r="M16" s="972"/>
      <c r="N16" s="972"/>
      <c r="O16" s="972"/>
      <c r="P16" s="972"/>
      <c r="Q16" s="972"/>
      <c r="R16" s="972"/>
      <c r="S16" t="s">
        <v>1059</v>
      </c>
    </row>
    <row r="17" spans="1:18" ht="14.4" hidden="1" customHeight="1" x14ac:dyDescent="0.3">
      <c r="A17" s="395"/>
      <c r="B17" s="395"/>
      <c r="C17" s="395"/>
      <c r="D17" s="395"/>
      <c r="E17" s="395"/>
      <c r="F17" s="395"/>
      <c r="G17" s="395"/>
      <c r="H17" s="395"/>
      <c r="I17" s="395"/>
      <c r="J17" s="395"/>
      <c r="K17" s="395"/>
      <c r="L17" s="395"/>
      <c r="M17" s="395"/>
      <c r="N17" s="395"/>
      <c r="O17" s="395"/>
      <c r="P17" s="395"/>
      <c r="Q17" s="395"/>
      <c r="R17" s="395"/>
    </row>
    <row r="18" spans="1:18" ht="16.5" customHeight="1" x14ac:dyDescent="0.3">
      <c r="A18" s="972" t="s">
        <v>961</v>
      </c>
      <c r="B18" s="972"/>
      <c r="C18" s="972"/>
      <c r="D18" s="972"/>
      <c r="E18" s="972"/>
      <c r="F18" s="972"/>
      <c r="G18" s="972"/>
      <c r="H18" s="972"/>
      <c r="I18" s="972"/>
      <c r="J18" s="972" t="s">
        <v>961</v>
      </c>
      <c r="K18" s="972"/>
      <c r="L18" s="972"/>
      <c r="M18" s="972"/>
      <c r="N18" s="972"/>
      <c r="O18" s="972"/>
      <c r="P18" s="972"/>
      <c r="Q18" s="972"/>
      <c r="R18" s="972"/>
    </row>
    <row r="19" spans="1:18" ht="13.95" customHeight="1" thickBot="1" x14ac:dyDescent="0.35">
      <c r="A19" s="972"/>
      <c r="B19" s="972"/>
      <c r="C19" s="972"/>
      <c r="D19" s="972"/>
      <c r="E19" s="972"/>
      <c r="F19" s="972"/>
      <c r="G19" s="972"/>
      <c r="H19" s="972"/>
      <c r="I19" s="972"/>
      <c r="J19" s="972"/>
      <c r="K19" s="972"/>
      <c r="L19" s="972"/>
      <c r="M19" s="972"/>
      <c r="N19" s="972"/>
      <c r="O19" s="972"/>
      <c r="P19" s="972"/>
      <c r="Q19" s="972"/>
      <c r="R19" s="972"/>
    </row>
    <row r="20" spans="1:18" ht="13.5" hidden="1" customHeight="1" thickBot="1" x14ac:dyDescent="0.35"/>
    <row r="21" spans="1:18" ht="27" customHeight="1" x14ac:dyDescent="0.3">
      <c r="A21" s="338" t="s">
        <v>918</v>
      </c>
      <c r="B21" s="974" t="s">
        <v>972</v>
      </c>
      <c r="C21" s="974"/>
      <c r="D21" s="974"/>
      <c r="E21" s="974"/>
      <c r="F21" s="974"/>
      <c r="G21" s="974" t="s">
        <v>919</v>
      </c>
      <c r="H21" s="974"/>
      <c r="I21" s="338" t="s">
        <v>920</v>
      </c>
      <c r="J21" s="339" t="s">
        <v>918</v>
      </c>
      <c r="K21" s="974" t="s">
        <v>972</v>
      </c>
      <c r="L21" s="974"/>
      <c r="M21" s="974"/>
      <c r="N21" s="974"/>
      <c r="O21" s="974"/>
      <c r="P21" s="974" t="s">
        <v>919</v>
      </c>
      <c r="Q21" s="974"/>
      <c r="R21" s="338" t="s">
        <v>920</v>
      </c>
    </row>
    <row r="22" spans="1:18" ht="16.8" customHeight="1" x14ac:dyDescent="0.3">
      <c r="A22" s="729">
        <v>1</v>
      </c>
      <c r="B22" s="974" t="str">
        <f>DATA!W108</f>
        <v>FVA Trading</v>
      </c>
      <c r="C22" s="974"/>
      <c r="D22" s="974"/>
      <c r="E22" s="974"/>
      <c r="F22" s="974"/>
      <c r="G22" s="975">
        <f>PR!H110</f>
        <v>180000</v>
      </c>
      <c r="H22" s="975"/>
      <c r="I22" s="341">
        <v>15675</v>
      </c>
      <c r="J22" s="340">
        <v>1</v>
      </c>
      <c r="K22" s="976" t="str">
        <f>B22</f>
        <v>FVA Trading</v>
      </c>
      <c r="L22" s="977"/>
      <c r="M22" s="977"/>
      <c r="N22" s="977"/>
      <c r="O22" s="978"/>
      <c r="P22" s="979">
        <f t="shared" ref="P22:P24" si="0">G22</f>
        <v>180000</v>
      </c>
      <c r="Q22" s="980"/>
      <c r="R22" s="342">
        <f t="shared" ref="R22:R28" si="1">I22</f>
        <v>15675</v>
      </c>
    </row>
    <row r="23" spans="1:18" ht="15.6" customHeight="1" x14ac:dyDescent="0.3">
      <c r="A23" s="729">
        <v>2</v>
      </c>
      <c r="B23" s="974" t="s">
        <v>1855</v>
      </c>
      <c r="C23" s="974"/>
      <c r="D23" s="974"/>
      <c r="E23" s="974"/>
      <c r="F23" s="974"/>
      <c r="G23" s="975">
        <f>PR!H110</f>
        <v>180000</v>
      </c>
      <c r="H23" s="975"/>
      <c r="I23" s="341">
        <v>19900</v>
      </c>
      <c r="J23" s="340">
        <v>2</v>
      </c>
      <c r="K23" s="976" t="str">
        <f>B23</f>
        <v>YCA Office Supplies &amp; Equipment Trading</v>
      </c>
      <c r="L23" s="977"/>
      <c r="M23" s="977"/>
      <c r="N23" s="977"/>
      <c r="O23" s="978"/>
      <c r="P23" s="979">
        <f t="shared" si="0"/>
        <v>180000</v>
      </c>
      <c r="Q23" s="980"/>
      <c r="R23" s="342">
        <f t="shared" si="1"/>
        <v>19900</v>
      </c>
    </row>
    <row r="24" spans="1:18" s="343" customFormat="1" ht="15.6" customHeight="1" x14ac:dyDescent="0.3">
      <c r="A24" s="729">
        <v>3</v>
      </c>
      <c r="B24" s="974" t="s">
        <v>656</v>
      </c>
      <c r="C24" s="974"/>
      <c r="D24" s="974"/>
      <c r="E24" s="974"/>
      <c r="F24" s="974"/>
      <c r="G24" s="975">
        <f>PR!H110</f>
        <v>180000</v>
      </c>
      <c r="H24" s="975"/>
      <c r="I24" s="341" t="s">
        <v>1721</v>
      </c>
      <c r="J24" s="340">
        <v>3</v>
      </c>
      <c r="K24" s="976" t="str">
        <f t="shared" ref="K24" si="2">B24</f>
        <v>Apostol General Merchandise</v>
      </c>
      <c r="L24" s="977"/>
      <c r="M24" s="977"/>
      <c r="N24" s="977"/>
      <c r="O24" s="978"/>
      <c r="P24" s="979">
        <f t="shared" si="0"/>
        <v>180000</v>
      </c>
      <c r="Q24" s="980"/>
      <c r="R24" s="342" t="str">
        <f t="shared" si="1"/>
        <v>non-compliant</v>
      </c>
    </row>
    <row r="25" spans="1:18" ht="16.2" customHeight="1" x14ac:dyDescent="0.3">
      <c r="A25" s="729">
        <v>4</v>
      </c>
      <c r="B25" s="974" t="s">
        <v>705</v>
      </c>
      <c r="C25" s="974"/>
      <c r="D25" s="974"/>
      <c r="E25" s="974"/>
      <c r="F25" s="974"/>
      <c r="G25" s="975">
        <f>PR!H110</f>
        <v>180000</v>
      </c>
      <c r="H25" s="975"/>
      <c r="I25" s="341" t="s">
        <v>1721</v>
      </c>
      <c r="J25" s="340">
        <v>4</v>
      </c>
      <c r="K25" s="976" t="str">
        <f>B25</f>
        <v>JPM General Merchandise &amp; Hardware</v>
      </c>
      <c r="L25" s="977"/>
      <c r="M25" s="977"/>
      <c r="N25" s="977"/>
      <c r="O25" s="978"/>
      <c r="P25" s="979">
        <f t="shared" ref="P25:P28" si="3">G25</f>
        <v>180000</v>
      </c>
      <c r="Q25" s="980"/>
      <c r="R25" s="342" t="str">
        <f>I25</f>
        <v>non-compliant</v>
      </c>
    </row>
    <row r="26" spans="1:18" ht="16.8" customHeight="1" x14ac:dyDescent="0.3">
      <c r="A26" s="729">
        <v>5</v>
      </c>
      <c r="B26" s="974" t="s">
        <v>28</v>
      </c>
      <c r="C26" s="974"/>
      <c r="D26" s="974"/>
      <c r="E26" s="974"/>
      <c r="F26" s="974"/>
      <c r="G26" s="975">
        <f>PR!H110</f>
        <v>180000</v>
      </c>
      <c r="H26" s="975"/>
      <c r="I26" s="341" t="s">
        <v>1721</v>
      </c>
      <c r="J26" s="340">
        <v>5</v>
      </c>
      <c r="K26" s="974" t="str">
        <f>B26</f>
        <v>One-Touch Technology Trading</v>
      </c>
      <c r="L26" s="974"/>
      <c r="M26" s="974"/>
      <c r="N26" s="974"/>
      <c r="O26" s="974"/>
      <c r="P26" s="979">
        <f>G26</f>
        <v>180000</v>
      </c>
      <c r="Q26" s="980"/>
      <c r="R26" s="342" t="str">
        <f>I26</f>
        <v>non-compliant</v>
      </c>
    </row>
    <row r="27" spans="1:18" ht="17.399999999999999" hidden="1" customHeight="1" x14ac:dyDescent="0.3">
      <c r="A27" s="340">
        <v>6</v>
      </c>
      <c r="B27" s="976"/>
      <c r="C27" s="977"/>
      <c r="D27" s="977"/>
      <c r="E27" s="977"/>
      <c r="F27" s="978"/>
      <c r="G27" s="979">
        <f>PR!H110</f>
        <v>180000</v>
      </c>
      <c r="H27" s="980"/>
      <c r="I27" s="341"/>
      <c r="J27" s="340">
        <v>6</v>
      </c>
      <c r="K27" s="974">
        <f>B27</f>
        <v>0</v>
      </c>
      <c r="L27" s="974"/>
      <c r="M27" s="974"/>
      <c r="N27" s="974"/>
      <c r="O27" s="974"/>
      <c r="P27" s="979">
        <f>G27</f>
        <v>180000</v>
      </c>
      <c r="Q27" s="980"/>
      <c r="R27" s="342">
        <f>I27</f>
        <v>0</v>
      </c>
    </row>
    <row r="28" spans="1:18" ht="10.199999999999999" hidden="1" customHeight="1" x14ac:dyDescent="0.3">
      <c r="A28" s="340">
        <v>7</v>
      </c>
      <c r="B28" s="976"/>
      <c r="C28" s="977"/>
      <c r="D28" s="977"/>
      <c r="E28" s="977"/>
      <c r="F28" s="978"/>
      <c r="G28" s="979"/>
      <c r="H28" s="980"/>
      <c r="I28" s="341"/>
      <c r="J28" s="340">
        <v>7</v>
      </c>
      <c r="K28" s="974">
        <f t="shared" ref="K28" si="4">B28</f>
        <v>0</v>
      </c>
      <c r="L28" s="974"/>
      <c r="M28" s="974"/>
      <c r="N28" s="974"/>
      <c r="O28" s="974"/>
      <c r="P28" s="979">
        <f t="shared" si="3"/>
        <v>0</v>
      </c>
      <c r="Q28" s="980"/>
      <c r="R28" s="342">
        <f t="shared" si="1"/>
        <v>0</v>
      </c>
    </row>
    <row r="29" spans="1:18" ht="0.6" customHeight="1" x14ac:dyDescent="0.3">
      <c r="A29" s="340">
        <v>8</v>
      </c>
      <c r="B29" s="976"/>
      <c r="C29" s="977"/>
      <c r="D29" s="977"/>
      <c r="E29" s="977"/>
      <c r="F29" s="978"/>
      <c r="G29" s="979">
        <v>19350</v>
      </c>
      <c r="H29" s="980"/>
      <c r="I29" s="342">
        <v>9000</v>
      </c>
      <c r="J29" s="340">
        <v>8</v>
      </c>
      <c r="K29" s="982">
        <f>B29</f>
        <v>0</v>
      </c>
      <c r="L29" s="982"/>
      <c r="M29" s="982"/>
      <c r="N29" s="982"/>
      <c r="O29" s="982"/>
      <c r="P29" s="983">
        <f>G29</f>
        <v>19350</v>
      </c>
      <c r="Q29" s="984"/>
      <c r="R29" s="342">
        <f>I29</f>
        <v>9000</v>
      </c>
    </row>
    <row r="30" spans="1:18" ht="0.6" customHeight="1" x14ac:dyDescent="0.3">
      <c r="A30" s="987"/>
      <c r="B30" s="987"/>
      <c r="C30" s="987"/>
      <c r="D30" s="987"/>
      <c r="E30" s="987"/>
      <c r="F30" s="987"/>
      <c r="G30" s="987"/>
      <c r="H30" s="987"/>
      <c r="I30" s="987"/>
      <c r="J30" s="988" t="s">
        <v>960</v>
      </c>
      <c r="K30" s="988"/>
      <c r="L30" s="988"/>
      <c r="M30" s="988"/>
      <c r="N30" s="988"/>
      <c r="O30" s="988"/>
      <c r="P30" s="988"/>
      <c r="Q30" s="988"/>
      <c r="R30" s="988"/>
    </row>
    <row r="31" spans="1:18" ht="1.95" customHeight="1" x14ac:dyDescent="0.3">
      <c r="A31" s="987"/>
      <c r="B31" s="987"/>
      <c r="C31" s="987"/>
      <c r="D31" s="987"/>
      <c r="E31" s="987"/>
      <c r="F31" s="987"/>
      <c r="G31" s="987"/>
      <c r="H31" s="987"/>
      <c r="I31" s="987"/>
      <c r="J31" s="986"/>
      <c r="K31" s="986"/>
      <c r="L31" s="986"/>
      <c r="M31" s="986"/>
      <c r="N31" s="986"/>
      <c r="O31" s="986"/>
      <c r="P31" s="986"/>
      <c r="Q31" s="986"/>
      <c r="R31" s="986"/>
    </row>
    <row r="32" spans="1:18" ht="1.2" customHeight="1" x14ac:dyDescent="0.3">
      <c r="B32" s="989" t="s">
        <v>1856</v>
      </c>
      <c r="C32" s="989"/>
      <c r="D32" s="989"/>
      <c r="E32" s="989"/>
      <c r="F32" s="989"/>
      <c r="G32" s="989"/>
      <c r="H32" s="989"/>
      <c r="I32" s="989"/>
      <c r="J32" s="986"/>
      <c r="K32" s="986"/>
      <c r="L32" s="986"/>
      <c r="M32" s="986"/>
      <c r="N32" s="986"/>
      <c r="O32" s="986"/>
      <c r="P32" s="986"/>
      <c r="Q32" s="986"/>
      <c r="R32" s="986"/>
    </row>
    <row r="33" spans="1:18" ht="66.599999999999994" customHeight="1" x14ac:dyDescent="0.3">
      <c r="B33" s="989"/>
      <c r="C33" s="989"/>
      <c r="D33" s="989"/>
      <c r="E33" s="989"/>
      <c r="F33" s="989"/>
      <c r="G33" s="989"/>
      <c r="H33" s="989"/>
      <c r="I33" s="989"/>
      <c r="J33" s="986"/>
      <c r="K33" s="986"/>
      <c r="L33" s="986"/>
      <c r="M33" s="986"/>
      <c r="N33" s="986"/>
      <c r="O33" s="986"/>
      <c r="P33" s="986"/>
      <c r="Q33" s="986"/>
      <c r="R33" s="986"/>
    </row>
    <row r="34" spans="1:18" ht="4.95" hidden="1" customHeight="1" x14ac:dyDescent="0.3">
      <c r="B34" s="989"/>
      <c r="C34" s="989"/>
      <c r="D34" s="989"/>
      <c r="E34" s="989"/>
      <c r="F34" s="989"/>
      <c r="G34" s="989"/>
      <c r="H34" s="989"/>
      <c r="I34" s="989"/>
      <c r="J34" s="986"/>
      <c r="K34" s="986"/>
      <c r="L34" s="986"/>
      <c r="M34" s="986"/>
      <c r="N34" s="986"/>
      <c r="O34" s="986"/>
      <c r="P34" s="986"/>
      <c r="Q34" s="986"/>
      <c r="R34" s="986"/>
    </row>
    <row r="35" spans="1:18" ht="25.95" customHeight="1" x14ac:dyDescent="0.3">
      <c r="B35" s="986" t="s">
        <v>921</v>
      </c>
      <c r="C35" s="986"/>
      <c r="D35" s="986"/>
      <c r="E35" s="986"/>
      <c r="F35" s="986"/>
      <c r="G35" s="986"/>
      <c r="H35" s="986"/>
      <c r="I35" s="986"/>
      <c r="J35" s="986"/>
      <c r="K35" s="986"/>
      <c r="L35" s="986"/>
      <c r="M35" s="986"/>
      <c r="N35" s="986"/>
      <c r="O35" s="986"/>
      <c r="P35" s="986"/>
      <c r="Q35" s="986"/>
      <c r="R35" s="986"/>
    </row>
    <row r="36" spans="1:18" ht="22.95" customHeight="1" x14ac:dyDescent="0.3">
      <c r="A36" s="985" t="s">
        <v>922</v>
      </c>
      <c r="B36" s="985"/>
      <c r="C36" s="985"/>
      <c r="D36" s="985"/>
      <c r="E36" s="985"/>
      <c r="F36" s="985"/>
      <c r="G36" s="985"/>
      <c r="H36" s="985"/>
      <c r="I36" s="985"/>
      <c r="J36" s="986" t="s">
        <v>1857</v>
      </c>
      <c r="K36" s="986"/>
      <c r="L36" s="986"/>
      <c r="M36" s="986"/>
      <c r="N36" s="986"/>
      <c r="O36" s="986"/>
      <c r="P36" s="986"/>
      <c r="Q36" s="986"/>
      <c r="R36" s="986"/>
    </row>
    <row r="37" spans="1:18" ht="33.6" customHeight="1" x14ac:dyDescent="0.3">
      <c r="A37" s="396" t="s">
        <v>765</v>
      </c>
      <c r="B37" s="397"/>
      <c r="C37" s="397"/>
      <c r="D37" s="990"/>
      <c r="E37" s="990"/>
      <c r="F37" s="990"/>
      <c r="G37" s="990"/>
      <c r="H37" s="990"/>
      <c r="I37" s="990"/>
      <c r="J37" s="986"/>
      <c r="K37" s="986"/>
      <c r="L37" s="986"/>
      <c r="M37" s="986"/>
      <c r="N37" s="986"/>
      <c r="O37" s="986"/>
      <c r="P37" s="986"/>
      <c r="Q37" s="986"/>
      <c r="R37" s="986"/>
    </row>
    <row r="38" spans="1:18" hidden="1" x14ac:dyDescent="0.3">
      <c r="A38" s="710"/>
      <c r="B38" s="710"/>
      <c r="C38" s="710"/>
      <c r="D38" s="710"/>
      <c r="E38" s="710"/>
      <c r="F38" s="710"/>
      <c r="G38" s="710"/>
      <c r="H38" s="710"/>
      <c r="I38" s="710"/>
      <c r="J38" s="395"/>
      <c r="K38" s="395"/>
      <c r="L38" s="395"/>
      <c r="M38" s="395"/>
      <c r="N38" s="395"/>
      <c r="O38" s="395"/>
      <c r="P38" s="395"/>
      <c r="Q38" s="395"/>
      <c r="R38" s="395"/>
    </row>
    <row r="39" spans="1:18" ht="17.399999999999999" customHeight="1" x14ac:dyDescent="0.3">
      <c r="A39" s="964" t="s">
        <v>1066</v>
      </c>
      <c r="B39" s="964"/>
      <c r="C39" s="964"/>
      <c r="D39" s="964" t="s">
        <v>573</v>
      </c>
      <c r="E39" s="964"/>
      <c r="F39" s="964"/>
      <c r="G39" s="964" t="s">
        <v>621</v>
      </c>
      <c r="H39" s="964"/>
      <c r="I39" s="964"/>
      <c r="J39" s="968" t="s">
        <v>1571</v>
      </c>
      <c r="K39" s="968"/>
      <c r="L39" s="968"/>
      <c r="M39" s="968"/>
      <c r="N39" s="968"/>
      <c r="O39" s="968"/>
      <c r="P39" s="968"/>
      <c r="Q39" s="968"/>
      <c r="R39" s="968"/>
    </row>
    <row r="40" spans="1:18" ht="13.2" customHeight="1" x14ac:dyDescent="0.3">
      <c r="A40" s="965" t="s">
        <v>601</v>
      </c>
      <c r="B40" s="965"/>
      <c r="C40" s="965"/>
      <c r="D40" s="965" t="s">
        <v>601</v>
      </c>
      <c r="E40" s="965"/>
      <c r="F40" s="965"/>
      <c r="G40" s="965" t="s">
        <v>601</v>
      </c>
      <c r="H40" s="965"/>
      <c r="I40" s="965"/>
      <c r="J40" s="395"/>
      <c r="K40" s="969"/>
      <c r="L40" s="969"/>
      <c r="M40" s="395"/>
      <c r="N40" s="395"/>
      <c r="O40" s="395"/>
      <c r="P40" s="395"/>
      <c r="Q40" s="969"/>
      <c r="R40" s="969"/>
    </row>
    <row r="41" spans="1:18" hidden="1" x14ac:dyDescent="0.3">
      <c r="A41" s="710"/>
      <c r="B41" s="710"/>
      <c r="C41" s="710"/>
      <c r="D41" s="710"/>
      <c r="E41" s="710"/>
      <c r="F41" s="710"/>
      <c r="G41" s="710"/>
      <c r="H41" s="710"/>
      <c r="I41" s="710"/>
      <c r="J41" s="395"/>
      <c r="K41" s="395"/>
      <c r="L41" s="395"/>
      <c r="M41" s="395"/>
      <c r="N41" s="395"/>
      <c r="O41" s="395"/>
      <c r="P41" s="395"/>
      <c r="Q41" s="395"/>
      <c r="R41" s="395"/>
    </row>
    <row r="42" spans="1:18" ht="1.2" hidden="1" customHeight="1" x14ac:dyDescent="0.3">
      <c r="A42" s="710"/>
      <c r="B42" s="710"/>
      <c r="C42" s="710"/>
      <c r="D42" s="710"/>
      <c r="E42" s="710"/>
      <c r="F42" s="710"/>
      <c r="G42" s="710"/>
      <c r="H42" s="710"/>
      <c r="I42" s="710"/>
      <c r="J42" s="395"/>
      <c r="K42" s="395"/>
      <c r="L42" s="395"/>
      <c r="M42" s="395"/>
      <c r="N42" s="395"/>
      <c r="O42" s="395"/>
      <c r="P42" s="395"/>
      <c r="Q42" s="395"/>
      <c r="R42" s="395"/>
    </row>
    <row r="43" spans="1:18" ht="24.6" customHeight="1" x14ac:dyDescent="0.3">
      <c r="A43" s="965"/>
      <c r="B43" s="965"/>
      <c r="C43" s="965"/>
      <c r="D43" s="965"/>
      <c r="E43" s="710" t="s">
        <v>353</v>
      </c>
      <c r="F43" s="710"/>
      <c r="G43" s="965"/>
      <c r="H43" s="965"/>
      <c r="I43" s="965"/>
      <c r="J43" s="395"/>
      <c r="K43" s="712"/>
      <c r="L43" s="966" t="s">
        <v>1007</v>
      </c>
      <c r="M43" s="966"/>
      <c r="N43" s="966"/>
      <c r="O43" s="966"/>
      <c r="P43" s="395"/>
      <c r="Q43" s="395"/>
      <c r="R43" s="395"/>
    </row>
    <row r="44" spans="1:18" ht="15" customHeight="1" x14ac:dyDescent="0.3">
      <c r="A44" s="711" t="str">
        <f>PR!B115</f>
        <v>JENNY S. ALINA</v>
      </c>
      <c r="B44" s="711"/>
      <c r="C44" s="711"/>
      <c r="D44" s="711"/>
      <c r="E44" s="710"/>
      <c r="F44" s="964" t="s">
        <v>1319</v>
      </c>
      <c r="G44" s="964"/>
      <c r="H44" s="964"/>
      <c r="I44" s="964"/>
      <c r="J44" s="395"/>
      <c r="K44" s="712"/>
      <c r="L44" s="967" t="s">
        <v>1027</v>
      </c>
      <c r="M44" s="967"/>
      <c r="N44" s="967"/>
      <c r="O44" s="967"/>
      <c r="P44" s="713"/>
      <c r="Q44" s="395"/>
      <c r="R44" s="395"/>
    </row>
    <row r="45" spans="1:18" x14ac:dyDescent="0.3">
      <c r="A45" s="960" t="s">
        <v>964</v>
      </c>
      <c r="B45" s="960"/>
      <c r="C45" s="960"/>
      <c r="D45" s="960"/>
      <c r="E45" s="710"/>
      <c r="F45" s="965" t="s">
        <v>965</v>
      </c>
      <c r="G45" s="965"/>
      <c r="H45" s="965"/>
      <c r="I45" s="965"/>
      <c r="K45" s="735"/>
      <c r="L45" s="735"/>
      <c r="Q45" s="981"/>
      <c r="R45" s="981"/>
    </row>
    <row r="46" spans="1:18" ht="25.2" customHeight="1" x14ac:dyDescent="0.3">
      <c r="A46" s="710"/>
      <c r="B46" s="710"/>
      <c r="C46" s="710"/>
      <c r="D46" s="711"/>
      <c r="E46" s="710"/>
      <c r="F46" s="710"/>
      <c r="G46" s="710"/>
      <c r="H46" s="965"/>
      <c r="I46" s="965"/>
      <c r="Q46" s="735"/>
      <c r="R46" s="735"/>
    </row>
    <row r="47" spans="1:18" x14ac:dyDescent="0.3">
      <c r="A47" s="710"/>
      <c r="B47" s="710"/>
      <c r="C47" s="710"/>
      <c r="D47" s="964" t="s">
        <v>957</v>
      </c>
      <c r="E47" s="964"/>
      <c r="F47" s="964"/>
      <c r="G47" s="710"/>
      <c r="H47" s="710"/>
      <c r="I47" s="710"/>
      <c r="N47" s="347"/>
    </row>
    <row r="48" spans="1:18" x14ac:dyDescent="0.3">
      <c r="A48" s="710"/>
      <c r="B48" s="710"/>
      <c r="C48" s="710"/>
      <c r="D48" s="965" t="s">
        <v>575</v>
      </c>
      <c r="E48" s="965"/>
      <c r="F48" s="965"/>
      <c r="G48" s="710"/>
      <c r="H48" s="710"/>
      <c r="I48" s="710"/>
      <c r="N48" s="735"/>
      <c r="O48" s="735"/>
    </row>
    <row r="49" spans="1:9" x14ac:dyDescent="0.3">
      <c r="A49" s="395"/>
      <c r="B49" s="395"/>
      <c r="C49" s="395"/>
      <c r="D49" s="395"/>
      <c r="E49" s="395"/>
      <c r="F49" s="395"/>
      <c r="G49" s="395"/>
      <c r="H49" s="395"/>
      <c r="I49" s="395"/>
    </row>
  </sheetData>
  <mergeCells count="76">
    <mergeCell ref="K28:O28"/>
    <mergeCell ref="G28:H28"/>
    <mergeCell ref="K29:O29"/>
    <mergeCell ref="P29:Q29"/>
    <mergeCell ref="A36:I36"/>
    <mergeCell ref="J36:R37"/>
    <mergeCell ref="A30:I31"/>
    <mergeCell ref="J30:R35"/>
    <mergeCell ref="B32:I34"/>
    <mergeCell ref="B35:I35"/>
    <mergeCell ref="P28:Q28"/>
    <mergeCell ref="B29:F29"/>
    <mergeCell ref="G29:H29"/>
    <mergeCell ref="B28:F28"/>
    <mergeCell ref="D37:F37"/>
    <mergeCell ref="G37:I37"/>
    <mergeCell ref="N48:O48"/>
    <mergeCell ref="K45:L45"/>
    <mergeCell ref="Q45:R45"/>
    <mergeCell ref="H46:I46"/>
    <mergeCell ref="Q46:R46"/>
    <mergeCell ref="F45:I45"/>
    <mergeCell ref="D47:F47"/>
    <mergeCell ref="D48:F48"/>
    <mergeCell ref="A45:D45"/>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M7:O7"/>
    <mergeCell ref="M8:O8"/>
    <mergeCell ref="A12:I13"/>
    <mergeCell ref="J12:R13"/>
    <mergeCell ref="A15:I16"/>
    <mergeCell ref="J15:R16"/>
    <mergeCell ref="D8:F8"/>
    <mergeCell ref="D39:F39"/>
    <mergeCell ref="D40:F40"/>
    <mergeCell ref="A39:C39"/>
    <mergeCell ref="L43:O43"/>
    <mergeCell ref="L44:O44"/>
    <mergeCell ref="F44:I44"/>
    <mergeCell ref="G43:I43"/>
    <mergeCell ref="A43:D43"/>
    <mergeCell ref="A40:C40"/>
    <mergeCell ref="J39:R39"/>
    <mergeCell ref="K40:L40"/>
    <mergeCell ref="Q40:R40"/>
    <mergeCell ref="G39:I39"/>
    <mergeCell ref="G40:I40"/>
  </mergeCells>
  <pageMargins left="0.61458333333333337" right="0.7" top="1.86" bottom="0.75" header="0.52" footer="0.24"/>
  <pageSetup paperSize="9" orientation="portrait" r:id="rId1"/>
  <headerFooter>
    <oddHeader>&amp;C&amp;G</oddHeader>
    <oddFooter>&amp;C&amp;G</oddFoot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2"/>
  <sheetViews>
    <sheetView topLeftCell="H16" zoomScale="145" zoomScaleNormal="100" zoomScaleSheetLayoutView="119" zoomScalePageLayoutView="145" workbookViewId="0">
      <selection activeCell="J36" sqref="J36:R39"/>
    </sheetView>
  </sheetViews>
  <sheetFormatPr defaultRowHeight="14.4" x14ac:dyDescent="0.3"/>
  <cols>
    <col min="2" max="2" width="9.109375" customWidth="1"/>
    <col min="3" max="3" width="10" customWidth="1"/>
    <col min="4" max="4" width="9.109375" customWidth="1"/>
    <col min="6" max="6" width="7.44140625" customWidth="1"/>
    <col min="8" max="8" width="8.44140625" customWidth="1"/>
    <col min="9" max="9" width="13.6640625" customWidth="1"/>
    <col min="10" max="11" width="9.109375" customWidth="1"/>
    <col min="18" max="18" width="13.33203125" customWidth="1"/>
    <col min="19" max="19" width="9.109375" hidden="1" customWidth="1"/>
  </cols>
  <sheetData>
    <row r="1" spans="1:18" ht="15.6" x14ac:dyDescent="0.3">
      <c r="A1" s="331"/>
      <c r="B1" s="331"/>
      <c r="C1" s="331"/>
      <c r="D1" s="331"/>
      <c r="E1" s="331"/>
      <c r="F1" s="331"/>
      <c r="G1" s="331"/>
      <c r="H1" s="331"/>
      <c r="I1" s="331"/>
      <c r="J1" s="331"/>
      <c r="K1" s="331"/>
      <c r="L1" s="331"/>
      <c r="M1" s="331"/>
      <c r="N1" s="331"/>
      <c r="O1" s="331"/>
      <c r="P1" s="331"/>
      <c r="Q1" s="331"/>
      <c r="R1" s="331"/>
    </row>
    <row r="2" spans="1:18" ht="15.6" x14ac:dyDescent="0.3">
      <c r="A2" s="331"/>
      <c r="B2" s="331"/>
      <c r="C2" s="331"/>
      <c r="D2" s="332"/>
      <c r="E2" s="331"/>
      <c r="F2" s="331"/>
      <c r="G2" s="331"/>
      <c r="H2" s="331"/>
      <c r="I2" s="331"/>
      <c r="J2" s="331"/>
      <c r="K2" s="331"/>
      <c r="L2" s="331"/>
      <c r="M2" s="332"/>
      <c r="N2" s="331"/>
      <c r="O2" s="331"/>
      <c r="P2" s="331"/>
      <c r="Q2" s="331"/>
      <c r="R2" s="331"/>
    </row>
    <row r="3" spans="1:18" ht="15.6" x14ac:dyDescent="0.3">
      <c r="A3" s="331"/>
      <c r="B3" s="331"/>
      <c r="C3" s="331"/>
      <c r="D3" s="331"/>
      <c r="E3" s="333"/>
      <c r="F3" s="331"/>
      <c r="G3" s="331"/>
      <c r="H3" s="331"/>
      <c r="I3" s="331"/>
      <c r="J3" s="331"/>
      <c r="K3" s="331"/>
      <c r="L3" s="331"/>
      <c r="M3" s="331"/>
      <c r="N3" s="333"/>
      <c r="O3" s="331"/>
      <c r="P3" s="331"/>
      <c r="Q3" s="331"/>
      <c r="R3" s="331"/>
    </row>
    <row r="4" spans="1:18" ht="15.6" x14ac:dyDescent="0.3">
      <c r="A4" s="331"/>
      <c r="B4" s="331"/>
      <c r="C4" s="331"/>
      <c r="D4" s="331"/>
      <c r="E4" s="334"/>
      <c r="F4" s="331"/>
      <c r="G4" s="331"/>
      <c r="H4" s="331"/>
      <c r="I4" s="331"/>
      <c r="J4" s="331"/>
      <c r="K4" s="331"/>
      <c r="L4" s="331"/>
      <c r="M4" s="331"/>
      <c r="N4" s="334"/>
      <c r="O4" s="331"/>
      <c r="P4" s="331"/>
      <c r="Q4" s="331"/>
      <c r="R4" s="331"/>
    </row>
    <row r="5" spans="1:18" ht="15.6" x14ac:dyDescent="0.3">
      <c r="A5" s="331"/>
      <c r="B5" s="331"/>
      <c r="C5" s="331"/>
      <c r="D5" s="331"/>
      <c r="E5" s="335"/>
      <c r="F5" s="331"/>
      <c r="G5" s="331"/>
      <c r="H5" s="331"/>
      <c r="I5" s="331"/>
      <c r="J5" s="331"/>
      <c r="K5" s="331"/>
      <c r="L5" s="331"/>
      <c r="M5" s="331"/>
      <c r="N5" s="335"/>
      <c r="O5" s="331"/>
      <c r="P5" s="331"/>
      <c r="Q5" s="331"/>
      <c r="R5" s="331"/>
    </row>
    <row r="6" spans="1:18" ht="15.6" x14ac:dyDescent="0.3">
      <c r="A6" s="331"/>
      <c r="B6" s="331"/>
      <c r="C6" s="331"/>
      <c r="D6" s="331"/>
      <c r="E6" s="336" t="s">
        <v>914</v>
      </c>
      <c r="F6" s="331"/>
      <c r="G6" s="331"/>
      <c r="H6" s="331"/>
      <c r="I6" s="331"/>
      <c r="J6" s="331"/>
      <c r="K6" s="331"/>
      <c r="L6" s="331"/>
      <c r="M6" s="331"/>
      <c r="N6" s="336" t="s">
        <v>914</v>
      </c>
      <c r="O6" s="331"/>
      <c r="P6" s="331"/>
      <c r="Q6" s="331"/>
      <c r="R6" s="331"/>
    </row>
    <row r="7" spans="1:18" ht="15.6" x14ac:dyDescent="0.3">
      <c r="A7" s="331"/>
      <c r="B7" s="331"/>
      <c r="C7" s="331"/>
      <c r="D7" s="331"/>
      <c r="E7" s="333" t="s">
        <v>915</v>
      </c>
      <c r="F7" s="331"/>
      <c r="G7" s="331"/>
      <c r="H7" s="331"/>
      <c r="I7" s="331"/>
      <c r="J7" s="331"/>
      <c r="K7" s="331"/>
      <c r="L7" s="331"/>
      <c r="M7" s="970" t="str">
        <f>E7</f>
        <v>bac resolution No:</v>
      </c>
      <c r="N7" s="970"/>
      <c r="O7" s="970"/>
      <c r="P7" s="331"/>
      <c r="Q7" s="331"/>
      <c r="R7" s="331"/>
    </row>
    <row r="8" spans="1:18" ht="15.6" x14ac:dyDescent="0.3">
      <c r="A8" s="331"/>
      <c r="B8" s="331"/>
      <c r="C8" s="331"/>
      <c r="D8" s="973" t="str">
        <f>PR!B12</f>
        <v>2507-SS02-251</v>
      </c>
      <c r="E8" s="973"/>
      <c r="F8" s="973"/>
      <c r="G8" s="331"/>
      <c r="H8" s="331"/>
      <c r="I8" s="331"/>
      <c r="J8" s="331"/>
      <c r="K8" s="331"/>
      <c r="L8" s="331"/>
      <c r="M8" s="970" t="str">
        <f>D8</f>
        <v>2507-SS02-251</v>
      </c>
      <c r="N8" s="970"/>
      <c r="O8" s="970"/>
      <c r="P8" s="331"/>
      <c r="Q8" s="331"/>
      <c r="R8" s="331"/>
    </row>
    <row r="9" spans="1:18" ht="3.6" customHeight="1" x14ac:dyDescent="0.3">
      <c r="A9" s="331"/>
      <c r="B9" s="331"/>
      <c r="C9" s="331"/>
      <c r="D9" s="331"/>
      <c r="E9" s="331"/>
      <c r="F9" s="331"/>
      <c r="G9" s="331"/>
      <c r="H9" s="331"/>
      <c r="I9" s="331"/>
      <c r="J9" s="331"/>
      <c r="K9" s="331"/>
      <c r="L9" s="331"/>
      <c r="M9" s="331"/>
      <c r="N9" s="331"/>
      <c r="O9" s="331"/>
      <c r="P9" s="331"/>
      <c r="Q9" s="331"/>
      <c r="R9" s="331"/>
    </row>
    <row r="10" spans="1:18" ht="14.25" customHeight="1" x14ac:dyDescent="0.3">
      <c r="A10" s="331"/>
      <c r="B10" s="331"/>
      <c r="C10" s="331"/>
      <c r="D10" s="331"/>
      <c r="E10" s="337" t="s">
        <v>916</v>
      </c>
      <c r="F10" s="331"/>
      <c r="G10" s="331"/>
      <c r="H10" s="331"/>
      <c r="I10" s="331"/>
      <c r="J10" s="331"/>
      <c r="K10" s="331"/>
      <c r="L10" s="331"/>
      <c r="M10" s="331"/>
      <c r="N10" s="337" t="s">
        <v>917</v>
      </c>
      <c r="O10" s="331"/>
      <c r="P10" s="331"/>
      <c r="Q10" s="331"/>
      <c r="R10" s="331"/>
    </row>
    <row r="11" spans="1:18" ht="6.75" hidden="1" customHeight="1" x14ac:dyDescent="0.3"/>
    <row r="12" spans="1:18" ht="21.6" customHeight="1" x14ac:dyDescent="0.3">
      <c r="A12" s="991" t="s">
        <v>1644</v>
      </c>
      <c r="B12" s="991"/>
      <c r="C12" s="991"/>
      <c r="D12" s="991"/>
      <c r="E12" s="991"/>
      <c r="F12" s="991"/>
      <c r="G12" s="991"/>
      <c r="H12" s="991"/>
      <c r="I12" s="991"/>
      <c r="J12" s="991" t="s">
        <v>1644</v>
      </c>
      <c r="K12" s="991"/>
      <c r="L12" s="991"/>
      <c r="M12" s="991"/>
      <c r="N12" s="991"/>
      <c r="O12" s="991"/>
      <c r="P12" s="991"/>
      <c r="Q12" s="991"/>
      <c r="R12" s="991"/>
    </row>
    <row r="13" spans="1:18" ht="25.95" customHeight="1" x14ac:dyDescent="0.3">
      <c r="A13" s="991"/>
      <c r="B13" s="991"/>
      <c r="C13" s="991"/>
      <c r="D13" s="991"/>
      <c r="E13" s="991"/>
      <c r="F13" s="991"/>
      <c r="G13" s="991"/>
      <c r="H13" s="991"/>
      <c r="I13" s="991"/>
      <c r="J13" s="991"/>
      <c r="K13" s="991"/>
      <c r="L13" s="991"/>
      <c r="M13" s="991"/>
      <c r="N13" s="991"/>
      <c r="O13" s="991"/>
      <c r="P13" s="991"/>
      <c r="Q13" s="991"/>
      <c r="R13" s="991"/>
    </row>
    <row r="14" spans="1:18" ht="9.75" hidden="1" customHeight="1" x14ac:dyDescent="0.3">
      <c r="A14" s="395"/>
      <c r="B14" s="395"/>
      <c r="C14" s="395"/>
      <c r="D14" s="395"/>
      <c r="E14" s="395"/>
      <c r="F14" s="395"/>
      <c r="G14" s="395"/>
      <c r="H14" s="395"/>
      <c r="I14" s="395"/>
      <c r="J14" s="395"/>
      <c r="K14" s="395"/>
      <c r="L14" s="395"/>
      <c r="M14" s="395"/>
      <c r="N14" s="395"/>
      <c r="O14" s="395"/>
      <c r="P14" s="395"/>
      <c r="Q14" s="395"/>
      <c r="R14" s="395"/>
    </row>
    <row r="15" spans="1:18" ht="25.5" customHeight="1" x14ac:dyDescent="0.3">
      <c r="A15" s="972" t="s">
        <v>1163</v>
      </c>
      <c r="B15" s="972"/>
      <c r="C15" s="972"/>
      <c r="D15" s="972"/>
      <c r="E15" s="972"/>
      <c r="F15" s="972"/>
      <c r="G15" s="972"/>
      <c r="H15" s="972"/>
      <c r="I15" s="972"/>
      <c r="J15" s="972" t="s">
        <v>1163</v>
      </c>
      <c r="K15" s="972"/>
      <c r="L15" s="972"/>
      <c r="M15" s="972"/>
      <c r="N15" s="972"/>
      <c r="O15" s="972"/>
      <c r="P15" s="972"/>
      <c r="Q15" s="972"/>
      <c r="R15" s="972"/>
    </row>
    <row r="16" spans="1:18" ht="8.4" customHeight="1" x14ac:dyDescent="0.3">
      <c r="A16" s="972"/>
      <c r="B16" s="972"/>
      <c r="C16" s="972"/>
      <c r="D16" s="972"/>
      <c r="E16" s="972"/>
      <c r="F16" s="972"/>
      <c r="G16" s="972"/>
      <c r="H16" s="972"/>
      <c r="I16" s="972"/>
      <c r="J16" s="972"/>
      <c r="K16" s="972"/>
      <c r="L16" s="972"/>
      <c r="M16" s="972"/>
      <c r="N16" s="972"/>
      <c r="O16" s="972"/>
      <c r="P16" s="972"/>
      <c r="Q16" s="972"/>
      <c r="R16" s="972"/>
    </row>
    <row r="17" spans="1:18" hidden="1" x14ac:dyDescent="0.3">
      <c r="A17" s="395"/>
      <c r="B17" s="395"/>
      <c r="C17" s="395"/>
      <c r="D17" s="395"/>
      <c r="E17" s="395"/>
      <c r="F17" s="395"/>
      <c r="G17" s="395"/>
      <c r="H17" s="395"/>
      <c r="I17" s="395"/>
      <c r="J17" s="395"/>
      <c r="K17" s="395"/>
      <c r="L17" s="395"/>
      <c r="M17" s="395"/>
      <c r="N17" s="395"/>
      <c r="O17" s="395"/>
      <c r="P17" s="395"/>
      <c r="Q17" s="395"/>
      <c r="R17" s="395"/>
    </row>
    <row r="18" spans="1:18" ht="16.5" customHeight="1" x14ac:dyDescent="0.3">
      <c r="A18" s="972" t="s">
        <v>961</v>
      </c>
      <c r="B18" s="972"/>
      <c r="C18" s="972"/>
      <c r="D18" s="972"/>
      <c r="E18" s="972"/>
      <c r="F18" s="972"/>
      <c r="G18" s="972"/>
      <c r="H18" s="972"/>
      <c r="I18" s="972"/>
      <c r="J18" s="992" t="s">
        <v>961</v>
      </c>
      <c r="K18" s="992"/>
      <c r="L18" s="992"/>
      <c r="M18" s="992"/>
      <c r="N18" s="992"/>
      <c r="O18" s="992"/>
      <c r="P18" s="992"/>
      <c r="Q18" s="992"/>
      <c r="R18" s="992"/>
    </row>
    <row r="19" spans="1:18" ht="15" thickBot="1" x14ac:dyDescent="0.35">
      <c r="A19" s="972"/>
      <c r="B19" s="972"/>
      <c r="C19" s="972"/>
      <c r="D19" s="972"/>
      <c r="E19" s="972"/>
      <c r="F19" s="972"/>
      <c r="G19" s="972"/>
      <c r="H19" s="972"/>
      <c r="I19" s="972"/>
      <c r="J19" s="992"/>
      <c r="K19" s="992"/>
      <c r="L19" s="992"/>
      <c r="M19" s="992"/>
      <c r="N19" s="992"/>
      <c r="O19" s="992"/>
      <c r="P19" s="992"/>
      <c r="Q19" s="992"/>
      <c r="R19" s="992"/>
    </row>
    <row r="20" spans="1:18" ht="13.5" hidden="1" customHeight="1" thickBot="1" x14ac:dyDescent="0.35"/>
    <row r="21" spans="1:18" ht="27" customHeight="1" x14ac:dyDescent="0.3">
      <c r="A21" s="338" t="s">
        <v>918</v>
      </c>
      <c r="B21" s="974" t="s">
        <v>972</v>
      </c>
      <c r="C21" s="974"/>
      <c r="D21" s="974"/>
      <c r="E21" s="974"/>
      <c r="F21" s="974"/>
      <c r="G21" s="974" t="s">
        <v>919</v>
      </c>
      <c r="H21" s="974"/>
      <c r="I21" s="338" t="s">
        <v>920</v>
      </c>
      <c r="J21" s="339" t="s">
        <v>918</v>
      </c>
      <c r="K21" s="974" t="s">
        <v>972</v>
      </c>
      <c r="L21" s="974"/>
      <c r="M21" s="974"/>
      <c r="N21" s="974"/>
      <c r="O21" s="974"/>
      <c r="P21" s="974" t="s">
        <v>919</v>
      </c>
      <c r="Q21" s="974"/>
      <c r="R21" s="338" t="s">
        <v>920</v>
      </c>
    </row>
    <row r="22" spans="1:18" ht="16.2" customHeight="1" x14ac:dyDescent="0.3">
      <c r="A22" s="340">
        <v>1</v>
      </c>
      <c r="B22" s="976" t="str">
        <f>DATA!W107</f>
        <v>FVA Trading</v>
      </c>
      <c r="C22" s="977"/>
      <c r="D22" s="977"/>
      <c r="E22" s="977"/>
      <c r="F22" s="978"/>
      <c r="G22" s="979">
        <f>PR!H110</f>
        <v>180000</v>
      </c>
      <c r="H22" s="980"/>
      <c r="I22" s="341">
        <v>18000</v>
      </c>
      <c r="J22" s="340">
        <v>1</v>
      </c>
      <c r="K22" s="974" t="str">
        <f>B22</f>
        <v>FVA Trading</v>
      </c>
      <c r="L22" s="974"/>
      <c r="M22" s="974"/>
      <c r="N22" s="974"/>
      <c r="O22" s="974"/>
      <c r="P22" s="979">
        <f t="shared" ref="P22:P28" si="0">G22</f>
        <v>180000</v>
      </c>
      <c r="Q22" s="980"/>
      <c r="R22" s="342">
        <f t="shared" ref="R22:R28" si="1">I22</f>
        <v>18000</v>
      </c>
    </row>
    <row r="23" spans="1:18" ht="15.75" customHeight="1" x14ac:dyDescent="0.3">
      <c r="A23" s="340">
        <v>2</v>
      </c>
      <c r="B23" s="976" t="s">
        <v>28</v>
      </c>
      <c r="C23" s="977"/>
      <c r="D23" s="977"/>
      <c r="E23" s="977"/>
      <c r="F23" s="978"/>
      <c r="G23" s="979">
        <f>PR!H110</f>
        <v>180000</v>
      </c>
      <c r="H23" s="980"/>
      <c r="I23" s="341">
        <v>18000</v>
      </c>
      <c r="J23" s="340">
        <v>2</v>
      </c>
      <c r="K23" s="974" t="str">
        <f t="shared" ref="K23:K28" si="2">B23</f>
        <v>One-Touch Technology Trading</v>
      </c>
      <c r="L23" s="974"/>
      <c r="M23" s="974"/>
      <c r="N23" s="974"/>
      <c r="O23" s="974"/>
      <c r="P23" s="979">
        <f t="shared" si="0"/>
        <v>180000</v>
      </c>
      <c r="Q23" s="980"/>
      <c r="R23" s="342">
        <f t="shared" si="1"/>
        <v>18000</v>
      </c>
    </row>
    <row r="24" spans="1:18" s="343" customFormat="1" ht="16.2" customHeight="1" x14ac:dyDescent="0.3">
      <c r="A24" s="340">
        <v>3</v>
      </c>
      <c r="B24" s="976" t="s">
        <v>1176</v>
      </c>
      <c r="C24" s="977"/>
      <c r="D24" s="977"/>
      <c r="E24" s="977"/>
      <c r="F24" s="978"/>
      <c r="G24" s="979">
        <f>PR!H110</f>
        <v>180000</v>
      </c>
      <c r="H24" s="980"/>
      <c r="I24" s="479">
        <v>19500</v>
      </c>
      <c r="J24" s="340">
        <v>3</v>
      </c>
      <c r="K24" s="974" t="str">
        <f t="shared" si="2"/>
        <v>YCA Office Supplies &amp; Equipment</v>
      </c>
      <c r="L24" s="974"/>
      <c r="M24" s="974"/>
      <c r="N24" s="974"/>
      <c r="O24" s="974"/>
      <c r="P24" s="979">
        <f t="shared" si="0"/>
        <v>180000</v>
      </c>
      <c r="Q24" s="980"/>
      <c r="R24" s="342">
        <f t="shared" si="1"/>
        <v>19500</v>
      </c>
    </row>
    <row r="25" spans="1:18" ht="16.2" customHeight="1" x14ac:dyDescent="0.3">
      <c r="A25" s="340">
        <v>4</v>
      </c>
      <c r="B25" s="976" t="s">
        <v>705</v>
      </c>
      <c r="C25" s="977"/>
      <c r="D25" s="977"/>
      <c r="E25" s="977"/>
      <c r="F25" s="978"/>
      <c r="G25" s="979">
        <f>PR!H110</f>
        <v>180000</v>
      </c>
      <c r="H25" s="980"/>
      <c r="I25" s="341">
        <v>20000</v>
      </c>
      <c r="J25" s="340">
        <v>4</v>
      </c>
      <c r="K25" s="974" t="str">
        <f t="shared" si="2"/>
        <v>JPM General Merchandise &amp; Hardware</v>
      </c>
      <c r="L25" s="974"/>
      <c r="M25" s="974"/>
      <c r="N25" s="974"/>
      <c r="O25" s="974"/>
      <c r="P25" s="979">
        <f t="shared" si="0"/>
        <v>180000</v>
      </c>
      <c r="Q25" s="980"/>
      <c r="R25" s="342">
        <f t="shared" si="1"/>
        <v>20000</v>
      </c>
    </row>
    <row r="26" spans="1:18" ht="14.4" customHeight="1" x14ac:dyDescent="0.3">
      <c r="A26" s="340">
        <v>5</v>
      </c>
      <c r="B26" s="976" t="s">
        <v>1637</v>
      </c>
      <c r="C26" s="977"/>
      <c r="D26" s="977"/>
      <c r="E26" s="977"/>
      <c r="F26" s="978"/>
      <c r="G26" s="979">
        <f>PR!H110</f>
        <v>180000</v>
      </c>
      <c r="H26" s="980"/>
      <c r="I26" s="341" t="s">
        <v>850</v>
      </c>
      <c r="J26" s="340">
        <v>5</v>
      </c>
      <c r="K26" s="974" t="str">
        <f>B26</f>
        <v>E.A.Amboy General Merchandise</v>
      </c>
      <c r="L26" s="974"/>
      <c r="M26" s="974"/>
      <c r="N26" s="974"/>
      <c r="O26" s="974"/>
      <c r="P26" s="979">
        <f>G26</f>
        <v>180000</v>
      </c>
      <c r="Q26" s="980"/>
      <c r="R26" s="342" t="str">
        <f>I26</f>
        <v>none</v>
      </c>
    </row>
    <row r="27" spans="1:18" ht="15.6" hidden="1" customHeight="1" x14ac:dyDescent="0.3">
      <c r="A27" s="340">
        <v>6</v>
      </c>
      <c r="B27" s="976"/>
      <c r="C27" s="977"/>
      <c r="D27" s="977"/>
      <c r="E27" s="977"/>
      <c r="F27" s="978"/>
      <c r="G27" s="979"/>
      <c r="H27" s="980"/>
      <c r="I27" s="341"/>
      <c r="J27" s="340">
        <v>6</v>
      </c>
      <c r="K27" s="974">
        <f>B27</f>
        <v>0</v>
      </c>
      <c r="L27" s="974"/>
      <c r="M27" s="974"/>
      <c r="N27" s="974"/>
      <c r="O27" s="974"/>
      <c r="P27" s="979">
        <f>G27</f>
        <v>0</v>
      </c>
      <c r="Q27" s="980"/>
      <c r="R27" s="342">
        <f>I27</f>
        <v>0</v>
      </c>
    </row>
    <row r="28" spans="1:18" ht="17.399999999999999" hidden="1" customHeight="1" x14ac:dyDescent="0.3">
      <c r="A28" s="340">
        <v>7</v>
      </c>
      <c r="B28" s="976"/>
      <c r="C28" s="977"/>
      <c r="D28" s="977"/>
      <c r="E28" s="977"/>
      <c r="F28" s="978"/>
      <c r="G28" s="979"/>
      <c r="H28" s="980"/>
      <c r="I28" s="341"/>
      <c r="J28" s="340">
        <v>7</v>
      </c>
      <c r="K28" s="974">
        <f t="shared" si="2"/>
        <v>0</v>
      </c>
      <c r="L28" s="974"/>
      <c r="M28" s="974"/>
      <c r="N28" s="974"/>
      <c r="O28" s="974"/>
      <c r="P28" s="979">
        <f t="shared" si="0"/>
        <v>0</v>
      </c>
      <c r="Q28" s="980"/>
      <c r="R28" s="342">
        <f t="shared" si="1"/>
        <v>0</v>
      </c>
    </row>
    <row r="29" spans="1:18" ht="16.95" hidden="1" customHeight="1" x14ac:dyDescent="0.3">
      <c r="A29" s="340">
        <v>8</v>
      </c>
      <c r="B29" s="976"/>
      <c r="C29" s="977"/>
      <c r="D29" s="977"/>
      <c r="E29" s="977"/>
      <c r="F29" s="978"/>
      <c r="G29" s="979"/>
      <c r="H29" s="980"/>
      <c r="I29" s="342"/>
      <c r="J29" s="340">
        <v>8</v>
      </c>
      <c r="K29" s="982">
        <f>B29</f>
        <v>0</v>
      </c>
      <c r="L29" s="982"/>
      <c r="M29" s="982"/>
      <c r="N29" s="982"/>
      <c r="O29" s="982"/>
      <c r="P29" s="983">
        <f>G29</f>
        <v>0</v>
      </c>
      <c r="Q29" s="984"/>
      <c r="R29" s="342">
        <f>I29</f>
        <v>0</v>
      </c>
    </row>
    <row r="30" spans="1:18" ht="19.2" customHeight="1" x14ac:dyDescent="0.3">
      <c r="A30" s="994" t="s">
        <v>969</v>
      </c>
      <c r="B30" s="994"/>
      <c r="C30" s="994"/>
      <c r="D30" s="994"/>
      <c r="E30" s="994"/>
      <c r="F30" s="994"/>
      <c r="G30" s="994"/>
      <c r="H30" s="994"/>
      <c r="I30" s="994"/>
      <c r="J30" s="994" t="s">
        <v>969</v>
      </c>
      <c r="K30" s="994"/>
      <c r="L30" s="994"/>
      <c r="M30" s="994"/>
      <c r="N30" s="994"/>
      <c r="O30" s="994"/>
      <c r="P30" s="994"/>
      <c r="Q30" s="994"/>
      <c r="R30" s="994"/>
    </row>
    <row r="31" spans="1:18" ht="2.4" hidden="1" customHeight="1" x14ac:dyDescent="0.3">
      <c r="A31" s="972"/>
      <c r="B31" s="972"/>
      <c r="C31" s="972"/>
      <c r="D31" s="972"/>
      <c r="E31" s="972"/>
      <c r="F31" s="972"/>
      <c r="G31" s="972"/>
      <c r="H31" s="972"/>
      <c r="I31" s="972"/>
      <c r="J31" s="972"/>
      <c r="K31" s="972"/>
      <c r="L31" s="972"/>
      <c r="M31" s="972"/>
      <c r="N31" s="972"/>
      <c r="O31" s="972"/>
      <c r="P31" s="972"/>
      <c r="Q31" s="972"/>
      <c r="R31" s="972"/>
    </row>
    <row r="32" spans="1:18" ht="14.4" customHeight="1" x14ac:dyDescent="0.3">
      <c r="A32" s="972" t="s">
        <v>1649</v>
      </c>
      <c r="B32" s="972"/>
      <c r="C32" s="972"/>
      <c r="D32" s="972"/>
      <c r="E32" s="972"/>
      <c r="F32" s="972"/>
      <c r="G32" s="972"/>
      <c r="H32" s="972"/>
      <c r="I32" s="972"/>
      <c r="J32" s="972" t="s">
        <v>959</v>
      </c>
      <c r="K32" s="972"/>
      <c r="L32" s="972"/>
      <c r="M32" s="972"/>
      <c r="N32" s="972"/>
      <c r="O32" s="972"/>
      <c r="P32" s="972"/>
      <c r="Q32" s="972"/>
      <c r="R32" s="972"/>
    </row>
    <row r="33" spans="1:18" ht="37.200000000000003" customHeight="1" x14ac:dyDescent="0.3">
      <c r="A33" s="972"/>
      <c r="B33" s="972"/>
      <c r="C33" s="972"/>
      <c r="D33" s="972"/>
      <c r="E33" s="972"/>
      <c r="F33" s="972"/>
      <c r="G33" s="972"/>
      <c r="H33" s="972"/>
      <c r="I33" s="972"/>
      <c r="J33" s="972"/>
      <c r="K33" s="972"/>
      <c r="L33" s="972"/>
      <c r="M33" s="972"/>
      <c r="N33" s="972"/>
      <c r="O33" s="972"/>
      <c r="P33" s="972"/>
      <c r="Q33" s="972"/>
      <c r="R33" s="972"/>
    </row>
    <row r="34" spans="1:18" ht="14.4" customHeight="1" x14ac:dyDescent="0.3">
      <c r="A34" s="972" t="s">
        <v>1645</v>
      </c>
      <c r="B34" s="972"/>
      <c r="C34" s="972"/>
      <c r="D34" s="972"/>
      <c r="E34" s="972"/>
      <c r="F34" s="972"/>
      <c r="G34" s="972"/>
      <c r="H34" s="972"/>
      <c r="I34" s="972"/>
      <c r="J34" s="972" t="s">
        <v>1646</v>
      </c>
      <c r="K34" s="972"/>
      <c r="L34" s="972"/>
      <c r="M34" s="972"/>
      <c r="N34" s="972"/>
      <c r="O34" s="972"/>
      <c r="P34" s="972"/>
      <c r="Q34" s="972"/>
      <c r="R34" s="972"/>
    </row>
    <row r="35" spans="1:18" ht="13.95" customHeight="1" x14ac:dyDescent="0.3">
      <c r="A35" s="972"/>
      <c r="B35" s="972"/>
      <c r="C35" s="972"/>
      <c r="D35" s="972"/>
      <c r="E35" s="972"/>
      <c r="F35" s="972"/>
      <c r="G35" s="972"/>
      <c r="H35" s="972"/>
      <c r="I35" s="972"/>
      <c r="J35" s="972"/>
      <c r="K35" s="972"/>
      <c r="L35" s="972"/>
      <c r="M35" s="972"/>
      <c r="N35" s="972"/>
      <c r="O35" s="972"/>
      <c r="P35" s="972"/>
      <c r="Q35" s="972"/>
      <c r="R35" s="972"/>
    </row>
    <row r="36" spans="1:18" ht="1.95" hidden="1" customHeight="1" x14ac:dyDescent="0.3">
      <c r="A36" s="395"/>
      <c r="B36" s="989" t="s">
        <v>1647</v>
      </c>
      <c r="C36" s="989"/>
      <c r="D36" s="989"/>
      <c r="E36" s="989"/>
      <c r="F36" s="989"/>
      <c r="G36" s="989"/>
      <c r="H36" s="989"/>
      <c r="I36" s="989"/>
      <c r="J36" s="986" t="s">
        <v>960</v>
      </c>
      <c r="K36" s="986"/>
      <c r="L36" s="986"/>
      <c r="M36" s="986"/>
      <c r="N36" s="986"/>
      <c r="O36" s="986"/>
      <c r="P36" s="986"/>
      <c r="Q36" s="986"/>
      <c r="R36" s="986"/>
    </row>
    <row r="37" spans="1:18" ht="19.2" customHeight="1" x14ac:dyDescent="0.3">
      <c r="A37" s="395"/>
      <c r="B37" s="989"/>
      <c r="C37" s="989"/>
      <c r="D37" s="989"/>
      <c r="E37" s="989"/>
      <c r="F37" s="989"/>
      <c r="G37" s="989"/>
      <c r="H37" s="989"/>
      <c r="I37" s="989"/>
      <c r="J37" s="986"/>
      <c r="K37" s="986"/>
      <c r="L37" s="986"/>
      <c r="M37" s="986"/>
      <c r="N37" s="986"/>
      <c r="O37" s="986"/>
      <c r="P37" s="986"/>
      <c r="Q37" s="986"/>
      <c r="R37" s="986"/>
    </row>
    <row r="38" spans="1:18" ht="12.6" customHeight="1" x14ac:dyDescent="0.3">
      <c r="A38" s="395"/>
      <c r="B38" s="989"/>
      <c r="C38" s="989"/>
      <c r="D38" s="989"/>
      <c r="E38" s="989"/>
      <c r="F38" s="989"/>
      <c r="G38" s="989"/>
      <c r="H38" s="989"/>
      <c r="I38" s="989"/>
      <c r="J38" s="986"/>
      <c r="K38" s="986"/>
      <c r="L38" s="986"/>
      <c r="M38" s="986"/>
      <c r="N38" s="986"/>
      <c r="O38" s="986"/>
      <c r="P38" s="986"/>
      <c r="Q38" s="986"/>
      <c r="R38" s="986"/>
    </row>
    <row r="39" spans="1:18" ht="27.6" customHeight="1" x14ac:dyDescent="0.3">
      <c r="A39" s="395"/>
      <c r="B39" s="986" t="s">
        <v>921</v>
      </c>
      <c r="C39" s="986"/>
      <c r="D39" s="986"/>
      <c r="E39" s="986"/>
      <c r="F39" s="986"/>
      <c r="G39" s="986"/>
      <c r="H39" s="986"/>
      <c r="I39" s="986"/>
      <c r="J39" s="986"/>
      <c r="K39" s="986"/>
      <c r="L39" s="986"/>
      <c r="M39" s="986"/>
      <c r="N39" s="986"/>
      <c r="O39" s="986"/>
      <c r="P39" s="986"/>
      <c r="Q39" s="986"/>
      <c r="R39" s="986"/>
    </row>
    <row r="40" spans="1:18" ht="16.95" customHeight="1" x14ac:dyDescent="0.3">
      <c r="A40" s="993" t="s">
        <v>922</v>
      </c>
      <c r="B40" s="993"/>
      <c r="C40" s="993"/>
      <c r="D40" s="993"/>
      <c r="E40" s="993"/>
      <c r="F40" s="993"/>
      <c r="G40" s="993"/>
      <c r="H40" s="993"/>
      <c r="I40" s="993"/>
      <c r="J40" s="986" t="s">
        <v>1648</v>
      </c>
      <c r="K40" s="986"/>
      <c r="L40" s="986"/>
      <c r="M40" s="986"/>
      <c r="N40" s="986"/>
      <c r="O40" s="986"/>
      <c r="P40" s="986"/>
      <c r="Q40" s="986"/>
      <c r="R40" s="986"/>
    </row>
    <row r="41" spans="1:18" ht="42.6" customHeight="1" x14ac:dyDescent="0.3">
      <c r="A41" s="396" t="s">
        <v>765</v>
      </c>
      <c r="B41" s="397"/>
      <c r="C41" s="397"/>
      <c r="D41" s="990"/>
      <c r="E41" s="990"/>
      <c r="F41" s="990"/>
      <c r="G41" s="990"/>
      <c r="H41" s="990"/>
      <c r="I41" s="990"/>
      <c r="J41" s="986"/>
      <c r="K41" s="986"/>
      <c r="L41" s="986"/>
      <c r="M41" s="986"/>
      <c r="N41" s="986"/>
      <c r="O41" s="986"/>
      <c r="P41" s="986"/>
      <c r="Q41" s="986"/>
      <c r="R41" s="986"/>
    </row>
    <row r="42" spans="1:18" hidden="1" x14ac:dyDescent="0.3">
      <c r="A42" s="271"/>
      <c r="B42" s="271"/>
      <c r="C42" s="271"/>
      <c r="D42" s="271"/>
      <c r="E42" s="271"/>
      <c r="F42" s="271"/>
      <c r="G42" s="271"/>
      <c r="H42" s="271"/>
      <c r="I42" s="271"/>
    </row>
    <row r="43" spans="1:18" ht="0.6" hidden="1" customHeight="1" x14ac:dyDescent="0.3">
      <c r="A43" s="271"/>
      <c r="B43" s="344"/>
      <c r="C43" s="271"/>
      <c r="D43" s="271"/>
      <c r="E43" s="271"/>
      <c r="F43" s="271"/>
      <c r="G43" s="271"/>
      <c r="H43" s="271"/>
      <c r="I43" s="271"/>
      <c r="K43" s="344"/>
    </row>
    <row r="44" spans="1:18" ht="15.6" x14ac:dyDescent="0.3">
      <c r="A44" s="998" t="s">
        <v>1066</v>
      </c>
      <c r="B44" s="998"/>
      <c r="C44" s="998"/>
      <c r="D44" s="998" t="s">
        <v>573</v>
      </c>
      <c r="E44" s="998"/>
      <c r="F44" s="998"/>
      <c r="G44" s="998" t="s">
        <v>621</v>
      </c>
      <c r="H44" s="998"/>
      <c r="I44" s="998"/>
      <c r="J44" s="346" t="s">
        <v>923</v>
      </c>
      <c r="K44" s="347"/>
      <c r="N44" s="464">
        <v>2025</v>
      </c>
      <c r="Q44" s="981"/>
      <c r="R44" s="981"/>
    </row>
    <row r="45" spans="1:18" x14ac:dyDescent="0.3">
      <c r="A45" s="995" t="s">
        <v>601</v>
      </c>
      <c r="B45" s="995"/>
      <c r="C45" s="995"/>
      <c r="D45" s="995" t="s">
        <v>601</v>
      </c>
      <c r="E45" s="995"/>
      <c r="F45" s="995"/>
      <c r="G45" s="995" t="s">
        <v>601</v>
      </c>
      <c r="H45" s="995"/>
      <c r="I45" s="995"/>
      <c r="K45" s="735"/>
      <c r="L45" s="735"/>
      <c r="Q45" s="735"/>
      <c r="R45" s="735"/>
    </row>
    <row r="46" spans="1:18" hidden="1" x14ac:dyDescent="0.3">
      <c r="A46" s="271"/>
      <c r="B46" s="271"/>
      <c r="C46" s="271"/>
      <c r="D46" s="271"/>
      <c r="E46" s="271"/>
      <c r="F46" s="271"/>
      <c r="G46" s="271"/>
      <c r="H46" s="271"/>
      <c r="I46" s="271"/>
    </row>
    <row r="47" spans="1:18" ht="23.4" customHeight="1" x14ac:dyDescent="0.3">
      <c r="A47" s="995"/>
      <c r="B47" s="995"/>
      <c r="C47" s="995"/>
      <c r="D47" s="995" t="s">
        <v>353</v>
      </c>
      <c r="E47" s="995"/>
      <c r="F47" s="995"/>
      <c r="G47" s="995"/>
      <c r="H47" s="995"/>
      <c r="I47" s="995"/>
      <c r="K47" s="347"/>
      <c r="L47" s="996" t="s">
        <v>1007</v>
      </c>
      <c r="M47" s="996"/>
      <c r="N47" s="996"/>
      <c r="O47" s="996"/>
    </row>
    <row r="48" spans="1:18" ht="15" customHeight="1" x14ac:dyDescent="0.3">
      <c r="A48" s="998" t="str">
        <f>PR!B115</f>
        <v>JENNY S. ALINA</v>
      </c>
      <c r="B48" s="998"/>
      <c r="C48" s="998"/>
      <c r="D48" s="998" t="s">
        <v>1319</v>
      </c>
      <c r="E48" s="998"/>
      <c r="F48" s="998"/>
      <c r="G48" s="998"/>
      <c r="H48" s="998" t="s">
        <v>957</v>
      </c>
      <c r="I48" s="998"/>
      <c r="K48" s="347"/>
      <c r="L48" s="997" t="s">
        <v>1027</v>
      </c>
      <c r="M48" s="997"/>
      <c r="N48" s="997"/>
      <c r="O48" s="997"/>
      <c r="P48" s="382"/>
    </row>
    <row r="49" spans="1:18" ht="29.4" customHeight="1" x14ac:dyDescent="0.3">
      <c r="A49" s="999" t="s">
        <v>964</v>
      </c>
      <c r="B49" s="999"/>
      <c r="C49" s="999"/>
      <c r="D49" s="995" t="s">
        <v>768</v>
      </c>
      <c r="E49" s="995"/>
      <c r="F49" s="995"/>
      <c r="G49" s="995"/>
      <c r="H49" s="995" t="s">
        <v>575</v>
      </c>
      <c r="I49" s="995"/>
      <c r="K49" s="735"/>
      <c r="L49" s="735"/>
      <c r="Q49" s="981"/>
      <c r="R49" s="981"/>
    </row>
    <row r="50" spans="1:18" x14ac:dyDescent="0.3">
      <c r="A50" s="271"/>
      <c r="B50" s="271"/>
      <c r="C50" s="271"/>
      <c r="D50" s="345"/>
      <c r="E50" s="271"/>
      <c r="F50" s="271"/>
      <c r="G50" s="271"/>
      <c r="H50" s="995"/>
      <c r="I50" s="995"/>
      <c r="Q50" s="735"/>
      <c r="R50" s="735"/>
    </row>
    <row r="51" spans="1:18" x14ac:dyDescent="0.3">
      <c r="A51" s="271"/>
      <c r="B51" s="271"/>
      <c r="C51" s="271"/>
      <c r="D51" s="271"/>
      <c r="E51" s="271"/>
      <c r="F51" s="271"/>
      <c r="G51" s="271"/>
      <c r="H51" s="271"/>
      <c r="I51" s="271"/>
      <c r="N51" s="347"/>
    </row>
    <row r="52" spans="1:18" x14ac:dyDescent="0.3">
      <c r="A52" s="271"/>
      <c r="B52" s="271"/>
      <c r="C52" s="271"/>
      <c r="D52" s="271"/>
      <c r="E52" s="995"/>
      <c r="F52" s="995"/>
      <c r="G52" s="271"/>
      <c r="H52" s="271"/>
      <c r="I52" s="271"/>
      <c r="N52" s="735"/>
      <c r="O52" s="735"/>
    </row>
  </sheetData>
  <mergeCells count="84">
    <mergeCell ref="A44:C44"/>
    <mergeCell ref="A47:C47"/>
    <mergeCell ref="D47:F47"/>
    <mergeCell ref="E52:F52"/>
    <mergeCell ref="N52:O52"/>
    <mergeCell ref="A45:C45"/>
    <mergeCell ref="D45:F45"/>
    <mergeCell ref="D44:F44"/>
    <mergeCell ref="H49:I49"/>
    <mergeCell ref="D48:G48"/>
    <mergeCell ref="D49:G49"/>
    <mergeCell ref="A48:C48"/>
    <mergeCell ref="A49:C49"/>
    <mergeCell ref="H48:I48"/>
    <mergeCell ref="K49:L49"/>
    <mergeCell ref="Q44:R44"/>
    <mergeCell ref="G45:I45"/>
    <mergeCell ref="K45:L45"/>
    <mergeCell ref="Q45:R45"/>
    <mergeCell ref="G44:I44"/>
    <mergeCell ref="Q49:R49"/>
    <mergeCell ref="H50:I50"/>
    <mergeCell ref="Q50:R50"/>
    <mergeCell ref="G47:I47"/>
    <mergeCell ref="L47:O47"/>
    <mergeCell ref="L48:O48"/>
    <mergeCell ref="D41:F41"/>
    <mergeCell ref="G41:I41"/>
    <mergeCell ref="B28:F28"/>
    <mergeCell ref="G28:H28"/>
    <mergeCell ref="K28:O28"/>
    <mergeCell ref="J36:R39"/>
    <mergeCell ref="B36:I38"/>
    <mergeCell ref="B39:I39"/>
    <mergeCell ref="A40:I40"/>
    <mergeCell ref="J40:R41"/>
    <mergeCell ref="A30:I31"/>
    <mergeCell ref="A34:I35"/>
    <mergeCell ref="J30:R31"/>
    <mergeCell ref="J32:R33"/>
    <mergeCell ref="J34:R35"/>
    <mergeCell ref="A32:I33"/>
    <mergeCell ref="P28:Q28"/>
    <mergeCell ref="B29:F29"/>
    <mergeCell ref="G29:H29"/>
    <mergeCell ref="K29:O29"/>
    <mergeCell ref="P29:Q29"/>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A15:I16"/>
    <mergeCell ref="J15:R16"/>
    <mergeCell ref="M7:O7"/>
    <mergeCell ref="D8:F8"/>
    <mergeCell ref="M8:O8"/>
    <mergeCell ref="A12:I13"/>
    <mergeCell ref="J12:R13"/>
  </mergeCells>
  <pageMargins left="0.61458333333333337" right="0.7" top="1.53" bottom="0.75" header="0.45" footer="0.3"/>
  <pageSetup paperSize="9" orientation="portrait" r:id="rId1"/>
  <headerFooter>
    <oddHeader>&amp;C&amp;G</oddHeader>
    <oddFooter>&amp;C&amp;G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58"/>
  <sheetViews>
    <sheetView view="pageLayout" topLeftCell="A10" zoomScaleNormal="126" workbookViewId="0">
      <selection activeCell="A12" sqref="A12:XFD13"/>
    </sheetView>
  </sheetViews>
  <sheetFormatPr defaultColWidth="9.33203125" defaultRowHeight="13.8" x14ac:dyDescent="0.25"/>
  <cols>
    <col min="1" max="1" width="9.109375" style="33" customWidth="1"/>
    <col min="2" max="2" width="11.109375" style="33" customWidth="1"/>
    <col min="3" max="3" width="36.6640625" style="33" customWidth="1"/>
    <col min="4" max="4" width="7.5546875" style="33" customWidth="1"/>
    <col min="5" max="5" width="13.33203125" style="75" customWidth="1"/>
    <col min="6" max="6" width="19" style="33" customWidth="1"/>
    <col min="7" max="7" width="15.5546875" style="33" customWidth="1"/>
    <col min="8" max="8" width="20" style="33" bestFit="1" customWidth="1"/>
    <col min="9" max="9" width="9.33203125" style="33"/>
    <col min="10" max="10" width="11.5546875" style="33" bestFit="1" customWidth="1"/>
    <col min="11" max="12" width="11.44140625" style="33" bestFit="1" customWidth="1"/>
    <col min="13" max="16384" width="9.33203125" style="33"/>
  </cols>
  <sheetData>
    <row r="1" spans="1:16" hidden="1" x14ac:dyDescent="0.25"/>
    <row r="2" spans="1:16" ht="18" customHeight="1" thickBot="1" x14ac:dyDescent="0.3">
      <c r="A2" s="1040" t="s">
        <v>240</v>
      </c>
      <c r="B2" s="1041"/>
      <c r="C2" s="1041"/>
      <c r="D2" s="1041"/>
      <c r="E2" s="1041"/>
      <c r="F2" s="1042"/>
      <c r="I2" s="1013" t="s">
        <v>274</v>
      </c>
      <c r="J2" s="1013"/>
      <c r="K2" s="1013"/>
      <c r="L2" s="1013"/>
      <c r="M2" s="1013"/>
      <c r="N2" s="1013"/>
      <c r="O2" s="1013"/>
      <c r="P2" s="1013"/>
    </row>
    <row r="3" spans="1:16" s="34" customFormat="1" ht="14.4" customHeight="1" x14ac:dyDescent="0.3">
      <c r="A3" s="699" t="s">
        <v>242</v>
      </c>
      <c r="B3" s="1051" t="str">
        <f>DATA!W114</f>
        <v>Bethel General Insurance &amp; Surety Corporation</v>
      </c>
      <c r="C3" s="1051"/>
      <c r="D3" s="1016" t="s">
        <v>243</v>
      </c>
      <c r="E3" s="1016"/>
      <c r="F3" s="701" t="s">
        <v>1879</v>
      </c>
      <c r="I3" s="1007" t="s">
        <v>275</v>
      </c>
      <c r="J3" s="1007"/>
      <c r="K3" s="1007"/>
      <c r="L3" s="1007"/>
      <c r="M3" s="1007"/>
      <c r="N3" s="1007"/>
      <c r="O3" s="1007"/>
      <c r="P3" s="1007"/>
    </row>
    <row r="4" spans="1:16" s="34" customFormat="1" ht="30" customHeight="1" x14ac:dyDescent="0.3">
      <c r="A4" s="692" t="s">
        <v>244</v>
      </c>
      <c r="B4" s="1045" t="s">
        <v>1878</v>
      </c>
      <c r="C4" s="1045"/>
      <c r="D4" s="1017" t="s">
        <v>246</v>
      </c>
      <c r="E4" s="1017"/>
      <c r="F4" s="702" t="s">
        <v>1794</v>
      </c>
      <c r="G4" s="35"/>
      <c r="H4" s="35"/>
      <c r="I4" s="45" t="s">
        <v>276</v>
      </c>
      <c r="J4" s="45"/>
      <c r="K4" s="45"/>
      <c r="L4" s="45"/>
      <c r="M4" s="45"/>
      <c r="N4" s="45"/>
      <c r="O4" s="45"/>
      <c r="P4" s="45"/>
    </row>
    <row r="5" spans="1:16" s="34" customFormat="1" ht="14.4" customHeight="1" thickBot="1" x14ac:dyDescent="0.35">
      <c r="A5" s="700" t="s">
        <v>247</v>
      </c>
      <c r="B5" s="1046" t="s">
        <v>1758</v>
      </c>
      <c r="C5" s="1047" t="s">
        <v>1758</v>
      </c>
      <c r="D5" s="66"/>
      <c r="E5" s="1043" t="s">
        <v>248</v>
      </c>
      <c r="F5" s="1044"/>
      <c r="G5" s="35"/>
      <c r="H5" s="35"/>
      <c r="I5" s="45"/>
      <c r="J5" s="45" t="s">
        <v>310</v>
      </c>
      <c r="K5" s="45"/>
      <c r="L5" s="45"/>
      <c r="M5" s="45"/>
      <c r="N5" s="45"/>
      <c r="O5" s="45"/>
      <c r="P5" s="45"/>
    </row>
    <row r="6" spans="1:16" s="34" customFormat="1" ht="0.75" hidden="1" customHeight="1" thickBot="1" x14ac:dyDescent="0.35">
      <c r="A6" s="64"/>
      <c r="B6" s="64" t="s">
        <v>249</v>
      </c>
      <c r="C6" s="64"/>
      <c r="D6" s="64"/>
      <c r="E6" s="71"/>
      <c r="F6" s="64"/>
      <c r="G6" s="35"/>
      <c r="H6" s="35"/>
      <c r="I6" s="45"/>
      <c r="J6" s="45" t="s">
        <v>311</v>
      </c>
      <c r="K6" s="45"/>
      <c r="L6" s="45"/>
      <c r="M6" s="45"/>
      <c r="N6" s="45"/>
      <c r="O6" s="45"/>
      <c r="P6" s="45"/>
    </row>
    <row r="7" spans="1:16" s="34" customFormat="1" ht="13.2" customHeight="1" x14ac:dyDescent="0.3">
      <c r="A7" s="1048" t="s">
        <v>250</v>
      </c>
      <c r="B7" s="1049"/>
      <c r="C7" s="1049"/>
      <c r="D7" s="1049"/>
      <c r="E7" s="1049"/>
      <c r="F7" s="1050"/>
      <c r="I7" s="45"/>
      <c r="J7" s="45" t="s">
        <v>312</v>
      </c>
      <c r="K7" s="45"/>
      <c r="L7" s="45"/>
      <c r="M7" s="45"/>
      <c r="N7" s="45"/>
      <c r="O7" s="45"/>
      <c r="P7" s="45"/>
    </row>
    <row r="8" spans="1:16" s="34" customFormat="1" ht="17.399999999999999" customHeight="1" x14ac:dyDescent="0.3">
      <c r="A8" s="692" t="s">
        <v>251</v>
      </c>
      <c r="B8" s="693"/>
      <c r="C8" s="693" t="s">
        <v>252</v>
      </c>
      <c r="D8" s="1014" t="s">
        <v>253</v>
      </c>
      <c r="E8" s="1014"/>
      <c r="F8" s="697" t="s">
        <v>254</v>
      </c>
      <c r="I8" s="45"/>
      <c r="J8" s="45"/>
      <c r="K8" s="65" t="s">
        <v>313</v>
      </c>
      <c r="L8" s="45"/>
      <c r="M8" s="45" t="s">
        <v>277</v>
      </c>
      <c r="N8" s="45"/>
      <c r="O8" s="45"/>
      <c r="P8" s="45"/>
    </row>
    <row r="9" spans="1:16" s="34" customFormat="1" ht="28.2" customHeight="1" thickBot="1" x14ac:dyDescent="0.35">
      <c r="A9" s="694" t="s">
        <v>255</v>
      </c>
      <c r="B9" s="695"/>
      <c r="C9" s="696" t="s">
        <v>1056</v>
      </c>
      <c r="D9" s="1015" t="s">
        <v>256</v>
      </c>
      <c r="E9" s="1015"/>
      <c r="F9" s="698" t="s">
        <v>257</v>
      </c>
      <c r="I9" s="45"/>
      <c r="J9" s="45"/>
      <c r="K9" s="45"/>
      <c r="L9" s="45"/>
      <c r="M9" s="45" t="s">
        <v>278</v>
      </c>
      <c r="N9" s="45"/>
      <c r="O9" s="45"/>
      <c r="P9" s="45"/>
    </row>
    <row r="10" spans="1:16" s="36" customFormat="1" ht="17.399999999999999" customHeight="1" x14ac:dyDescent="0.25">
      <c r="A10" s="703" t="s">
        <v>258</v>
      </c>
      <c r="B10" s="704" t="s">
        <v>112</v>
      </c>
      <c r="C10" s="705" t="s">
        <v>259</v>
      </c>
      <c r="D10" s="704" t="s">
        <v>7</v>
      </c>
      <c r="E10" s="706" t="s">
        <v>260</v>
      </c>
      <c r="F10" s="707" t="s">
        <v>261</v>
      </c>
      <c r="H10" s="37"/>
      <c r="I10" s="45"/>
      <c r="J10" s="45"/>
      <c r="K10" s="45"/>
      <c r="L10" s="45"/>
      <c r="M10" s="45" t="s">
        <v>279</v>
      </c>
      <c r="N10" s="45"/>
      <c r="O10" s="45"/>
      <c r="P10" s="45"/>
    </row>
    <row r="11" spans="1:16" s="34" customFormat="1" ht="196.8" customHeight="1" x14ac:dyDescent="0.3">
      <c r="A11" s="586" t="str">
        <f>RFQ_!A18</f>
        <v>001</v>
      </c>
      <c r="B11" s="587" t="str">
        <f>PR!B16</f>
        <v>pcs</v>
      </c>
      <c r="C11" s="588"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D11" s="589">
        <f>PR!A16</f>
        <v>900</v>
      </c>
      <c r="E11" s="436">
        <f>DATA!N114</f>
        <v>130</v>
      </c>
      <c r="F11" s="590">
        <f>SUM(D11*E11)</f>
        <v>117000</v>
      </c>
      <c r="I11" s="45"/>
      <c r="J11" s="45" t="s">
        <v>314</v>
      </c>
      <c r="K11" s="45"/>
      <c r="L11" s="45"/>
      <c r="M11" s="45"/>
      <c r="N11" s="45"/>
      <c r="O11" s="45"/>
      <c r="P11" s="45"/>
    </row>
    <row r="12" spans="1:16" s="34" customFormat="1" ht="21" hidden="1" customHeight="1" x14ac:dyDescent="0.3">
      <c r="A12" s="586" t="str">
        <f>RFQ_!A19</f>
        <v>002</v>
      </c>
      <c r="B12" s="587">
        <f>PR!B17</f>
        <v>0</v>
      </c>
      <c r="C12" s="588"/>
      <c r="D12" s="589"/>
      <c r="E12" s="436"/>
      <c r="F12" s="590">
        <f>SUM(D12*E12)</f>
        <v>0</v>
      </c>
      <c r="G12" s="38"/>
      <c r="I12" s="45"/>
      <c r="J12" s="1007" t="s">
        <v>315</v>
      </c>
      <c r="K12" s="1007"/>
      <c r="L12" s="1007"/>
      <c r="M12" s="1007"/>
      <c r="N12" s="1007"/>
      <c r="O12" s="1007"/>
      <c r="P12" s="1007"/>
    </row>
    <row r="13" spans="1:16" s="34" customFormat="1" ht="23.4" hidden="1" customHeight="1" x14ac:dyDescent="0.3">
      <c r="A13" s="586" t="str">
        <f>RFQ_!A20</f>
        <v>003</v>
      </c>
      <c r="B13" s="587">
        <f>PR!B18</f>
        <v>0</v>
      </c>
      <c r="C13" s="588"/>
      <c r="D13" s="589"/>
      <c r="E13" s="436"/>
      <c r="F13" s="590">
        <f>SUM(D13*E13)</f>
        <v>0</v>
      </c>
      <c r="G13" s="38"/>
      <c r="H13" s="34" t="s">
        <v>1059</v>
      </c>
      <c r="I13" s="45"/>
      <c r="J13" s="1007" t="s">
        <v>316</v>
      </c>
      <c r="K13" s="1007"/>
      <c r="L13" s="1007"/>
      <c r="M13" s="1007"/>
      <c r="N13" s="1007"/>
      <c r="O13" s="1007"/>
      <c r="P13" s="1007"/>
    </row>
    <row r="14" spans="1:16" s="34" customFormat="1" ht="21.6" hidden="1" customHeight="1" x14ac:dyDescent="0.3">
      <c r="A14" s="586" t="str">
        <f>RFQ_!A21</f>
        <v>004</v>
      </c>
      <c r="B14" s="587">
        <f>PR!B19</f>
        <v>0</v>
      </c>
      <c r="C14" s="588"/>
      <c r="D14" s="589"/>
      <c r="E14" s="436"/>
      <c r="F14" s="590">
        <f t="shared" ref="F14:F15" si="0">SUM(D14*E14)</f>
        <v>0</v>
      </c>
      <c r="G14" s="38"/>
      <c r="I14" s="45"/>
      <c r="J14" s="45" t="s">
        <v>317</v>
      </c>
      <c r="K14" s="45"/>
      <c r="L14" s="45"/>
      <c r="M14" s="45"/>
      <c r="N14" s="45"/>
      <c r="O14" s="45"/>
      <c r="P14" s="45"/>
    </row>
    <row r="15" spans="1:16" s="34" customFormat="1" ht="20.399999999999999" hidden="1" customHeight="1" x14ac:dyDescent="0.3">
      <c r="A15" s="586" t="str">
        <f>RFQ_!A22</f>
        <v>005</v>
      </c>
      <c r="B15" s="587">
        <f>PR!B20</f>
        <v>0</v>
      </c>
      <c r="C15" s="588"/>
      <c r="D15" s="589"/>
      <c r="E15" s="436"/>
      <c r="F15" s="590">
        <f t="shared" si="0"/>
        <v>0</v>
      </c>
      <c r="G15" s="38"/>
      <c r="I15" s="45"/>
      <c r="J15" s="1007" t="s">
        <v>318</v>
      </c>
      <c r="K15" s="1007"/>
      <c r="L15" s="1007"/>
      <c r="M15" s="1007"/>
      <c r="N15" s="1007"/>
      <c r="O15" s="1007"/>
      <c r="P15" s="1007"/>
    </row>
    <row r="16" spans="1:16" s="34" customFormat="1" ht="19.95" hidden="1" customHeight="1" x14ac:dyDescent="0.3">
      <c r="A16" s="586" t="str">
        <f>RFQ_!A23</f>
        <v>006</v>
      </c>
      <c r="B16" s="587">
        <f>PR!B21</f>
        <v>0</v>
      </c>
      <c r="C16" s="588"/>
      <c r="D16" s="589"/>
      <c r="E16" s="436"/>
      <c r="F16" s="590">
        <f t="shared" ref="F16:F75" si="1">SUM(D16*E16)</f>
        <v>0</v>
      </c>
      <c r="G16" s="38"/>
      <c r="I16" s="45"/>
      <c r="J16" s="1007" t="s">
        <v>319</v>
      </c>
      <c r="K16" s="1007"/>
      <c r="L16" s="1007"/>
      <c r="M16" s="1007"/>
      <c r="N16" s="1007"/>
      <c r="O16" s="1007"/>
      <c r="P16" s="1007"/>
    </row>
    <row r="17" spans="1:16" s="34" customFormat="1" ht="27" hidden="1" customHeight="1" x14ac:dyDescent="0.3">
      <c r="A17" s="586" t="str">
        <f>RFQ_!A24</f>
        <v>007</v>
      </c>
      <c r="B17" s="587">
        <f>PR!B22</f>
        <v>0</v>
      </c>
      <c r="C17" s="588"/>
      <c r="D17" s="589"/>
      <c r="E17" s="436"/>
      <c r="F17" s="590">
        <f t="shared" si="1"/>
        <v>0</v>
      </c>
      <c r="G17" s="38"/>
      <c r="I17" s="45"/>
      <c r="J17" s="1007" t="s">
        <v>320</v>
      </c>
      <c r="K17" s="1007"/>
      <c r="L17" s="1007"/>
      <c r="M17" s="1007"/>
      <c r="N17" s="1007"/>
      <c r="O17" s="1007"/>
      <c r="P17" s="1007"/>
    </row>
    <row r="18" spans="1:16" s="34" customFormat="1" ht="19.95" hidden="1" customHeight="1" x14ac:dyDescent="0.3">
      <c r="A18" s="586" t="str">
        <f>RFQ_!A25</f>
        <v>008</v>
      </c>
      <c r="B18" s="587">
        <f>PR!B23</f>
        <v>0</v>
      </c>
      <c r="C18" s="588"/>
      <c r="D18" s="589"/>
      <c r="E18" s="436"/>
      <c r="F18" s="590">
        <f t="shared" si="1"/>
        <v>0</v>
      </c>
      <c r="G18" s="38"/>
      <c r="I18" s="45"/>
      <c r="J18" s="45" t="s">
        <v>321</v>
      </c>
      <c r="K18" s="45"/>
      <c r="L18" s="45"/>
      <c r="M18" s="45"/>
      <c r="N18" s="45"/>
      <c r="O18" s="45"/>
      <c r="P18" s="45"/>
    </row>
    <row r="19" spans="1:16" s="34" customFormat="1" ht="19.95" hidden="1" customHeight="1" x14ac:dyDescent="0.3">
      <c r="A19" s="586" t="str">
        <f>RFQ_!A26</f>
        <v>009</v>
      </c>
      <c r="B19" s="587">
        <f>PR!B24</f>
        <v>0</v>
      </c>
      <c r="C19" s="588"/>
      <c r="D19" s="589"/>
      <c r="E19" s="436"/>
      <c r="F19" s="590">
        <f t="shared" si="1"/>
        <v>0</v>
      </c>
      <c r="G19" s="38"/>
      <c r="I19" s="45"/>
      <c r="J19" s="45" t="s">
        <v>322</v>
      </c>
      <c r="K19" s="45"/>
      <c r="L19" s="45"/>
      <c r="M19" s="45"/>
      <c r="N19" s="45"/>
      <c r="O19" s="45"/>
      <c r="P19" s="45"/>
    </row>
    <row r="20" spans="1:16" s="34" customFormat="1" ht="21.6" hidden="1" customHeight="1" x14ac:dyDescent="0.3">
      <c r="A20" s="586" t="str">
        <f>RFQ_!A27</f>
        <v>010</v>
      </c>
      <c r="B20" s="587">
        <f>PR!B25</f>
        <v>0</v>
      </c>
      <c r="C20" s="588"/>
      <c r="D20" s="589"/>
      <c r="E20" s="436"/>
      <c r="F20" s="590">
        <f t="shared" si="1"/>
        <v>0</v>
      </c>
      <c r="G20" s="38"/>
      <c r="I20" s="45"/>
      <c r="J20" s="45" t="s">
        <v>323</v>
      </c>
      <c r="K20" s="45"/>
      <c r="L20" s="45"/>
      <c r="M20" s="45"/>
      <c r="N20" s="45"/>
      <c r="O20" s="45"/>
      <c r="P20" s="45"/>
    </row>
    <row r="21" spans="1:16" s="34" customFormat="1" ht="19.95" hidden="1" customHeight="1" x14ac:dyDescent="0.3">
      <c r="A21" s="586" t="str">
        <f>RFQ_!A28</f>
        <v>011</v>
      </c>
      <c r="B21" s="587">
        <f>PR!B26</f>
        <v>0</v>
      </c>
      <c r="C21" s="588"/>
      <c r="D21" s="589"/>
      <c r="E21" s="436"/>
      <c r="F21" s="590">
        <f t="shared" si="1"/>
        <v>0</v>
      </c>
      <c r="G21" s="38"/>
      <c r="I21" s="45"/>
      <c r="J21" s="1007" t="s">
        <v>324</v>
      </c>
      <c r="K21" s="1007"/>
      <c r="L21" s="1007"/>
      <c r="M21" s="1007"/>
      <c r="N21" s="1007"/>
      <c r="O21" s="1007"/>
      <c r="P21" s="1007"/>
    </row>
    <row r="22" spans="1:16" s="34" customFormat="1" ht="21" hidden="1" customHeight="1" x14ac:dyDescent="0.3">
      <c r="A22" s="586" t="str">
        <f>RFQ_!A29</f>
        <v>012</v>
      </c>
      <c r="B22" s="587">
        <f>PR!B27</f>
        <v>0</v>
      </c>
      <c r="C22" s="588"/>
      <c r="D22" s="589"/>
      <c r="E22" s="436"/>
      <c r="F22" s="590">
        <f t="shared" si="1"/>
        <v>0</v>
      </c>
      <c r="G22" s="38"/>
      <c r="I22" s="45"/>
      <c r="J22" s="1007" t="s">
        <v>325</v>
      </c>
      <c r="K22" s="1007"/>
      <c r="L22" s="1007"/>
      <c r="M22" s="1007"/>
      <c r="N22" s="1007"/>
      <c r="O22" s="1007"/>
      <c r="P22" s="1007"/>
    </row>
    <row r="23" spans="1:16" s="34" customFormat="1" ht="21" hidden="1" customHeight="1" x14ac:dyDescent="0.3">
      <c r="A23" s="586" t="str">
        <f>RFQ_!A30</f>
        <v>013</v>
      </c>
      <c r="B23" s="587">
        <f>PR!B28</f>
        <v>0</v>
      </c>
      <c r="C23" s="588"/>
      <c r="D23" s="589"/>
      <c r="E23" s="436"/>
      <c r="F23" s="590">
        <f t="shared" si="1"/>
        <v>0</v>
      </c>
      <c r="G23" s="38"/>
      <c r="I23" s="45"/>
      <c r="J23" s="45" t="s">
        <v>280</v>
      </c>
      <c r="K23" s="45"/>
      <c r="L23" s="45"/>
      <c r="M23" s="45"/>
      <c r="N23" s="45"/>
      <c r="O23" s="45"/>
      <c r="P23" s="45"/>
    </row>
    <row r="24" spans="1:16" s="34" customFormat="1" ht="21" hidden="1" customHeight="1" x14ac:dyDescent="0.3">
      <c r="A24" s="586" t="str">
        <f>RFQ_!A31</f>
        <v>014</v>
      </c>
      <c r="B24" s="587">
        <f>PR!B29</f>
        <v>0</v>
      </c>
      <c r="C24" s="588">
        <f>PR!D29</f>
        <v>0</v>
      </c>
      <c r="D24" s="589">
        <f>PR!A29</f>
        <v>0</v>
      </c>
      <c r="E24" s="436">
        <f>DATA!N230</f>
        <v>850</v>
      </c>
      <c r="F24" s="590">
        <f t="shared" si="1"/>
        <v>0</v>
      </c>
      <c r="G24" s="38"/>
      <c r="I24" s="45"/>
      <c r="J24" s="1007" t="s">
        <v>326</v>
      </c>
      <c r="K24" s="1007"/>
      <c r="L24" s="1007"/>
      <c r="M24" s="1007"/>
      <c r="N24" s="1007"/>
      <c r="O24" s="1007"/>
      <c r="P24" s="1007"/>
    </row>
    <row r="25" spans="1:16" s="34" customFormat="1" ht="21" hidden="1" customHeight="1" x14ac:dyDescent="0.3">
      <c r="A25" s="586" t="str">
        <f>RFQ_!A32</f>
        <v>015</v>
      </c>
      <c r="B25" s="587">
        <f>PR!B30</f>
        <v>0</v>
      </c>
      <c r="C25" s="588">
        <f>PR!D30</f>
        <v>0</v>
      </c>
      <c r="D25" s="589">
        <f>PR!A30</f>
        <v>0</v>
      </c>
      <c r="E25" s="436">
        <f>DATA!N231</f>
        <v>850</v>
      </c>
      <c r="F25" s="590">
        <f t="shared" si="1"/>
        <v>0</v>
      </c>
      <c r="G25" s="38"/>
      <c r="I25" s="45"/>
      <c r="J25" s="45" t="s">
        <v>327</v>
      </c>
      <c r="K25" s="45"/>
      <c r="L25" s="45"/>
      <c r="M25" s="45"/>
      <c r="N25" s="45"/>
      <c r="O25" s="45"/>
      <c r="P25" s="45"/>
    </row>
    <row r="26" spans="1:16" s="34" customFormat="1" ht="21.6" hidden="1" customHeight="1" x14ac:dyDescent="0.3">
      <c r="A26" s="586" t="e">
        <f>RFQ_!#REF!</f>
        <v>#REF!</v>
      </c>
      <c r="B26" s="587">
        <f>PR!B31</f>
        <v>0</v>
      </c>
      <c r="C26" s="588">
        <f>PR!D31</f>
        <v>0</v>
      </c>
      <c r="D26" s="589">
        <f>PR!A31</f>
        <v>0</v>
      </c>
      <c r="E26" s="436">
        <f>DATA!N232</f>
        <v>290</v>
      </c>
      <c r="F26" s="590">
        <f t="shared" si="1"/>
        <v>0</v>
      </c>
      <c r="G26" s="38"/>
      <c r="I26" s="45"/>
      <c r="J26" s="1007" t="s">
        <v>328</v>
      </c>
      <c r="K26" s="1007"/>
      <c r="L26" s="1007"/>
      <c r="M26" s="1007"/>
      <c r="N26" s="1007"/>
      <c r="O26" s="1007"/>
      <c r="P26" s="1007"/>
    </row>
    <row r="27" spans="1:16" s="34" customFormat="1" ht="22.95" hidden="1" customHeight="1" x14ac:dyDescent="0.3">
      <c r="A27" s="586" t="e">
        <f>RFQ_!#REF!</f>
        <v>#REF!</v>
      </c>
      <c r="B27" s="587">
        <f>PR!B32</f>
        <v>0</v>
      </c>
      <c r="C27" s="588">
        <f>PR!D32</f>
        <v>0</v>
      </c>
      <c r="D27" s="589">
        <f>PR!A32</f>
        <v>0</v>
      </c>
      <c r="E27" s="436">
        <f>DATA!N233</f>
        <v>100</v>
      </c>
      <c r="F27" s="590">
        <f t="shared" si="1"/>
        <v>0</v>
      </c>
      <c r="G27" s="38"/>
      <c r="I27" s="45"/>
      <c r="J27" s="1007" t="s">
        <v>329</v>
      </c>
      <c r="K27" s="1007"/>
      <c r="L27" s="1007"/>
      <c r="M27" s="1007"/>
      <c r="N27" s="1007"/>
      <c r="O27" s="1007"/>
      <c r="P27" s="1007"/>
    </row>
    <row r="28" spans="1:16" s="34" customFormat="1" ht="25.2" hidden="1" customHeight="1" x14ac:dyDescent="0.3">
      <c r="A28" s="586" t="e">
        <f>RFQ_!#REF!</f>
        <v>#REF!</v>
      </c>
      <c r="B28" s="587">
        <f>PR!B33</f>
        <v>0</v>
      </c>
      <c r="C28" s="588">
        <f>PR!D33</f>
        <v>0</v>
      </c>
      <c r="D28" s="589">
        <f>PR!A33</f>
        <v>0</v>
      </c>
      <c r="E28" s="436">
        <f>DATA!N234</f>
        <v>110</v>
      </c>
      <c r="F28" s="590">
        <f t="shared" si="1"/>
        <v>0</v>
      </c>
      <c r="G28" s="38"/>
      <c r="I28" s="45" t="s">
        <v>281</v>
      </c>
      <c r="J28" s="45"/>
      <c r="K28" s="45"/>
      <c r="L28" s="45"/>
      <c r="M28" s="45"/>
      <c r="N28" s="45"/>
      <c r="O28" s="45"/>
      <c r="P28" s="45"/>
    </row>
    <row r="29" spans="1:16" s="34" customFormat="1" ht="30" hidden="1" customHeight="1" x14ac:dyDescent="0.3">
      <c r="A29" s="586" t="str">
        <f>RFQ_!A33</f>
        <v>019</v>
      </c>
      <c r="B29" s="587">
        <f>PR!B34</f>
        <v>0</v>
      </c>
      <c r="C29" s="588">
        <f>PR!D34</f>
        <v>0</v>
      </c>
      <c r="D29" s="589">
        <f>PR!A34</f>
        <v>0</v>
      </c>
      <c r="E29" s="436">
        <f>DATA!N235</f>
        <v>5900</v>
      </c>
      <c r="F29" s="590">
        <f t="shared" si="1"/>
        <v>0</v>
      </c>
      <c r="G29" s="38"/>
      <c r="I29" s="45"/>
      <c r="J29" s="1007" t="s">
        <v>330</v>
      </c>
      <c r="K29" s="1007"/>
      <c r="L29" s="1007"/>
      <c r="M29" s="1007"/>
      <c r="N29" s="1007"/>
      <c r="O29" s="1007"/>
      <c r="P29" s="1007"/>
    </row>
    <row r="30" spans="1:16" s="34" customFormat="1" ht="30" hidden="1" customHeight="1" x14ac:dyDescent="0.3">
      <c r="A30" s="586" t="s">
        <v>883</v>
      </c>
      <c r="B30" s="587">
        <f>PR!B35</f>
        <v>0</v>
      </c>
      <c r="C30" s="588">
        <f>PR!D35</f>
        <v>0</v>
      </c>
      <c r="D30" s="589">
        <f>PR!A35</f>
        <v>0</v>
      </c>
      <c r="E30" s="436">
        <f>DATA!N236</f>
        <v>13500</v>
      </c>
      <c r="F30" s="590">
        <f t="shared" si="1"/>
        <v>0</v>
      </c>
      <c r="G30" s="38"/>
      <c r="I30" s="45"/>
      <c r="J30" s="45" t="s">
        <v>331</v>
      </c>
      <c r="K30" s="45"/>
      <c r="L30" s="45"/>
      <c r="M30" s="45"/>
      <c r="N30" s="45"/>
      <c r="O30" s="45"/>
      <c r="P30" s="45"/>
    </row>
    <row r="31" spans="1:16" s="34" customFormat="1" ht="31.2" hidden="1" customHeight="1" x14ac:dyDescent="0.3">
      <c r="A31" s="586" t="s">
        <v>884</v>
      </c>
      <c r="B31" s="587">
        <f>PR!B36</f>
        <v>0</v>
      </c>
      <c r="C31" s="588">
        <f>PR!D36</f>
        <v>0</v>
      </c>
      <c r="D31" s="589">
        <f>PR!A36</f>
        <v>0</v>
      </c>
      <c r="E31" s="436">
        <f>DATA!N237</f>
        <v>150</v>
      </c>
      <c r="F31" s="590">
        <f t="shared" si="1"/>
        <v>0</v>
      </c>
      <c r="G31" s="38"/>
      <c r="I31" s="45"/>
      <c r="J31" s="45" t="s">
        <v>332</v>
      </c>
      <c r="K31" s="45"/>
      <c r="L31" s="45"/>
      <c r="M31" s="45"/>
      <c r="N31" s="45"/>
      <c r="O31" s="45"/>
      <c r="P31" s="45"/>
    </row>
    <row r="32" spans="1:16" s="34" customFormat="1" ht="32.4" hidden="1" customHeight="1" x14ac:dyDescent="0.3">
      <c r="A32" s="586" t="s">
        <v>885</v>
      </c>
      <c r="B32" s="587">
        <f>PR!B37</f>
        <v>0</v>
      </c>
      <c r="C32" s="588">
        <f>PR!D37</f>
        <v>0</v>
      </c>
      <c r="D32" s="589">
        <f>PR!A37</f>
        <v>0</v>
      </c>
      <c r="E32" s="436">
        <f>DATA!N238</f>
        <v>1080</v>
      </c>
      <c r="F32" s="590">
        <f t="shared" si="1"/>
        <v>0</v>
      </c>
      <c r="G32" s="38"/>
      <c r="I32" s="45"/>
      <c r="J32" s="45" t="s">
        <v>333</v>
      </c>
      <c r="K32" s="45"/>
      <c r="L32" s="45"/>
      <c r="M32" s="45"/>
      <c r="N32" s="45"/>
      <c r="O32" s="45"/>
      <c r="P32" s="45"/>
    </row>
    <row r="33" spans="1:12" s="34" customFormat="1" ht="32.4" hidden="1" customHeight="1" x14ac:dyDescent="0.3">
      <c r="A33" s="586" t="s">
        <v>886</v>
      </c>
      <c r="B33" s="587">
        <f>PR!B38</f>
        <v>0</v>
      </c>
      <c r="C33" s="588">
        <f>PR!D38</f>
        <v>0</v>
      </c>
      <c r="D33" s="589">
        <f>PR!A38</f>
        <v>0</v>
      </c>
      <c r="E33" s="436">
        <f>DATA!N239</f>
        <v>5890</v>
      </c>
      <c r="F33" s="590">
        <f t="shared" si="1"/>
        <v>0</v>
      </c>
      <c r="G33" s="38"/>
      <c r="J33" s="39"/>
      <c r="K33" s="38"/>
      <c r="L33" s="38"/>
    </row>
    <row r="34" spans="1:12" s="34" customFormat="1" ht="21" hidden="1" customHeight="1" x14ac:dyDescent="0.3">
      <c r="A34" s="586" t="s">
        <v>887</v>
      </c>
      <c r="B34" s="587" t="str">
        <f>PR!B39</f>
        <v>bottle</v>
      </c>
      <c r="C34" s="588" t="str">
        <f>PR!D39</f>
        <v>Rotary Hammer 850 W 3-Mode Function, with Drill Bit &amp; Chisel included, 220V-240V</v>
      </c>
      <c r="D34" s="589">
        <f>PR!A39</f>
        <v>4</v>
      </c>
      <c r="E34" s="436">
        <f>DATA!N240</f>
        <v>180</v>
      </c>
      <c r="F34" s="590">
        <f t="shared" si="1"/>
        <v>720</v>
      </c>
      <c r="G34" s="38"/>
      <c r="J34" s="39"/>
      <c r="K34" s="38"/>
      <c r="L34" s="38"/>
    </row>
    <row r="35" spans="1:12" s="34" customFormat="1" ht="21" hidden="1" customHeight="1" x14ac:dyDescent="0.3">
      <c r="A35" s="586" t="s">
        <v>888</v>
      </c>
      <c r="B35" s="587" t="str">
        <f>PR!B40</f>
        <v>bottle</v>
      </c>
      <c r="C35" s="588" t="str">
        <f>PR!D40</f>
        <v>Rotary Hammer 28mm, 1300W with Drill Bit &amp; Chisel included, 220V-240V</v>
      </c>
      <c r="D35" s="589">
        <f>PR!A40</f>
        <v>4</v>
      </c>
      <c r="E35" s="436">
        <f>DATA!N241</f>
        <v>40</v>
      </c>
      <c r="F35" s="590">
        <f t="shared" si="1"/>
        <v>160</v>
      </c>
      <c r="G35" s="38"/>
      <c r="J35" s="39"/>
      <c r="K35" s="38"/>
      <c r="L35" s="38"/>
    </row>
    <row r="36" spans="1:12" s="34" customFormat="1" ht="21" hidden="1" customHeight="1" x14ac:dyDescent="0.3">
      <c r="A36" s="586" t="s">
        <v>603</v>
      </c>
      <c r="B36" s="587" t="str">
        <f>PR!B41</f>
        <v>roll</v>
      </c>
      <c r="C36" s="588" t="str">
        <f>PR!D41</f>
        <v>45-135˚ Multi Angel Miter Shear Cutter, Adjustable angle cutter for cutting plastic, PVC &amp; Molding Trim</v>
      </c>
      <c r="D36" s="589">
        <f>PR!A41</f>
        <v>2</v>
      </c>
      <c r="E36" s="436">
        <f>DATA!N242</f>
        <v>50</v>
      </c>
      <c r="F36" s="590">
        <f t="shared" si="1"/>
        <v>100</v>
      </c>
      <c r="G36" s="38"/>
      <c r="J36" s="39"/>
      <c r="K36" s="38"/>
      <c r="L36" s="38"/>
    </row>
    <row r="37" spans="1:12" s="34" customFormat="1" ht="21" hidden="1" customHeight="1" x14ac:dyDescent="0.3">
      <c r="A37" s="586" t="str">
        <f>RFQ_!A41</f>
        <v>026</v>
      </c>
      <c r="B37" s="587" t="str">
        <f>PR!B42</f>
        <v>roll</v>
      </c>
      <c r="C37" s="588" t="str">
        <f>PR!D42</f>
        <v>U Type Edge trimming scissor 45 degrees 90 degrees Trunking Pliers (Large Edge Clamp)</v>
      </c>
      <c r="D37" s="589">
        <f>PR!A42</f>
        <v>3</v>
      </c>
      <c r="E37" s="436">
        <f>DATA!N243</f>
        <v>20</v>
      </c>
      <c r="F37" s="590">
        <f t="shared" si="1"/>
        <v>60</v>
      </c>
      <c r="G37" s="38"/>
      <c r="J37" s="39"/>
      <c r="K37" s="38"/>
      <c r="L37" s="38"/>
    </row>
    <row r="38" spans="1:12" s="34" customFormat="1" ht="21" hidden="1" customHeight="1" x14ac:dyDescent="0.3">
      <c r="A38" s="586" t="str">
        <f>RFQ_!A43</f>
        <v>028</v>
      </c>
      <c r="B38" s="587" t="str">
        <f>PR!B43</f>
        <v>copy</v>
      </c>
      <c r="C38" s="588" t="str">
        <f>DATA!I100</f>
        <v>Principles of Hotel Front Office Operations, Baneji, 2023, 9789351541707, Wiseman's Books Trading</v>
      </c>
      <c r="D38" s="589">
        <f>DATA!J100</f>
        <v>1</v>
      </c>
      <c r="E38" s="436">
        <f>DATA!N244</f>
        <v>280</v>
      </c>
      <c r="F38" s="590">
        <f t="shared" si="1"/>
        <v>280</v>
      </c>
      <c r="G38" s="38"/>
      <c r="J38" s="39"/>
      <c r="K38" s="38"/>
      <c r="L38" s="38"/>
    </row>
    <row r="39" spans="1:12" s="34" customFormat="1" ht="21" hidden="1" customHeight="1" x14ac:dyDescent="0.3">
      <c r="A39" s="586" t="str">
        <f>RFQ_!A44</f>
        <v>029</v>
      </c>
      <c r="B39" s="587" t="str">
        <f>PR!B44</f>
        <v>copy</v>
      </c>
      <c r="C39" s="588" t="str">
        <f>DATA!I101</f>
        <v xml:space="preserve">School and Peer Contexts of Bullying: An Introduction and Exploration, Ramirez, 2024,  9781774698792, Wiseman's Book Trading, Inc. </v>
      </c>
      <c r="D39" s="589">
        <f>DATA!J101</f>
        <v>1</v>
      </c>
      <c r="E39" s="436">
        <f>DATA!N245</f>
        <v>480</v>
      </c>
      <c r="F39" s="590">
        <f t="shared" si="1"/>
        <v>480</v>
      </c>
      <c r="G39" s="38"/>
      <c r="J39" s="39"/>
      <c r="K39" s="38"/>
      <c r="L39" s="38"/>
    </row>
    <row r="40" spans="1:12" s="34" customFormat="1" ht="21" hidden="1" customHeight="1" x14ac:dyDescent="0.3">
      <c r="A40" s="586" t="str">
        <f>RFQ_!A45</f>
        <v>030</v>
      </c>
      <c r="B40" s="587" t="str">
        <f>PR!B45</f>
        <v>copy</v>
      </c>
      <c r="C40" s="588" t="str">
        <f>DATA!I102</f>
        <v xml:space="preserve">Software design, Lal, 2024,  9781774697795, Wiseman's Book Trading, Inc. </v>
      </c>
      <c r="D40" s="589">
        <f>DATA!J102</f>
        <v>1</v>
      </c>
      <c r="E40" s="436">
        <f>DATA!N246</f>
        <v>450</v>
      </c>
      <c r="F40" s="590">
        <f t="shared" si="1"/>
        <v>450</v>
      </c>
      <c r="G40" s="38"/>
      <c r="J40" s="39"/>
      <c r="K40" s="38"/>
      <c r="L40" s="38"/>
    </row>
    <row r="41" spans="1:12" s="34" customFormat="1" ht="21" hidden="1" customHeight="1" x14ac:dyDescent="0.3">
      <c r="A41" s="471" t="str">
        <f>RFQ_!A46</f>
        <v>031</v>
      </c>
      <c r="B41" s="587">
        <f>PR!B46</f>
        <v>0</v>
      </c>
      <c r="C41" s="445"/>
      <c r="D41" s="310">
        <f>DATA!J103</f>
        <v>1</v>
      </c>
      <c r="E41" s="436">
        <f>DATA!N247</f>
        <v>350</v>
      </c>
      <c r="F41" s="473">
        <f t="shared" si="1"/>
        <v>350</v>
      </c>
      <c r="G41" s="38"/>
      <c r="J41" s="39"/>
      <c r="K41" s="38"/>
      <c r="L41" s="38"/>
    </row>
    <row r="42" spans="1:12" s="34" customFormat="1" ht="21" hidden="1" customHeight="1" x14ac:dyDescent="0.3">
      <c r="A42" s="471" t="str">
        <f>RFQ_!A47</f>
        <v>032</v>
      </c>
      <c r="B42" s="587">
        <f>PR!B47</f>
        <v>0</v>
      </c>
      <c r="C42" s="445"/>
      <c r="D42" s="310">
        <f>DATA!J104</f>
        <v>2</v>
      </c>
      <c r="E42" s="436">
        <f>DATA!N248</f>
        <v>45</v>
      </c>
      <c r="F42" s="473">
        <f t="shared" si="1"/>
        <v>90</v>
      </c>
      <c r="G42" s="38"/>
      <c r="J42" s="39"/>
      <c r="K42" s="38"/>
      <c r="L42" s="38"/>
    </row>
    <row r="43" spans="1:12" s="34" customFormat="1" ht="21" hidden="1" customHeight="1" x14ac:dyDescent="0.3">
      <c r="A43" s="471" t="str">
        <f>RFQ_!A48</f>
        <v>033</v>
      </c>
      <c r="B43" s="587">
        <f>PR!B48</f>
        <v>0</v>
      </c>
      <c r="C43" s="445"/>
      <c r="D43" s="310">
        <f>DATA!J105</f>
        <v>1</v>
      </c>
      <c r="E43" s="436">
        <f>DATA!N249</f>
        <v>45</v>
      </c>
      <c r="F43" s="473">
        <f t="shared" si="1"/>
        <v>45</v>
      </c>
      <c r="G43" s="38"/>
      <c r="J43" s="39"/>
      <c r="K43" s="38"/>
      <c r="L43" s="38"/>
    </row>
    <row r="44" spans="1:12" s="34" customFormat="1" ht="21" hidden="1" customHeight="1" x14ac:dyDescent="0.3">
      <c r="A44" s="471" t="str">
        <f>RFQ_!A49</f>
        <v>034</v>
      </c>
      <c r="B44" s="587">
        <f>PR!B49</f>
        <v>0</v>
      </c>
      <c r="C44" s="445"/>
      <c r="D44" s="310">
        <f>DATA!J106</f>
        <v>1</v>
      </c>
      <c r="E44" s="436">
        <f>DATA!N250</f>
        <v>240</v>
      </c>
      <c r="F44" s="473">
        <f t="shared" si="1"/>
        <v>240</v>
      </c>
      <c r="G44" s="38"/>
      <c r="J44" s="39"/>
      <c r="K44" s="38"/>
      <c r="L44" s="38"/>
    </row>
    <row r="45" spans="1:12" s="34" customFormat="1" ht="21" hidden="1" customHeight="1" x14ac:dyDescent="0.3">
      <c r="A45" s="471" t="str">
        <f>RFQ_!A50</f>
        <v>035</v>
      </c>
      <c r="B45" s="587">
        <f>PR!B50</f>
        <v>0</v>
      </c>
      <c r="C45" s="445"/>
      <c r="D45" s="310">
        <f>DATA!J107</f>
        <v>1</v>
      </c>
      <c r="E45" s="436">
        <f>DATA!N251</f>
        <v>20000</v>
      </c>
      <c r="F45" s="473">
        <f t="shared" si="1"/>
        <v>20000</v>
      </c>
      <c r="G45" s="38"/>
      <c r="J45" s="39"/>
      <c r="K45" s="38"/>
      <c r="L45" s="38"/>
    </row>
    <row r="46" spans="1:12" s="34" customFormat="1" ht="21" hidden="1" customHeight="1" x14ac:dyDescent="0.3">
      <c r="A46" s="471" t="str">
        <f>RFQ_!A51</f>
        <v>036</v>
      </c>
      <c r="B46" s="587">
        <f>PR!B51</f>
        <v>0</v>
      </c>
      <c r="C46" s="445" t="str">
        <f>DATA!I95</f>
        <v xml:space="preserve">Fundamentals of Internet Programming, Ahmad, 2024, 9781774697627, Wiseman's Book Trading, Inc. </v>
      </c>
      <c r="D46" s="310">
        <f>DATA!J108</f>
        <v>2</v>
      </c>
      <c r="E46" s="436">
        <f>DATA!N252</f>
        <v>5000</v>
      </c>
      <c r="F46" s="473">
        <f t="shared" si="1"/>
        <v>10000</v>
      </c>
      <c r="G46" s="38"/>
      <c r="J46" s="39"/>
      <c r="K46" s="38"/>
      <c r="L46" s="38"/>
    </row>
    <row r="47" spans="1:12" s="34" customFormat="1" ht="21" hidden="1" customHeight="1" x14ac:dyDescent="0.3">
      <c r="A47" s="471" t="str">
        <f>RFQ_!A52</f>
        <v>037</v>
      </c>
      <c r="B47" s="587">
        <f>PR!B52</f>
        <v>0</v>
      </c>
      <c r="C47" s="445" t="str">
        <f>DATA!I96</f>
        <v>Housekeeping management, Juyal, 2024,  9781774697207, Forefront Book</v>
      </c>
      <c r="D47" s="310">
        <f>DATA!J109</f>
        <v>1</v>
      </c>
      <c r="E47" s="436">
        <f>DATA!N253</f>
        <v>28000</v>
      </c>
      <c r="F47" s="473">
        <f t="shared" si="1"/>
        <v>28000</v>
      </c>
      <c r="G47" s="38"/>
      <c r="J47" s="39"/>
      <c r="K47" s="38"/>
      <c r="L47" s="38"/>
    </row>
    <row r="48" spans="1:12" s="34" customFormat="1" ht="21" hidden="1" customHeight="1" x14ac:dyDescent="0.3">
      <c r="A48" s="471" t="str">
        <f>RFQ_!A53</f>
        <v>038</v>
      </c>
      <c r="B48" s="587">
        <f>PR!B53</f>
        <v>0</v>
      </c>
      <c r="C48" s="445" t="str">
        <f>DATA!I97</f>
        <v xml:space="preserve">Information Systems, Qaiser, 2024,  9781774697894, Wiseman's Book Trading, Inc. </v>
      </c>
      <c r="D48" s="310">
        <f>DATA!J110</f>
        <v>2</v>
      </c>
      <c r="E48" s="436">
        <f>DATA!N254</f>
        <v>4500</v>
      </c>
      <c r="F48" s="473">
        <f t="shared" si="1"/>
        <v>9000</v>
      </c>
      <c r="G48" s="38"/>
      <c r="J48" s="39"/>
      <c r="K48" s="38"/>
      <c r="L48" s="38"/>
    </row>
    <row r="49" spans="1:12" s="34" customFormat="1" ht="21" hidden="1" customHeight="1" x14ac:dyDescent="0.3">
      <c r="A49" s="471" t="str">
        <f>RFQ_!A54</f>
        <v>039</v>
      </c>
      <c r="B49" s="587">
        <f>PR!B54</f>
        <v>0</v>
      </c>
      <c r="C49" s="445" t="str">
        <f>DATA!I98</f>
        <v xml:space="preserve">Plant Taxonomy (2nd Edition) (with Access code), Saxiano, 2024,  9781984688873, Wiseman's Book Trading, Inc. </v>
      </c>
      <c r="D49" s="310">
        <f>DATA!J111</f>
        <v>2</v>
      </c>
      <c r="E49" s="436">
        <f>DATA!N255</f>
        <v>7000</v>
      </c>
      <c r="F49" s="473">
        <f t="shared" si="1"/>
        <v>14000</v>
      </c>
      <c r="G49" s="38"/>
      <c r="J49" s="39"/>
      <c r="K49" s="38"/>
      <c r="L49" s="38"/>
    </row>
    <row r="50" spans="1:12" s="34" customFormat="1" ht="21" hidden="1" customHeight="1" x14ac:dyDescent="0.3">
      <c r="A50" s="471" t="str">
        <f>RFQ_!A55</f>
        <v>040</v>
      </c>
      <c r="B50" s="587">
        <f>PR!B55</f>
        <v>0</v>
      </c>
      <c r="C50" s="472"/>
      <c r="D50" s="310">
        <f>DATA!J112</f>
        <v>10</v>
      </c>
      <c r="E50" s="436">
        <f>DATA!N256</f>
        <v>300</v>
      </c>
      <c r="F50" s="473">
        <f t="shared" si="1"/>
        <v>3000</v>
      </c>
      <c r="G50" s="38"/>
      <c r="J50" s="39"/>
      <c r="K50" s="38"/>
      <c r="L50" s="38"/>
    </row>
    <row r="51" spans="1:12" s="34" customFormat="1" ht="21" hidden="1" customHeight="1" x14ac:dyDescent="0.3">
      <c r="A51" s="471" t="str">
        <f>RFQ_!A56</f>
        <v>041</v>
      </c>
      <c r="B51" s="587">
        <f>PR!B56</f>
        <v>0</v>
      </c>
      <c r="C51" s="472"/>
      <c r="D51" s="310">
        <f>DATA!J113</f>
        <v>1</v>
      </c>
      <c r="E51" s="436">
        <f>DATA!N257</f>
        <v>300</v>
      </c>
      <c r="F51" s="473">
        <f t="shared" si="1"/>
        <v>300</v>
      </c>
      <c r="G51" s="38"/>
      <c r="J51" s="39"/>
      <c r="K51" s="38"/>
      <c r="L51" s="38"/>
    </row>
    <row r="52" spans="1:12" s="34" customFormat="1" ht="21" hidden="1" customHeight="1" x14ac:dyDescent="0.3">
      <c r="A52" s="471" t="str">
        <f>RFQ_!A57</f>
        <v>042</v>
      </c>
      <c r="B52" s="587">
        <f>PR!B57</f>
        <v>0</v>
      </c>
      <c r="C52" s="472"/>
      <c r="D52" s="310">
        <f>DATA!J114</f>
        <v>900</v>
      </c>
      <c r="E52" s="436">
        <f>DATA!N258</f>
        <v>300</v>
      </c>
      <c r="F52" s="473">
        <f t="shared" si="1"/>
        <v>270000</v>
      </c>
      <c r="G52" s="38"/>
      <c r="J52" s="39"/>
      <c r="K52" s="38"/>
      <c r="L52" s="38"/>
    </row>
    <row r="53" spans="1:12" s="34" customFormat="1" ht="21" hidden="1" customHeight="1" x14ac:dyDescent="0.3">
      <c r="A53" s="471" t="str">
        <f>RFQ_!A58</f>
        <v>043</v>
      </c>
      <c r="B53" s="587">
        <f>PR!B58</f>
        <v>0</v>
      </c>
      <c r="C53" s="472"/>
      <c r="D53" s="310">
        <f>DATA!J115</f>
        <v>10</v>
      </c>
      <c r="E53" s="436">
        <f>DATA!N259</f>
        <v>350</v>
      </c>
      <c r="F53" s="473">
        <f t="shared" si="1"/>
        <v>3500</v>
      </c>
      <c r="G53" s="38"/>
      <c r="J53" s="39"/>
      <c r="K53" s="38"/>
      <c r="L53" s="38"/>
    </row>
    <row r="54" spans="1:12" s="34" customFormat="1" ht="21" hidden="1" customHeight="1" x14ac:dyDescent="0.3">
      <c r="A54" s="471" t="str">
        <f>RFQ_!A59</f>
        <v>044</v>
      </c>
      <c r="B54" s="587">
        <f>PR!B59</f>
        <v>0</v>
      </c>
      <c r="C54" s="472"/>
      <c r="D54" s="310">
        <f>DATA!J116</f>
        <v>17</v>
      </c>
      <c r="E54" s="436">
        <f>DATA!N260</f>
        <v>250</v>
      </c>
      <c r="F54" s="473">
        <f t="shared" si="1"/>
        <v>4250</v>
      </c>
      <c r="G54" s="38"/>
      <c r="J54" s="39"/>
      <c r="K54" s="38"/>
      <c r="L54" s="38"/>
    </row>
    <row r="55" spans="1:12" s="34" customFormat="1" ht="21" hidden="1" customHeight="1" x14ac:dyDescent="0.3">
      <c r="A55" s="471" t="str">
        <f>RFQ_!A60</f>
        <v>045</v>
      </c>
      <c r="B55" s="587">
        <f>PR!B60</f>
        <v>0</v>
      </c>
      <c r="C55" s="472"/>
      <c r="D55" s="310">
        <f>DATA!J117</f>
        <v>2</v>
      </c>
      <c r="E55" s="436">
        <f>DATA!N261</f>
        <v>90</v>
      </c>
      <c r="F55" s="473">
        <f t="shared" si="1"/>
        <v>180</v>
      </c>
      <c r="G55" s="38"/>
      <c r="J55" s="39"/>
      <c r="K55" s="38"/>
      <c r="L55" s="38"/>
    </row>
    <row r="56" spans="1:12" s="34" customFormat="1" ht="21" hidden="1" customHeight="1" x14ac:dyDescent="0.3">
      <c r="A56" s="471" t="str">
        <f>RFQ_!A61</f>
        <v>046</v>
      </c>
      <c r="B56" s="587">
        <f>PR!B61</f>
        <v>0</v>
      </c>
      <c r="C56" s="472"/>
      <c r="D56" s="310">
        <f>DATA!J118</f>
        <v>20</v>
      </c>
      <c r="E56" s="436">
        <f>DATA!N262</f>
        <v>95</v>
      </c>
      <c r="F56" s="473">
        <f t="shared" si="1"/>
        <v>1900</v>
      </c>
      <c r="G56" s="38"/>
      <c r="J56" s="39"/>
      <c r="K56" s="38"/>
      <c r="L56" s="38"/>
    </row>
    <row r="57" spans="1:12" s="34" customFormat="1" ht="21" hidden="1" customHeight="1" x14ac:dyDescent="0.3">
      <c r="A57" s="471" t="str">
        <f>RFQ_!A62</f>
        <v>047</v>
      </c>
      <c r="B57" s="587">
        <f>PR!B62</f>
        <v>0</v>
      </c>
      <c r="C57" s="472"/>
      <c r="D57" s="310">
        <f>DATA!J119</f>
        <v>40</v>
      </c>
      <c r="E57" s="436">
        <f>DATA!N263</f>
        <v>0</v>
      </c>
      <c r="F57" s="473">
        <f t="shared" si="1"/>
        <v>0</v>
      </c>
      <c r="G57" s="38"/>
      <c r="J57" s="39"/>
      <c r="K57" s="38"/>
      <c r="L57" s="38"/>
    </row>
    <row r="58" spans="1:12" s="34" customFormat="1" ht="21" hidden="1" customHeight="1" x14ac:dyDescent="0.3">
      <c r="A58" s="471" t="str">
        <f>RFQ_!A63</f>
        <v>048</v>
      </c>
      <c r="B58" s="587">
        <f>PR!B63</f>
        <v>0</v>
      </c>
      <c r="C58" s="472"/>
      <c r="D58" s="310">
        <f>DATA!J120</f>
        <v>10</v>
      </c>
      <c r="E58" s="436">
        <f>DATA!N264</f>
        <v>0</v>
      </c>
      <c r="F58" s="473">
        <f t="shared" si="1"/>
        <v>0</v>
      </c>
      <c r="G58" s="38"/>
      <c r="J58" s="39"/>
      <c r="K58" s="38"/>
      <c r="L58" s="38"/>
    </row>
    <row r="59" spans="1:12" s="34" customFormat="1" ht="21" hidden="1" customHeight="1" x14ac:dyDescent="0.3">
      <c r="A59" s="471" t="str">
        <f>RFQ_!A64</f>
        <v>049</v>
      </c>
      <c r="B59" s="587">
        <f>PR!B64</f>
        <v>0</v>
      </c>
      <c r="C59" s="472"/>
      <c r="D59" s="310">
        <f>DATA!J121</f>
        <v>20</v>
      </c>
      <c r="E59" s="436">
        <f>DATA!N265</f>
        <v>0</v>
      </c>
      <c r="F59" s="473">
        <f t="shared" si="1"/>
        <v>0</v>
      </c>
      <c r="G59" s="38"/>
      <c r="J59" s="39"/>
      <c r="K59" s="38"/>
      <c r="L59" s="38"/>
    </row>
    <row r="60" spans="1:12" s="34" customFormat="1" ht="21" hidden="1" customHeight="1" x14ac:dyDescent="0.3">
      <c r="A60" s="471" t="str">
        <f>RFQ_!A65</f>
        <v>050</v>
      </c>
      <c r="B60" s="587">
        <f>PR!B65</f>
        <v>0</v>
      </c>
      <c r="C60" s="472"/>
      <c r="D60" s="310">
        <f>DATA!J122</f>
        <v>15</v>
      </c>
      <c r="E60" s="436">
        <f>DATA!N266</f>
        <v>0</v>
      </c>
      <c r="F60" s="473">
        <f t="shared" si="1"/>
        <v>0</v>
      </c>
      <c r="G60" s="38"/>
      <c r="J60" s="39"/>
      <c r="K60" s="38"/>
      <c r="L60" s="38"/>
    </row>
    <row r="61" spans="1:12" s="34" customFormat="1" ht="21" hidden="1" customHeight="1" x14ac:dyDescent="0.3">
      <c r="A61" s="471" t="str">
        <f>RFQ_!A66</f>
        <v>051</v>
      </c>
      <c r="B61" s="587">
        <f>PR!B66</f>
        <v>0</v>
      </c>
      <c r="C61" s="472"/>
      <c r="D61" s="310">
        <f>DATA!J123</f>
        <v>5</v>
      </c>
      <c r="E61" s="436">
        <f>DATA!N267</f>
        <v>0</v>
      </c>
      <c r="F61" s="473">
        <f t="shared" si="1"/>
        <v>0</v>
      </c>
      <c r="G61" s="38"/>
      <c r="J61" s="39"/>
      <c r="K61" s="38"/>
      <c r="L61" s="38"/>
    </row>
    <row r="62" spans="1:12" s="34" customFormat="1" ht="21" hidden="1" customHeight="1" x14ac:dyDescent="0.3">
      <c r="A62" s="471" t="str">
        <f>RFQ_!A67</f>
        <v>052</v>
      </c>
      <c r="B62" s="587">
        <f>PR!B67</f>
        <v>0</v>
      </c>
      <c r="C62" s="472"/>
      <c r="D62" s="310">
        <f>DATA!J124</f>
        <v>40</v>
      </c>
      <c r="E62" s="436">
        <f>DATA!N268</f>
        <v>0</v>
      </c>
      <c r="F62" s="473">
        <f t="shared" si="1"/>
        <v>0</v>
      </c>
      <c r="G62" s="38"/>
      <c r="J62" s="39"/>
      <c r="K62" s="38"/>
      <c r="L62" s="38"/>
    </row>
    <row r="63" spans="1:12" s="34" customFormat="1" ht="21" hidden="1" customHeight="1" x14ac:dyDescent="0.3">
      <c r="A63" s="471" t="str">
        <f>RFQ_!A68</f>
        <v>053</v>
      </c>
      <c r="B63" s="587">
        <f>PR!B68</f>
        <v>0</v>
      </c>
      <c r="C63" s="472"/>
      <c r="D63" s="310">
        <f>DATA!J125</f>
        <v>17</v>
      </c>
      <c r="E63" s="436">
        <f>DATA!N269</f>
        <v>0</v>
      </c>
      <c r="F63" s="473">
        <f t="shared" si="1"/>
        <v>0</v>
      </c>
      <c r="G63" s="38"/>
      <c r="J63" s="39"/>
      <c r="K63" s="38"/>
      <c r="L63" s="38"/>
    </row>
    <row r="64" spans="1:12" s="34" customFormat="1" ht="21" hidden="1" customHeight="1" x14ac:dyDescent="0.3">
      <c r="A64" s="471" t="str">
        <f>RFQ_!A69</f>
        <v>054</v>
      </c>
      <c r="B64" s="587">
        <f>PR!B69</f>
        <v>0</v>
      </c>
      <c r="C64" s="472"/>
      <c r="D64" s="310">
        <f>DATA!J126</f>
        <v>1</v>
      </c>
      <c r="E64" s="436">
        <f>DATA!N270</f>
        <v>0</v>
      </c>
      <c r="F64" s="473">
        <f t="shared" si="1"/>
        <v>0</v>
      </c>
      <c r="G64" s="38"/>
      <c r="J64" s="39"/>
      <c r="K64" s="38"/>
      <c r="L64" s="38"/>
    </row>
    <row r="65" spans="1:12" s="34" customFormat="1" ht="21" hidden="1" customHeight="1" x14ac:dyDescent="0.3">
      <c r="A65" s="471" t="str">
        <f>RFQ_!A70</f>
        <v>055</v>
      </c>
      <c r="B65" s="587">
        <f>PR!B70</f>
        <v>0</v>
      </c>
      <c r="C65" s="472"/>
      <c r="D65" s="310">
        <f>DATA!J127</f>
        <v>6</v>
      </c>
      <c r="E65" s="436">
        <f>DATA!N271</f>
        <v>0</v>
      </c>
      <c r="F65" s="473">
        <f t="shared" si="1"/>
        <v>0</v>
      </c>
      <c r="G65" s="38"/>
      <c r="J65" s="39"/>
      <c r="K65" s="38"/>
      <c r="L65" s="38"/>
    </row>
    <row r="66" spans="1:12" s="34" customFormat="1" ht="21" hidden="1" customHeight="1" x14ac:dyDescent="0.3">
      <c r="A66" s="471" t="str">
        <f>RFQ_!A71</f>
        <v>056</v>
      </c>
      <c r="B66" s="587">
        <f>PR!B71</f>
        <v>0</v>
      </c>
      <c r="C66" s="472"/>
      <c r="D66" s="310">
        <f>DATA!J128</f>
        <v>1</v>
      </c>
      <c r="E66" s="436">
        <f>DATA!N272</f>
        <v>0</v>
      </c>
      <c r="F66" s="473">
        <f t="shared" si="1"/>
        <v>0</v>
      </c>
      <c r="G66" s="38"/>
      <c r="J66" s="39"/>
      <c r="K66" s="38"/>
      <c r="L66" s="38"/>
    </row>
    <row r="67" spans="1:12" s="34" customFormat="1" ht="21" hidden="1" customHeight="1" x14ac:dyDescent="0.3">
      <c r="A67" s="471" t="str">
        <f>RFQ_!A72</f>
        <v>057</v>
      </c>
      <c r="B67" s="587">
        <f>PR!B72</f>
        <v>0</v>
      </c>
      <c r="C67" s="472"/>
      <c r="D67" s="310">
        <f>DATA!J129</f>
        <v>15</v>
      </c>
      <c r="E67" s="436">
        <f>DATA!N273</f>
        <v>0</v>
      </c>
      <c r="F67" s="473">
        <f t="shared" si="1"/>
        <v>0</v>
      </c>
      <c r="G67" s="38"/>
      <c r="J67" s="39"/>
      <c r="K67" s="38"/>
      <c r="L67" s="38"/>
    </row>
    <row r="68" spans="1:12" s="34" customFormat="1" ht="21" hidden="1" customHeight="1" x14ac:dyDescent="0.3">
      <c r="A68" s="471" t="str">
        <f>RFQ_!A73</f>
        <v>058</v>
      </c>
      <c r="B68" s="587">
        <f>PR!B73</f>
        <v>0</v>
      </c>
      <c r="C68" s="472"/>
      <c r="D68" s="310">
        <f>DATA!J130</f>
        <v>20</v>
      </c>
      <c r="E68" s="436">
        <f>DATA!N274</f>
        <v>0</v>
      </c>
      <c r="F68" s="473">
        <f t="shared" si="1"/>
        <v>0</v>
      </c>
      <c r="G68" s="38"/>
      <c r="J68" s="39"/>
      <c r="K68" s="38"/>
      <c r="L68" s="38"/>
    </row>
    <row r="69" spans="1:12" s="34" customFormat="1" ht="21" hidden="1" customHeight="1" x14ac:dyDescent="0.3">
      <c r="A69" s="471" t="str">
        <f>RFQ_!A74</f>
        <v>059</v>
      </c>
      <c r="B69" s="587">
        <f>PR!B74</f>
        <v>0</v>
      </c>
      <c r="C69" s="472"/>
      <c r="D69" s="310">
        <f>DATA!J131</f>
        <v>20</v>
      </c>
      <c r="E69" s="436">
        <f>DATA!N275</f>
        <v>0</v>
      </c>
      <c r="F69" s="473">
        <f t="shared" si="1"/>
        <v>0</v>
      </c>
      <c r="G69" s="38"/>
      <c r="J69" s="39"/>
      <c r="K69" s="38"/>
      <c r="L69" s="38"/>
    </row>
    <row r="70" spans="1:12" s="34" customFormat="1" ht="21" hidden="1" customHeight="1" x14ac:dyDescent="0.3">
      <c r="A70" s="471" t="str">
        <f>RFQ_!A75</f>
        <v>060</v>
      </c>
      <c r="B70" s="587">
        <f>PR!B75</f>
        <v>0</v>
      </c>
      <c r="C70" s="472"/>
      <c r="D70" s="310">
        <f>DATA!J132</f>
        <v>1</v>
      </c>
      <c r="E70" s="436">
        <f>DATA!N276</f>
        <v>0</v>
      </c>
      <c r="F70" s="473">
        <f t="shared" si="1"/>
        <v>0</v>
      </c>
      <c r="G70" s="38"/>
      <c r="J70" s="39"/>
      <c r="K70" s="38"/>
      <c r="L70" s="38"/>
    </row>
    <row r="71" spans="1:12" s="34" customFormat="1" ht="21" hidden="1" customHeight="1" x14ac:dyDescent="0.3">
      <c r="A71" s="471" t="str">
        <f>RFQ_!A76</f>
        <v>061</v>
      </c>
      <c r="B71" s="587">
        <f>PR!B76</f>
        <v>0</v>
      </c>
      <c r="C71" s="472"/>
      <c r="D71" s="310">
        <f>DATA!J133</f>
        <v>2</v>
      </c>
      <c r="E71" s="436">
        <f>DATA!N277</f>
        <v>0</v>
      </c>
      <c r="F71" s="473">
        <f t="shared" si="1"/>
        <v>0</v>
      </c>
      <c r="G71" s="38"/>
      <c r="J71" s="39"/>
      <c r="K71" s="38"/>
      <c r="L71" s="38"/>
    </row>
    <row r="72" spans="1:12" s="34" customFormat="1" ht="21" hidden="1" customHeight="1" x14ac:dyDescent="0.3">
      <c r="A72" s="471" t="str">
        <f>RFQ_!A77</f>
        <v>062</v>
      </c>
      <c r="B72" s="587">
        <f>PR!B77</f>
        <v>0</v>
      </c>
      <c r="C72" s="472"/>
      <c r="D72" s="310">
        <f>DATA!J134</f>
        <v>10</v>
      </c>
      <c r="E72" s="436">
        <f>DATA!N278</f>
        <v>0</v>
      </c>
      <c r="F72" s="473">
        <f t="shared" si="1"/>
        <v>0</v>
      </c>
      <c r="G72" s="38"/>
      <c r="J72" s="39"/>
      <c r="K72" s="38"/>
      <c r="L72" s="38"/>
    </row>
    <row r="73" spans="1:12" s="34" customFormat="1" ht="21" hidden="1" customHeight="1" x14ac:dyDescent="0.3">
      <c r="A73" s="471" t="str">
        <f>RFQ_!A78</f>
        <v>063</v>
      </c>
      <c r="B73" s="587">
        <f>PR!B78</f>
        <v>0</v>
      </c>
      <c r="C73" s="472"/>
      <c r="D73" s="310">
        <f>DATA!J135</f>
        <v>5</v>
      </c>
      <c r="E73" s="436">
        <f>DATA!N279</f>
        <v>0</v>
      </c>
      <c r="F73" s="473">
        <f t="shared" si="1"/>
        <v>0</v>
      </c>
      <c r="G73" s="38"/>
      <c r="J73" s="39"/>
      <c r="K73" s="38"/>
      <c r="L73" s="38"/>
    </row>
    <row r="74" spans="1:12" s="34" customFormat="1" ht="21" hidden="1" customHeight="1" x14ac:dyDescent="0.3">
      <c r="A74" s="471" t="str">
        <f>RFQ_!A79</f>
        <v>064</v>
      </c>
      <c r="B74" s="587">
        <f>PR!B79</f>
        <v>0</v>
      </c>
      <c r="C74" s="472"/>
      <c r="D74" s="310">
        <f>DATA!J136</f>
        <v>5</v>
      </c>
      <c r="E74" s="436">
        <f>DATA!N280</f>
        <v>0</v>
      </c>
      <c r="F74" s="473">
        <f t="shared" si="1"/>
        <v>0</v>
      </c>
      <c r="G74" s="38"/>
      <c r="J74" s="39"/>
      <c r="K74" s="38"/>
      <c r="L74" s="38"/>
    </row>
    <row r="75" spans="1:12" s="34" customFormat="1" ht="21" hidden="1" customHeight="1" x14ac:dyDescent="0.3">
      <c r="A75" s="471" t="str">
        <f>RFQ_!A80</f>
        <v>065</v>
      </c>
      <c r="B75" s="587">
        <f>PR!B80</f>
        <v>0</v>
      </c>
      <c r="C75" s="472"/>
      <c r="D75" s="310">
        <f>DATA!J137</f>
        <v>10</v>
      </c>
      <c r="E75" s="436">
        <f>DATA!N281</f>
        <v>0</v>
      </c>
      <c r="F75" s="473">
        <f t="shared" si="1"/>
        <v>0</v>
      </c>
      <c r="G75" s="38"/>
      <c r="J75" s="39"/>
      <c r="K75" s="38"/>
      <c r="L75" s="38"/>
    </row>
    <row r="76" spans="1:12" s="34" customFormat="1" ht="21" hidden="1" customHeight="1" x14ac:dyDescent="0.3">
      <c r="A76" s="471" t="str">
        <f>RFQ_!A81</f>
        <v>066</v>
      </c>
      <c r="B76" s="587">
        <f>PR!B81</f>
        <v>0</v>
      </c>
      <c r="C76" s="472"/>
      <c r="D76" s="310">
        <f>DATA!J138</f>
        <v>5</v>
      </c>
      <c r="E76" s="436">
        <f>DATA!N282</f>
        <v>0</v>
      </c>
      <c r="F76" s="473">
        <f t="shared" ref="F76:F79" si="2">SUM(D76*E76)</f>
        <v>0</v>
      </c>
      <c r="G76" s="38"/>
      <c r="J76" s="39"/>
      <c r="K76" s="38"/>
      <c r="L76" s="38"/>
    </row>
    <row r="77" spans="1:12" s="34" customFormat="1" ht="21" hidden="1" customHeight="1" x14ac:dyDescent="0.3">
      <c r="A77" s="471" t="str">
        <f>RFQ_!A82</f>
        <v>067</v>
      </c>
      <c r="B77" s="587">
        <f>PR!B82</f>
        <v>0</v>
      </c>
      <c r="C77" s="472"/>
      <c r="D77" s="310">
        <f>DATA!J139</f>
        <v>5</v>
      </c>
      <c r="E77" s="436">
        <f>DATA!N283</f>
        <v>0</v>
      </c>
      <c r="F77" s="473">
        <f t="shared" si="2"/>
        <v>0</v>
      </c>
      <c r="G77" s="38"/>
      <c r="J77" s="39"/>
      <c r="K77" s="38"/>
      <c r="L77" s="38"/>
    </row>
    <row r="78" spans="1:12" s="34" customFormat="1" ht="21" hidden="1" customHeight="1" x14ac:dyDescent="0.3">
      <c r="A78" s="471" t="str">
        <f>RFQ_!A83</f>
        <v>068</v>
      </c>
      <c r="B78" s="587">
        <f>PR!B83</f>
        <v>0</v>
      </c>
      <c r="C78" s="472"/>
      <c r="D78" s="310">
        <f>DATA!J140</f>
        <v>5</v>
      </c>
      <c r="E78" s="436">
        <f>DATA!N284</f>
        <v>0</v>
      </c>
      <c r="F78" s="473">
        <f t="shared" si="2"/>
        <v>0</v>
      </c>
      <c r="G78" s="38"/>
      <c r="J78" s="39"/>
      <c r="K78" s="38"/>
      <c r="L78" s="38"/>
    </row>
    <row r="79" spans="1:12" s="34" customFormat="1" ht="21" hidden="1" customHeight="1" x14ac:dyDescent="0.3">
      <c r="A79" s="471" t="str">
        <f>RFQ_!A84</f>
        <v>069</v>
      </c>
      <c r="B79" s="587">
        <f>PR!B84</f>
        <v>0</v>
      </c>
      <c r="C79" s="472"/>
      <c r="D79" s="310">
        <f>DATA!J141</f>
        <v>1</v>
      </c>
      <c r="E79" s="436">
        <f>DATA!N285</f>
        <v>0</v>
      </c>
      <c r="F79" s="473">
        <f t="shared" si="2"/>
        <v>0</v>
      </c>
      <c r="G79" s="38"/>
      <c r="J79" s="39"/>
      <c r="K79" s="38"/>
      <c r="L79" s="38"/>
    </row>
    <row r="80" spans="1:12" s="34" customFormat="1" ht="21" hidden="1" customHeight="1" x14ac:dyDescent="0.3">
      <c r="A80" s="471" t="str">
        <f>RFQ_!A85</f>
        <v>070</v>
      </c>
      <c r="B80" s="587">
        <f>PR!B85</f>
        <v>0</v>
      </c>
      <c r="C80" s="472"/>
      <c r="D80" s="310">
        <f>DATA!J142</f>
        <v>5</v>
      </c>
      <c r="E80" s="436">
        <f>DATA!N286</f>
        <v>0</v>
      </c>
      <c r="F80" s="473">
        <f t="shared" ref="F80:F107" si="3">SUM(D80*E80)</f>
        <v>0</v>
      </c>
      <c r="G80" s="38"/>
      <c r="J80" s="39"/>
      <c r="K80" s="38"/>
      <c r="L80" s="38"/>
    </row>
    <row r="81" spans="1:12" s="34" customFormat="1" ht="21" hidden="1" customHeight="1" x14ac:dyDescent="0.3">
      <c r="A81" s="327">
        <f>RFQ_!A86</f>
        <v>0</v>
      </c>
      <c r="B81" s="587">
        <f>PR!B86</f>
        <v>0</v>
      </c>
      <c r="C81" s="445"/>
      <c r="D81" s="310">
        <f>DATA!J143</f>
        <v>5</v>
      </c>
      <c r="E81" s="436">
        <f>DATA!N287</f>
        <v>0</v>
      </c>
      <c r="F81" s="448">
        <f t="shared" si="3"/>
        <v>0</v>
      </c>
      <c r="G81" s="38"/>
      <c r="J81" s="39"/>
      <c r="K81" s="38"/>
      <c r="L81" s="38"/>
    </row>
    <row r="82" spans="1:12" s="34" customFormat="1" ht="21" hidden="1" customHeight="1" x14ac:dyDescent="0.3">
      <c r="A82" s="327">
        <f>RFQ_!A87</f>
        <v>0</v>
      </c>
      <c r="B82" s="587">
        <f>PR!B87</f>
        <v>0</v>
      </c>
      <c r="C82" s="445"/>
      <c r="D82" s="310">
        <f>DATA!J144</f>
        <v>10</v>
      </c>
      <c r="E82" s="436">
        <f>DATA!N288</f>
        <v>0</v>
      </c>
      <c r="F82" s="448">
        <f t="shared" si="3"/>
        <v>0</v>
      </c>
      <c r="G82" s="38"/>
      <c r="J82" s="39"/>
      <c r="K82" s="38"/>
      <c r="L82" s="38"/>
    </row>
    <row r="83" spans="1:12" s="34" customFormat="1" ht="21" hidden="1" customHeight="1" x14ac:dyDescent="0.3">
      <c r="A83" s="327">
        <f>RFQ_!A88</f>
        <v>0</v>
      </c>
      <c r="B83" s="587">
        <f>PR!B88</f>
        <v>0</v>
      </c>
      <c r="C83" s="445"/>
      <c r="D83" s="310">
        <f>DATA!J145</f>
        <v>5</v>
      </c>
      <c r="E83" s="436">
        <f>DATA!N289</f>
        <v>0</v>
      </c>
      <c r="F83" s="448">
        <f t="shared" si="3"/>
        <v>0</v>
      </c>
      <c r="G83" s="38"/>
      <c r="J83" s="39"/>
      <c r="K83" s="38"/>
      <c r="L83" s="38"/>
    </row>
    <row r="84" spans="1:12" s="34" customFormat="1" ht="21" hidden="1" customHeight="1" x14ac:dyDescent="0.3">
      <c r="A84" s="327">
        <f>RFQ_!A89</f>
        <v>0</v>
      </c>
      <c r="B84" s="587">
        <f>PR!B89</f>
        <v>0</v>
      </c>
      <c r="C84" s="445"/>
      <c r="D84" s="310">
        <f>DATA!J146</f>
        <v>5</v>
      </c>
      <c r="E84" s="436">
        <f>DATA!N290</f>
        <v>0</v>
      </c>
      <c r="F84" s="448">
        <f t="shared" si="3"/>
        <v>0</v>
      </c>
      <c r="G84" s="38"/>
      <c r="J84" s="39"/>
      <c r="K84" s="38"/>
      <c r="L84" s="38"/>
    </row>
    <row r="85" spans="1:12" s="34" customFormat="1" ht="21" hidden="1" customHeight="1" x14ac:dyDescent="0.3">
      <c r="A85" s="327">
        <f>RFQ_!A90</f>
        <v>0</v>
      </c>
      <c r="B85" s="587">
        <f>PR!B90</f>
        <v>0</v>
      </c>
      <c r="C85" s="445"/>
      <c r="D85" s="310">
        <f>DATA!J147</f>
        <v>5</v>
      </c>
      <c r="E85" s="436">
        <f>DATA!N291</f>
        <v>0</v>
      </c>
      <c r="F85" s="448">
        <f t="shared" si="3"/>
        <v>0</v>
      </c>
      <c r="G85" s="38"/>
      <c r="J85" s="39"/>
      <c r="K85" s="38"/>
      <c r="L85" s="38"/>
    </row>
    <row r="86" spans="1:12" s="34" customFormat="1" ht="21" hidden="1" customHeight="1" x14ac:dyDescent="0.3">
      <c r="A86" s="327">
        <f>RFQ_!A91</f>
        <v>0</v>
      </c>
      <c r="B86" s="587">
        <f>PR!B91</f>
        <v>0</v>
      </c>
      <c r="C86" s="445"/>
      <c r="D86" s="310">
        <f>DATA!J148</f>
        <v>5</v>
      </c>
      <c r="E86" s="436">
        <f>DATA!N292</f>
        <v>0</v>
      </c>
      <c r="F86" s="448">
        <f t="shared" si="3"/>
        <v>0</v>
      </c>
      <c r="G86" s="38"/>
      <c r="J86" s="39"/>
      <c r="K86" s="38"/>
      <c r="L86" s="38"/>
    </row>
    <row r="87" spans="1:12" s="34" customFormat="1" ht="21" hidden="1" customHeight="1" x14ac:dyDescent="0.3">
      <c r="A87" s="327">
        <f>RFQ_!A92</f>
        <v>0</v>
      </c>
      <c r="B87" s="587">
        <f>PR!B92</f>
        <v>0</v>
      </c>
      <c r="C87" s="445"/>
      <c r="D87" s="310">
        <f>DATA!J149</f>
        <v>2</v>
      </c>
      <c r="E87" s="436">
        <f>DATA!N293</f>
        <v>0</v>
      </c>
      <c r="F87" s="448">
        <f t="shared" si="3"/>
        <v>0</v>
      </c>
      <c r="G87" s="38"/>
      <c r="J87" s="39"/>
      <c r="K87" s="38"/>
      <c r="L87" s="38"/>
    </row>
    <row r="88" spans="1:12" s="34" customFormat="1" ht="21" hidden="1" customHeight="1" x14ac:dyDescent="0.3">
      <c r="A88" s="327">
        <f>RFQ_!A93</f>
        <v>0</v>
      </c>
      <c r="B88" s="587">
        <f>PR!B93</f>
        <v>0</v>
      </c>
      <c r="C88" s="445"/>
      <c r="D88" s="310">
        <f>DATA!J150</f>
        <v>10</v>
      </c>
      <c r="E88" s="436">
        <f>DATA!N294</f>
        <v>0</v>
      </c>
      <c r="F88" s="448">
        <f t="shared" si="3"/>
        <v>0</v>
      </c>
      <c r="G88" s="38"/>
      <c r="J88" s="39"/>
      <c r="K88" s="38"/>
      <c r="L88" s="38"/>
    </row>
    <row r="89" spans="1:12" s="34" customFormat="1" ht="21" hidden="1" customHeight="1" x14ac:dyDescent="0.3">
      <c r="A89" s="327">
        <f>RFQ_!A94</f>
        <v>0</v>
      </c>
      <c r="B89" s="587">
        <f>PR!B94</f>
        <v>0</v>
      </c>
      <c r="C89" s="445"/>
      <c r="D89" s="310">
        <f>DATA!J151</f>
        <v>14</v>
      </c>
      <c r="E89" s="436">
        <f>DATA!N295</f>
        <v>0</v>
      </c>
      <c r="F89" s="448">
        <f t="shared" si="3"/>
        <v>0</v>
      </c>
      <c r="G89" s="38"/>
      <c r="J89" s="39"/>
      <c r="K89" s="38"/>
      <c r="L89" s="38"/>
    </row>
    <row r="90" spans="1:12" s="34" customFormat="1" ht="21" hidden="1" customHeight="1" x14ac:dyDescent="0.3">
      <c r="A90" s="327">
        <f>RFQ_!A95</f>
        <v>0</v>
      </c>
      <c r="B90" s="587">
        <f>PR!B95</f>
        <v>0</v>
      </c>
      <c r="C90" s="445"/>
      <c r="D90" s="310">
        <f>DATA!J152</f>
        <v>10</v>
      </c>
      <c r="E90" s="436">
        <f>DATA!N296</f>
        <v>0</v>
      </c>
      <c r="F90" s="448">
        <f t="shared" si="3"/>
        <v>0</v>
      </c>
      <c r="G90" s="38"/>
      <c r="J90" s="39"/>
      <c r="K90" s="38"/>
      <c r="L90" s="38"/>
    </row>
    <row r="91" spans="1:12" s="34" customFormat="1" ht="21" hidden="1" customHeight="1" x14ac:dyDescent="0.3">
      <c r="A91" s="327">
        <f>RFQ_!A96</f>
        <v>0</v>
      </c>
      <c r="B91" s="587">
        <f>PR!B96</f>
        <v>0</v>
      </c>
      <c r="C91" s="445"/>
      <c r="D91" s="310">
        <f>DATA!J153</f>
        <v>5</v>
      </c>
      <c r="E91" s="436">
        <f>DATA!N297</f>
        <v>0</v>
      </c>
      <c r="F91" s="448">
        <f t="shared" si="3"/>
        <v>0</v>
      </c>
      <c r="G91" s="38"/>
      <c r="J91" s="39"/>
      <c r="K91" s="38"/>
      <c r="L91" s="38"/>
    </row>
    <row r="92" spans="1:12" s="34" customFormat="1" ht="21" hidden="1" customHeight="1" x14ac:dyDescent="0.3">
      <c r="A92" s="327">
        <f>RFQ_!A97</f>
        <v>0</v>
      </c>
      <c r="B92" s="587">
        <f>PR!B97</f>
        <v>0</v>
      </c>
      <c r="C92" s="445"/>
      <c r="D92" s="310">
        <f>DATA!J154</f>
        <v>10</v>
      </c>
      <c r="E92" s="436">
        <f>DATA!N298</f>
        <v>0</v>
      </c>
      <c r="F92" s="448">
        <f t="shared" si="3"/>
        <v>0</v>
      </c>
      <c r="G92" s="38"/>
      <c r="J92" s="39"/>
      <c r="K92" s="38"/>
      <c r="L92" s="38"/>
    </row>
    <row r="93" spans="1:12" s="34" customFormat="1" ht="21" hidden="1" customHeight="1" x14ac:dyDescent="0.3">
      <c r="A93" s="327">
        <f>RFQ_!A98</f>
        <v>0</v>
      </c>
      <c r="B93" s="587">
        <f>PR!B98</f>
        <v>0</v>
      </c>
      <c r="C93" s="445"/>
      <c r="D93" s="310">
        <f>DATA!J155</f>
        <v>10</v>
      </c>
      <c r="E93" s="436">
        <f>DATA!N299</f>
        <v>0</v>
      </c>
      <c r="F93" s="448">
        <f t="shared" si="3"/>
        <v>0</v>
      </c>
      <c r="G93" s="38"/>
      <c r="J93" s="39"/>
      <c r="K93" s="38"/>
      <c r="L93" s="38"/>
    </row>
    <row r="94" spans="1:12" s="34" customFormat="1" ht="21" hidden="1" customHeight="1" x14ac:dyDescent="0.3">
      <c r="A94" s="327">
        <f>RFQ_!A99</f>
        <v>0</v>
      </c>
      <c r="B94" s="587">
        <f>PR!B99</f>
        <v>0</v>
      </c>
      <c r="C94" s="445"/>
      <c r="D94" s="310">
        <f>DATA!J156</f>
        <v>1</v>
      </c>
      <c r="E94" s="436">
        <f>DATA!N300</f>
        <v>0</v>
      </c>
      <c r="F94" s="448">
        <f t="shared" si="3"/>
        <v>0</v>
      </c>
      <c r="G94" s="38"/>
      <c r="J94" s="39"/>
      <c r="K94" s="38"/>
      <c r="L94" s="38"/>
    </row>
    <row r="95" spans="1:12" s="34" customFormat="1" ht="21" hidden="1" customHeight="1" x14ac:dyDescent="0.3">
      <c r="A95" s="327">
        <f>RFQ_!A106</f>
        <v>0</v>
      </c>
      <c r="B95" s="587">
        <f>PR!B100</f>
        <v>0</v>
      </c>
      <c r="C95" s="445"/>
      <c r="D95" s="310">
        <f>DATA!J157</f>
        <v>12</v>
      </c>
      <c r="E95" s="436">
        <f>DATA!N301</f>
        <v>0</v>
      </c>
      <c r="F95" s="448">
        <f t="shared" si="3"/>
        <v>0</v>
      </c>
      <c r="G95" s="38"/>
      <c r="J95" s="39"/>
      <c r="K95" s="38"/>
      <c r="L95" s="38"/>
    </row>
    <row r="96" spans="1:12" s="34" customFormat="1" ht="21" hidden="1" customHeight="1" x14ac:dyDescent="0.3">
      <c r="A96" s="327" t="str">
        <f>RFQ_!A107</f>
        <v>Ref.#</v>
      </c>
      <c r="B96" s="587">
        <f>PR!B101</f>
        <v>0</v>
      </c>
      <c r="C96" s="445"/>
      <c r="D96" s="310">
        <f>DATA!J158</f>
        <v>20</v>
      </c>
      <c r="E96" s="436">
        <f>DATA!N302</f>
        <v>0</v>
      </c>
      <c r="F96" s="448">
        <f t="shared" si="3"/>
        <v>0</v>
      </c>
      <c r="G96" s="38"/>
      <c r="J96" s="39"/>
      <c r="K96" s="38"/>
      <c r="L96" s="38"/>
    </row>
    <row r="97" spans="1:12" s="34" customFormat="1" ht="21" hidden="1" customHeight="1" x14ac:dyDescent="0.3">
      <c r="A97" s="327">
        <f>RFQ_!A108</f>
        <v>0</v>
      </c>
      <c r="B97" s="587">
        <f>PR!B102</f>
        <v>0</v>
      </c>
      <c r="C97" s="445"/>
      <c r="D97" s="310">
        <f>DATA!J160</f>
        <v>6</v>
      </c>
      <c r="E97" s="436">
        <f>DATA!N303</f>
        <v>0</v>
      </c>
      <c r="F97" s="448">
        <f t="shared" si="3"/>
        <v>0</v>
      </c>
      <c r="G97" s="38"/>
      <c r="J97" s="39"/>
      <c r="K97" s="38"/>
      <c r="L97" s="38"/>
    </row>
    <row r="98" spans="1:12" s="34" customFormat="1" ht="21" hidden="1" customHeight="1" x14ac:dyDescent="0.3">
      <c r="A98" s="327">
        <f>RFQ_!A109</f>
        <v>0</v>
      </c>
      <c r="B98" s="587">
        <f>PR!B103</f>
        <v>0</v>
      </c>
      <c r="C98" s="445"/>
      <c r="D98" s="310">
        <f>DATA!J161</f>
        <v>6</v>
      </c>
      <c r="E98" s="436">
        <f>DATA!N304</f>
        <v>0</v>
      </c>
      <c r="F98" s="448">
        <f t="shared" si="3"/>
        <v>0</v>
      </c>
      <c r="G98" s="38"/>
      <c r="J98" s="39"/>
      <c r="K98" s="38"/>
      <c r="L98" s="38"/>
    </row>
    <row r="99" spans="1:12" s="34" customFormat="1" ht="21" hidden="1" customHeight="1" x14ac:dyDescent="0.3">
      <c r="A99" s="327">
        <f>RFQ_!A110</f>
        <v>0</v>
      </c>
      <c r="B99" s="587">
        <f>PR!B104</f>
        <v>0</v>
      </c>
      <c r="C99" s="445"/>
      <c r="D99" s="310">
        <f>DATA!J162</f>
        <v>6</v>
      </c>
      <c r="E99" s="436">
        <f>DATA!N305</f>
        <v>0</v>
      </c>
      <c r="F99" s="448">
        <f t="shared" si="3"/>
        <v>0</v>
      </c>
      <c r="G99" s="38"/>
      <c r="J99" s="39"/>
      <c r="K99" s="38"/>
      <c r="L99" s="38"/>
    </row>
    <row r="100" spans="1:12" s="34" customFormat="1" ht="21" hidden="1" customHeight="1" x14ac:dyDescent="0.3">
      <c r="A100" s="327">
        <f>RFQ_!A111</f>
        <v>0</v>
      </c>
      <c r="B100" s="587">
        <f>PR!B105</f>
        <v>0</v>
      </c>
      <c r="C100" s="445"/>
      <c r="D100" s="310">
        <f>DATA!J163</f>
        <v>6</v>
      </c>
      <c r="E100" s="436">
        <f>DATA!N306</f>
        <v>0</v>
      </c>
      <c r="F100" s="448">
        <f t="shared" si="3"/>
        <v>0</v>
      </c>
      <c r="G100" s="38"/>
      <c r="J100" s="39"/>
      <c r="K100" s="38"/>
      <c r="L100" s="38"/>
    </row>
    <row r="101" spans="1:12" s="34" customFormat="1" ht="21" hidden="1" customHeight="1" x14ac:dyDescent="0.3">
      <c r="A101" s="327">
        <f>RFQ_!A112</f>
        <v>0</v>
      </c>
      <c r="B101" s="587">
        <f>PR!B106</f>
        <v>0</v>
      </c>
      <c r="C101" s="445"/>
      <c r="D101" s="310">
        <f>DATA!J164</f>
        <v>5</v>
      </c>
      <c r="E101" s="436">
        <f>DATA!N307</f>
        <v>0</v>
      </c>
      <c r="F101" s="448">
        <f t="shared" si="3"/>
        <v>0</v>
      </c>
      <c r="G101" s="38"/>
      <c r="J101" s="39"/>
      <c r="K101" s="38"/>
      <c r="L101" s="38"/>
    </row>
    <row r="102" spans="1:12" s="34" customFormat="1" ht="21" hidden="1" customHeight="1" x14ac:dyDescent="0.3">
      <c r="A102" s="327">
        <f>RFQ_!A113</f>
        <v>0</v>
      </c>
      <c r="B102" s="587">
        <f>PR!B107</f>
        <v>0</v>
      </c>
      <c r="C102" s="445"/>
      <c r="D102" s="310">
        <f>DATA!J165</f>
        <v>5</v>
      </c>
      <c r="E102" s="436">
        <f>DATA!N308</f>
        <v>0</v>
      </c>
      <c r="F102" s="448">
        <f t="shared" si="3"/>
        <v>0</v>
      </c>
      <c r="G102" s="38"/>
      <c r="J102" s="39"/>
      <c r="K102" s="38"/>
      <c r="L102" s="38"/>
    </row>
    <row r="103" spans="1:12" s="34" customFormat="1" ht="21" hidden="1" customHeight="1" x14ac:dyDescent="0.3">
      <c r="A103" s="327">
        <f>RFQ_!A114</f>
        <v>0</v>
      </c>
      <c r="B103" s="587">
        <f>PR!B108</f>
        <v>0</v>
      </c>
      <c r="C103" s="445"/>
      <c r="D103" s="310">
        <f>DATA!J166</f>
        <v>3</v>
      </c>
      <c r="E103" s="436">
        <f>DATA!N309</f>
        <v>0</v>
      </c>
      <c r="F103" s="448">
        <f t="shared" si="3"/>
        <v>0</v>
      </c>
      <c r="G103" s="38"/>
      <c r="J103" s="39"/>
      <c r="K103" s="38"/>
      <c r="L103" s="38"/>
    </row>
    <row r="104" spans="1:12" s="34" customFormat="1" ht="21" hidden="1" customHeight="1" x14ac:dyDescent="0.3">
      <c r="A104" s="327">
        <f>RFQ_!A115</f>
        <v>0</v>
      </c>
      <c r="B104" s="587">
        <f>PR!B109</f>
        <v>0</v>
      </c>
      <c r="C104" s="445"/>
      <c r="D104" s="310">
        <f>DATA!J167</f>
        <v>1</v>
      </c>
      <c r="E104" s="436">
        <f>DATA!N310</f>
        <v>0</v>
      </c>
      <c r="F104" s="448">
        <f t="shared" si="3"/>
        <v>0</v>
      </c>
      <c r="G104" s="38"/>
      <c r="J104" s="39"/>
      <c r="K104" s="38"/>
      <c r="L104" s="38"/>
    </row>
    <row r="105" spans="1:12" s="34" customFormat="1" ht="21" hidden="1" customHeight="1" x14ac:dyDescent="0.3">
      <c r="A105" s="327">
        <f>RFQ_!A116</f>
        <v>0</v>
      </c>
      <c r="B105" s="587">
        <f>PR!B110</f>
        <v>0</v>
      </c>
      <c r="C105" s="445"/>
      <c r="D105" s="310">
        <f>DATA!J168</f>
        <v>10</v>
      </c>
      <c r="E105" s="436">
        <f>DATA!N311</f>
        <v>0</v>
      </c>
      <c r="F105" s="448">
        <f t="shared" si="3"/>
        <v>0</v>
      </c>
      <c r="G105" s="38"/>
      <c r="J105" s="39"/>
      <c r="K105" s="38"/>
      <c r="L105" s="38"/>
    </row>
    <row r="106" spans="1:12" s="34" customFormat="1" ht="21" hidden="1" customHeight="1" x14ac:dyDescent="0.3">
      <c r="A106" s="327">
        <f>RFQ_!A117</f>
        <v>0</v>
      </c>
      <c r="B106" s="587" t="str">
        <f>PR!B111</f>
        <v>health insurance</v>
      </c>
      <c r="C106" s="445"/>
      <c r="D106" s="310">
        <f>DATA!J169</f>
        <v>15</v>
      </c>
      <c r="E106" s="436">
        <f>DATA!N312</f>
        <v>0</v>
      </c>
      <c r="F106" s="448">
        <f t="shared" si="3"/>
        <v>0</v>
      </c>
      <c r="G106" s="38"/>
      <c r="J106" s="39"/>
      <c r="K106" s="38"/>
      <c r="L106" s="38"/>
    </row>
    <row r="107" spans="1:12" s="34" customFormat="1" ht="21" hidden="1" customHeight="1" x14ac:dyDescent="0.3">
      <c r="A107" s="327">
        <f>RFQ_!A118</f>
        <v>0</v>
      </c>
      <c r="B107" s="587">
        <f>PR!B112</f>
        <v>0</v>
      </c>
      <c r="C107" s="445"/>
      <c r="D107" s="310">
        <f>DATA!J170</f>
        <v>4</v>
      </c>
      <c r="E107" s="436">
        <f>DATA!N313</f>
        <v>0</v>
      </c>
      <c r="F107" s="448">
        <f t="shared" si="3"/>
        <v>0</v>
      </c>
      <c r="G107" s="38"/>
      <c r="J107" s="39"/>
      <c r="K107" s="38"/>
      <c r="L107" s="38"/>
    </row>
    <row r="108" spans="1:12" s="34" customFormat="1" ht="24.6" customHeight="1" thickBot="1" x14ac:dyDescent="0.35">
      <c r="A108" s="1000" t="s">
        <v>262</v>
      </c>
      <c r="B108" s="1001"/>
      <c r="C108" s="1002" t="s">
        <v>1880</v>
      </c>
      <c r="D108" s="1003"/>
      <c r="E108" s="1004"/>
      <c r="F108" s="596">
        <f>SUM(F11:F23)</f>
        <v>117000</v>
      </c>
      <c r="J108" s="39"/>
      <c r="K108" s="38"/>
      <c r="L108" s="38"/>
    </row>
    <row r="109" spans="1:12" s="39" customFormat="1" ht="32.4" customHeight="1" x14ac:dyDescent="0.3">
      <c r="A109" s="1033" t="s">
        <v>12</v>
      </c>
      <c r="B109" s="1034"/>
      <c r="C109" s="1005" t="s">
        <v>1881</v>
      </c>
      <c r="D109" s="1005"/>
      <c r="E109" s="1005"/>
      <c r="F109" s="1006"/>
      <c r="H109" s="1008" t="s">
        <v>1004</v>
      </c>
      <c r="I109" s="1008"/>
      <c r="J109" s="1008"/>
      <c r="K109" s="1008"/>
      <c r="L109" s="709"/>
    </row>
    <row r="110" spans="1:12" s="34" customFormat="1" ht="16.2" customHeight="1" x14ac:dyDescent="0.3">
      <c r="A110" s="1035" t="s">
        <v>955</v>
      </c>
      <c r="B110" s="1036"/>
      <c r="C110" s="1036"/>
      <c r="D110" s="1036"/>
      <c r="E110" s="1036"/>
      <c r="F110" s="1037"/>
      <c r="J110" s="39"/>
      <c r="K110" s="38"/>
      <c r="L110" s="38"/>
    </row>
    <row r="111" spans="1:12" s="34" customFormat="1" ht="15" customHeight="1" thickBot="1" x14ac:dyDescent="0.35">
      <c r="A111" s="1038" t="s">
        <v>956</v>
      </c>
      <c r="B111" s="1011"/>
      <c r="C111" s="1011"/>
      <c r="D111" s="1011"/>
      <c r="E111" s="1011"/>
      <c r="F111" s="1012"/>
      <c r="J111" s="39"/>
      <c r="K111" s="38"/>
      <c r="L111" s="38"/>
    </row>
    <row r="112" spans="1:12" s="34" customFormat="1" ht="16.2" customHeight="1" x14ac:dyDescent="0.3">
      <c r="A112" s="227"/>
      <c r="B112" s="228"/>
      <c r="C112" s="228"/>
      <c r="D112" s="228"/>
      <c r="E112" s="1031" t="s">
        <v>263</v>
      </c>
      <c r="F112" s="1032"/>
      <c r="J112" s="39"/>
      <c r="K112" s="38"/>
      <c r="L112" s="38"/>
    </row>
    <row r="113" spans="1:12" s="34" customFormat="1" ht="43.2" customHeight="1" x14ac:dyDescent="0.3">
      <c r="A113" s="1020" t="s">
        <v>264</v>
      </c>
      <c r="B113" s="853"/>
      <c r="C113" s="853"/>
      <c r="D113" s="1023" t="s">
        <v>1006</v>
      </c>
      <c r="E113" s="1023"/>
      <c r="F113" s="1024"/>
      <c r="J113" s="39"/>
      <c r="K113" s="38"/>
      <c r="L113" s="38"/>
    </row>
    <row r="114" spans="1:12" s="34" customFormat="1" ht="14.4" customHeight="1" x14ac:dyDescent="0.3">
      <c r="A114" s="1025"/>
      <c r="B114" s="1026"/>
      <c r="C114" s="1026"/>
      <c r="D114" s="827" t="s">
        <v>1027</v>
      </c>
      <c r="E114" s="827"/>
      <c r="F114" s="1039"/>
      <c r="J114" s="39"/>
      <c r="K114" s="38"/>
      <c r="L114" s="38"/>
    </row>
    <row r="115" spans="1:12" s="34" customFormat="1" ht="17.399999999999999" customHeight="1" x14ac:dyDescent="0.3">
      <c r="A115" s="1027" t="s">
        <v>265</v>
      </c>
      <c r="B115" s="827"/>
      <c r="C115" s="827"/>
      <c r="D115" s="40"/>
      <c r="E115" s="72"/>
      <c r="F115" s="67"/>
    </row>
    <row r="116" spans="1:12" ht="24" customHeight="1" thickBot="1" x14ac:dyDescent="0.35">
      <c r="A116" s="1028" t="s">
        <v>266</v>
      </c>
      <c r="B116" s="1029"/>
      <c r="C116" s="1029"/>
      <c r="D116" s="1029"/>
      <c r="E116" s="1029"/>
      <c r="F116" s="1030"/>
    </row>
    <row r="117" spans="1:12" ht="15.6" customHeight="1" x14ac:dyDescent="0.25">
      <c r="A117" s="1018" t="s">
        <v>267</v>
      </c>
      <c r="B117" s="1019"/>
      <c r="C117" s="597"/>
      <c r="D117" s="598"/>
      <c r="E117" s="599" t="s">
        <v>268</v>
      </c>
      <c r="F117" s="600"/>
    </row>
    <row r="118" spans="1:12" ht="15" customHeight="1" x14ac:dyDescent="0.25">
      <c r="A118" s="1020" t="s">
        <v>269</v>
      </c>
      <c r="B118" s="853"/>
      <c r="C118" s="601"/>
      <c r="D118" s="511"/>
      <c r="E118" s="602" t="s">
        <v>270</v>
      </c>
      <c r="F118" s="603"/>
    </row>
    <row r="119" spans="1:12" ht="0.6" customHeight="1" x14ac:dyDescent="0.25">
      <c r="A119" s="68"/>
      <c r="B119" s="1021"/>
      <c r="C119" s="1021"/>
      <c r="D119" s="1021"/>
      <c r="E119" s="1021"/>
      <c r="F119" s="1022"/>
    </row>
    <row r="120" spans="1:12" ht="22.2" customHeight="1" x14ac:dyDescent="0.25">
      <c r="A120" s="68"/>
      <c r="B120" s="41"/>
      <c r="C120" s="41"/>
      <c r="D120" s="41"/>
      <c r="E120" s="604" t="s">
        <v>271</v>
      </c>
      <c r="F120" s="605">
        <f>F108</f>
        <v>117000</v>
      </c>
    </row>
    <row r="121" spans="1:12" ht="15.6" customHeight="1" x14ac:dyDescent="0.25">
      <c r="A121" s="68"/>
      <c r="B121" s="511"/>
      <c r="C121" s="493" t="s">
        <v>891</v>
      </c>
      <c r="D121" s="42"/>
      <c r="E121" s="73"/>
      <c r="F121" s="69"/>
    </row>
    <row r="122" spans="1:12" ht="12.6" customHeight="1" x14ac:dyDescent="0.25">
      <c r="A122" s="68"/>
      <c r="B122" s="606"/>
      <c r="C122" s="607" t="s">
        <v>892</v>
      </c>
      <c r="D122" s="41"/>
      <c r="E122" s="74"/>
      <c r="F122" s="70"/>
    </row>
    <row r="123" spans="1:12" ht="15.6" customHeight="1" thickBot="1" x14ac:dyDescent="0.3">
      <c r="A123" s="1009" t="s">
        <v>272</v>
      </c>
      <c r="B123" s="1010"/>
      <c r="C123" s="1010"/>
      <c r="D123" s="608" t="s">
        <v>273</v>
      </c>
      <c r="E123" s="1011" t="str">
        <f>PR!B12</f>
        <v>2507-SS02-251</v>
      </c>
      <c r="F123" s="1012"/>
    </row>
    <row r="124" spans="1:12" x14ac:dyDescent="0.25">
      <c r="A124" s="802"/>
      <c r="B124" s="802"/>
      <c r="C124" s="802"/>
      <c r="D124" s="802"/>
      <c r="E124" s="802"/>
      <c r="F124" s="802"/>
    </row>
    <row r="125" spans="1:12" ht="16.2" customHeight="1" x14ac:dyDescent="0.25"/>
    <row r="126" spans="1:12" ht="13.2" customHeight="1" x14ac:dyDescent="0.25">
      <c r="G126" s="43"/>
    </row>
    <row r="127" spans="1:12" ht="18" customHeight="1" x14ac:dyDescent="0.25">
      <c r="G127" s="44"/>
    </row>
    <row r="128" spans="1:12" ht="25.95" customHeight="1" x14ac:dyDescent="0.25">
      <c r="G128" s="43"/>
    </row>
    <row r="129" ht="14.25" customHeight="1" x14ac:dyDescent="0.25"/>
    <row r="137" ht="13.95" customHeight="1" x14ac:dyDescent="0.25"/>
    <row r="138" ht="14.25" customHeight="1" x14ac:dyDescent="0.25"/>
    <row r="139" ht="14.25" customHeight="1" x14ac:dyDescent="0.25"/>
    <row r="140" ht="13.95" customHeight="1" x14ac:dyDescent="0.25"/>
    <row r="141" ht="13.95" customHeight="1" x14ac:dyDescent="0.25"/>
    <row r="142" ht="13.95" customHeight="1" x14ac:dyDescent="0.25"/>
    <row r="146" spans="1:7" ht="13.95" customHeight="1" x14ac:dyDescent="0.25"/>
    <row r="147" spans="1:7" ht="13.95" customHeight="1" x14ac:dyDescent="0.25"/>
    <row r="148" spans="1:7" x14ac:dyDescent="0.25">
      <c r="G148" s="46"/>
    </row>
    <row r="149" spans="1:7" ht="13.95" customHeight="1" x14ac:dyDescent="0.25"/>
    <row r="151" spans="1:7" ht="13.95" customHeight="1" x14ac:dyDescent="0.25"/>
    <row r="152" spans="1:7" ht="13.95" customHeight="1" x14ac:dyDescent="0.25"/>
    <row r="154" spans="1:7" ht="13.95" customHeight="1" x14ac:dyDescent="0.25"/>
    <row r="158" spans="1:7" x14ac:dyDescent="0.25">
      <c r="A158" s="42"/>
      <c r="B158" s="42"/>
      <c r="C158" s="42"/>
      <c r="D158" s="42"/>
      <c r="E158" s="73"/>
      <c r="F158" s="42"/>
    </row>
  </sheetData>
  <mergeCells count="43">
    <mergeCell ref="A2:F2"/>
    <mergeCell ref="E5:F5"/>
    <mergeCell ref="B4:C4"/>
    <mergeCell ref="B5:C5"/>
    <mergeCell ref="A7:F7"/>
    <mergeCell ref="B3:C3"/>
    <mergeCell ref="A116:F116"/>
    <mergeCell ref="E112:F112"/>
    <mergeCell ref="A109:B109"/>
    <mergeCell ref="A110:F110"/>
    <mergeCell ref="A111:F111"/>
    <mergeCell ref="D114:F114"/>
    <mergeCell ref="A123:C123"/>
    <mergeCell ref="E123:F123"/>
    <mergeCell ref="A124:F124"/>
    <mergeCell ref="I2:P2"/>
    <mergeCell ref="D8:E8"/>
    <mergeCell ref="D9:E9"/>
    <mergeCell ref="D3:E3"/>
    <mergeCell ref="D4:E4"/>
    <mergeCell ref="A117:B117"/>
    <mergeCell ref="A118:B118"/>
    <mergeCell ref="B119:F119"/>
    <mergeCell ref="A113:C113"/>
    <mergeCell ref="D113:F113"/>
    <mergeCell ref="A114:C114"/>
    <mergeCell ref="I3:P3"/>
    <mergeCell ref="A115:C115"/>
    <mergeCell ref="J12:P12"/>
    <mergeCell ref="J13:P13"/>
    <mergeCell ref="J15:P15"/>
    <mergeCell ref="J16:P16"/>
    <mergeCell ref="J29:P29"/>
    <mergeCell ref="J17:P17"/>
    <mergeCell ref="A108:B108"/>
    <mergeCell ref="C108:E108"/>
    <mergeCell ref="C109:F109"/>
    <mergeCell ref="J21:P21"/>
    <mergeCell ref="J22:P22"/>
    <mergeCell ref="J24:P24"/>
    <mergeCell ref="J26:P26"/>
    <mergeCell ref="J27:P27"/>
    <mergeCell ref="H109:K109"/>
  </mergeCells>
  <phoneticPr fontId="54" type="noConversion"/>
  <pageMargins left="0.7" right="0.7" top="2.19" bottom="0.64" header="0.57999999999999996" footer="0.32"/>
  <pageSetup paperSize="9" scale="90" fitToWidth="0" fitToHeight="0" orientation="portrait" r:id="rId1"/>
  <headerFooter>
    <oddHeader>&amp;C&amp;G&amp;RBSC-PRO-F-94</oddHeader>
    <oddFooter>&amp;C&amp;G</oddFoot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33"/>
  <sheetViews>
    <sheetView topLeftCell="A7" workbookViewId="0">
      <selection activeCell="J15" sqref="J15"/>
    </sheetView>
  </sheetViews>
  <sheetFormatPr defaultColWidth="9" defaultRowHeight="14.4" x14ac:dyDescent="0.3"/>
  <cols>
    <col min="1" max="16384" width="9" style="591"/>
  </cols>
  <sheetData>
    <row r="1" spans="1:10" x14ac:dyDescent="0.3">
      <c r="A1" s="1053" t="s">
        <v>274</v>
      </c>
      <c r="B1" s="1053"/>
      <c r="C1" s="1053"/>
      <c r="D1" s="1053"/>
      <c r="E1" s="1053"/>
      <c r="F1" s="1053"/>
      <c r="G1" s="1053"/>
      <c r="H1" s="1053"/>
    </row>
    <row r="2" spans="1:10" ht="2.25" customHeight="1" x14ac:dyDescent="0.3">
      <c r="A2" s="592"/>
      <c r="B2" s="592"/>
      <c r="C2" s="592"/>
      <c r="D2" s="592"/>
      <c r="E2" s="592"/>
      <c r="F2" s="592"/>
      <c r="G2" s="592"/>
      <c r="H2" s="592"/>
    </row>
    <row r="3" spans="1:10" ht="47.25" customHeight="1" x14ac:dyDescent="0.3">
      <c r="A3" s="1052" t="s">
        <v>563</v>
      </c>
      <c r="B3" s="1052"/>
      <c r="C3" s="1052"/>
      <c r="D3" s="1052"/>
      <c r="E3" s="1052"/>
      <c r="F3" s="1052"/>
      <c r="G3" s="1052"/>
      <c r="H3" s="1052"/>
      <c r="I3" s="1052"/>
      <c r="J3" s="593"/>
    </row>
    <row r="4" spans="1:10" x14ac:dyDescent="0.3">
      <c r="A4" s="594" t="s">
        <v>276</v>
      </c>
      <c r="B4" s="594"/>
      <c r="C4" s="594"/>
      <c r="D4" s="594"/>
      <c r="E4" s="594"/>
      <c r="F4" s="594"/>
      <c r="G4" s="594"/>
      <c r="H4" s="594"/>
      <c r="I4" s="593"/>
      <c r="J4" s="593"/>
    </row>
    <row r="5" spans="1:10" x14ac:dyDescent="0.3">
      <c r="A5" s="594"/>
      <c r="B5" s="594" t="s">
        <v>1446</v>
      </c>
      <c r="C5" s="594"/>
      <c r="D5" s="594"/>
      <c r="E5" s="594"/>
      <c r="F5" s="594"/>
      <c r="G5" s="594"/>
      <c r="H5" s="594"/>
      <c r="I5" s="593"/>
      <c r="J5" s="593"/>
    </row>
    <row r="6" spans="1:10" x14ac:dyDescent="0.3">
      <c r="A6" s="594"/>
      <c r="B6" s="594" t="s">
        <v>1447</v>
      </c>
      <c r="C6" s="594"/>
      <c r="D6" s="594"/>
      <c r="E6" s="594"/>
      <c r="F6" s="594"/>
      <c r="G6" s="594"/>
      <c r="H6" s="594"/>
      <c r="I6" s="593"/>
      <c r="J6" s="593"/>
    </row>
    <row r="7" spans="1:10" x14ac:dyDescent="0.3">
      <c r="A7" s="594"/>
      <c r="B7" s="594" t="s">
        <v>1448</v>
      </c>
      <c r="C7" s="594"/>
      <c r="D7" s="594"/>
      <c r="E7" s="594"/>
      <c r="F7" s="594"/>
      <c r="G7" s="594"/>
      <c r="H7" s="594"/>
      <c r="I7" s="593"/>
      <c r="J7" s="593"/>
    </row>
    <row r="8" spans="1:10" x14ac:dyDescent="0.3">
      <c r="A8" s="594"/>
      <c r="B8" s="594"/>
      <c r="C8" s="595" t="s">
        <v>1449</v>
      </c>
      <c r="D8" s="594"/>
      <c r="E8" s="594" t="s">
        <v>277</v>
      </c>
      <c r="F8" s="594"/>
      <c r="G8" s="594"/>
      <c r="H8" s="594"/>
      <c r="I8" s="593"/>
      <c r="J8" s="593"/>
    </row>
    <row r="9" spans="1:10" x14ac:dyDescent="0.3">
      <c r="A9" s="594"/>
      <c r="B9" s="594"/>
      <c r="C9" s="594"/>
      <c r="D9" s="594"/>
      <c r="E9" s="594" t="s">
        <v>278</v>
      </c>
      <c r="F9" s="594"/>
      <c r="G9" s="594"/>
      <c r="H9" s="594"/>
      <c r="I9" s="593"/>
      <c r="J9" s="593"/>
    </row>
    <row r="10" spans="1:10" x14ac:dyDescent="0.3">
      <c r="A10" s="594"/>
      <c r="B10" s="594"/>
      <c r="C10" s="594"/>
      <c r="D10" s="594"/>
      <c r="E10" s="594" t="s">
        <v>279</v>
      </c>
      <c r="F10" s="594"/>
      <c r="G10" s="594"/>
      <c r="H10" s="594"/>
      <c r="I10" s="593"/>
      <c r="J10" s="593"/>
    </row>
    <row r="11" spans="1:10" x14ac:dyDescent="0.3">
      <c r="A11" s="594"/>
      <c r="B11" s="594" t="s">
        <v>1450</v>
      </c>
      <c r="C11" s="594"/>
      <c r="D11" s="594"/>
      <c r="E11" s="594"/>
      <c r="F11" s="594"/>
      <c r="G11" s="594"/>
      <c r="H11" s="594"/>
      <c r="I11" s="593"/>
      <c r="J11" s="593"/>
    </row>
    <row r="12" spans="1:10" ht="40.5" customHeight="1" x14ac:dyDescent="0.3">
      <c r="A12" s="594"/>
      <c r="B12" s="1052" t="s">
        <v>1451</v>
      </c>
      <c r="C12" s="1052"/>
      <c r="D12" s="1052"/>
      <c r="E12" s="1052"/>
      <c r="F12" s="1052"/>
      <c r="G12" s="1052"/>
      <c r="H12" s="1052"/>
      <c r="I12" s="1052"/>
      <c r="J12" s="593"/>
    </row>
    <row r="13" spans="1:10" ht="42" customHeight="1" x14ac:dyDescent="0.3">
      <c r="A13" s="594"/>
      <c r="B13" s="1052" t="s">
        <v>1452</v>
      </c>
      <c r="C13" s="1052"/>
      <c r="D13" s="1052"/>
      <c r="E13" s="1052"/>
      <c r="F13" s="1052"/>
      <c r="G13" s="1052"/>
      <c r="H13" s="1052"/>
      <c r="I13" s="1052"/>
      <c r="J13" s="593"/>
    </row>
    <row r="14" spans="1:10" x14ac:dyDescent="0.3">
      <c r="A14" s="594"/>
      <c r="B14" s="1054" t="s">
        <v>1453</v>
      </c>
      <c r="C14" s="1054"/>
      <c r="D14" s="1054"/>
      <c r="E14" s="1054"/>
      <c r="F14" s="1054"/>
      <c r="G14" s="1054"/>
      <c r="H14" s="1054"/>
      <c r="I14" s="1054"/>
      <c r="J14" s="1054"/>
    </row>
    <row r="15" spans="1:10" ht="29.25" customHeight="1" x14ac:dyDescent="0.3">
      <c r="A15" s="594"/>
      <c r="B15" s="1055" t="s">
        <v>1454</v>
      </c>
      <c r="C15" s="1055"/>
      <c r="D15" s="1055"/>
      <c r="E15" s="1055"/>
      <c r="F15" s="1055"/>
      <c r="G15" s="1055"/>
      <c r="H15" s="1055"/>
      <c r="I15" s="1055"/>
      <c r="J15" s="593"/>
    </row>
    <row r="16" spans="1:10" ht="26.25" customHeight="1" x14ac:dyDescent="0.3">
      <c r="A16" s="594"/>
      <c r="B16" s="1056" t="s">
        <v>1455</v>
      </c>
      <c r="C16" s="1056"/>
      <c r="D16" s="1056"/>
      <c r="E16" s="1056"/>
      <c r="F16" s="1056"/>
      <c r="G16" s="1056"/>
      <c r="H16" s="1056"/>
      <c r="I16" s="1056"/>
      <c r="J16" s="593"/>
    </row>
    <row r="17" spans="1:10" ht="25.5" customHeight="1" x14ac:dyDescent="0.3">
      <c r="A17" s="594"/>
      <c r="B17" s="1052" t="s">
        <v>1456</v>
      </c>
      <c r="C17" s="1052"/>
      <c r="D17" s="1052"/>
      <c r="E17" s="1052"/>
      <c r="F17" s="1052"/>
      <c r="G17" s="1052"/>
      <c r="H17" s="1052"/>
      <c r="I17" s="593"/>
      <c r="J17" s="593"/>
    </row>
    <row r="18" spans="1:10" ht="16.5" customHeight="1" x14ac:dyDescent="0.3">
      <c r="A18" s="594"/>
      <c r="B18" s="1052" t="s">
        <v>1457</v>
      </c>
      <c r="C18" s="1052"/>
      <c r="D18" s="1052"/>
      <c r="E18" s="1052"/>
      <c r="F18" s="1052"/>
      <c r="G18" s="1052"/>
      <c r="H18" s="1052"/>
      <c r="I18" s="1052"/>
      <c r="J18" s="1052"/>
    </row>
    <row r="19" spans="1:10" x14ac:dyDescent="0.3">
      <c r="A19" s="594"/>
      <c r="B19" s="594" t="s">
        <v>1458</v>
      </c>
      <c r="C19" s="594"/>
      <c r="D19" s="594"/>
      <c r="E19" s="594"/>
      <c r="F19" s="594"/>
      <c r="G19" s="594"/>
      <c r="H19" s="594"/>
      <c r="I19" s="593"/>
      <c r="J19" s="593"/>
    </row>
    <row r="20" spans="1:10" x14ac:dyDescent="0.3">
      <c r="A20" s="594"/>
      <c r="B20" s="594" t="s">
        <v>1459</v>
      </c>
      <c r="C20" s="594"/>
      <c r="D20" s="594"/>
      <c r="E20" s="594"/>
      <c r="F20" s="594"/>
      <c r="G20" s="594"/>
      <c r="H20" s="594"/>
      <c r="I20" s="593"/>
      <c r="J20" s="593"/>
    </row>
    <row r="21" spans="1:10" ht="30" customHeight="1" x14ac:dyDescent="0.3">
      <c r="A21" s="594"/>
      <c r="B21" s="1052" t="s">
        <v>1460</v>
      </c>
      <c r="C21" s="1052"/>
      <c r="D21" s="1052"/>
      <c r="E21" s="1052"/>
      <c r="F21" s="1052"/>
      <c r="G21" s="1052"/>
      <c r="H21" s="1052"/>
      <c r="I21" s="1052"/>
      <c r="J21" s="593"/>
    </row>
    <row r="22" spans="1:10" ht="42" customHeight="1" x14ac:dyDescent="0.3">
      <c r="A22" s="594"/>
      <c r="B22" s="1052" t="s">
        <v>1461</v>
      </c>
      <c r="C22" s="1052"/>
      <c r="D22" s="1052"/>
      <c r="E22" s="1052"/>
      <c r="F22" s="1052"/>
      <c r="G22" s="1052"/>
      <c r="H22" s="1052"/>
      <c r="I22" s="593"/>
      <c r="J22" s="593"/>
    </row>
    <row r="23" spans="1:10" ht="16.5" customHeight="1" x14ac:dyDescent="0.3">
      <c r="A23" s="594"/>
      <c r="B23" s="1052" t="s">
        <v>1462</v>
      </c>
      <c r="C23" s="1052"/>
      <c r="D23" s="1052"/>
      <c r="E23" s="1052"/>
      <c r="F23" s="1052"/>
      <c r="G23" s="1052"/>
      <c r="H23" s="1052"/>
      <c r="I23" s="1052"/>
      <c r="J23" s="1052"/>
    </row>
    <row r="24" spans="1:10" x14ac:dyDescent="0.3">
      <c r="A24" s="594"/>
      <c r="B24" s="1052" t="s">
        <v>1463</v>
      </c>
      <c r="C24" s="1052"/>
      <c r="D24" s="1052"/>
      <c r="E24" s="1052"/>
      <c r="F24" s="1052"/>
      <c r="G24" s="1052"/>
      <c r="H24" s="1052"/>
      <c r="I24" s="593"/>
      <c r="J24" s="593"/>
    </row>
    <row r="25" spans="1:10" x14ac:dyDescent="0.3">
      <c r="A25" s="594"/>
      <c r="B25" s="594" t="s">
        <v>1464</v>
      </c>
      <c r="C25" s="594"/>
      <c r="D25" s="594"/>
      <c r="E25" s="594"/>
      <c r="F25" s="594"/>
      <c r="G25" s="594"/>
      <c r="H25" s="594"/>
      <c r="I25" s="593"/>
      <c r="J25" s="593"/>
    </row>
    <row r="26" spans="1:10" ht="25.5" customHeight="1" x14ac:dyDescent="0.3">
      <c r="A26" s="594"/>
      <c r="B26" s="1052" t="s">
        <v>1465</v>
      </c>
      <c r="C26" s="1052"/>
      <c r="D26" s="1052"/>
      <c r="E26" s="1052"/>
      <c r="F26" s="1052"/>
      <c r="G26" s="1052"/>
      <c r="H26" s="1052"/>
      <c r="I26" s="1052"/>
      <c r="J26" s="593"/>
    </row>
    <row r="27" spans="1:10" ht="39.75" customHeight="1" x14ac:dyDescent="0.3">
      <c r="A27" s="594"/>
      <c r="B27" s="1056" t="s">
        <v>1466</v>
      </c>
      <c r="C27" s="1056"/>
      <c r="D27" s="1056"/>
      <c r="E27" s="1056"/>
      <c r="F27" s="1056"/>
      <c r="G27" s="1056"/>
      <c r="H27" s="1056"/>
      <c r="I27" s="1056"/>
      <c r="J27" s="593"/>
    </row>
    <row r="28" spans="1:10" x14ac:dyDescent="0.3">
      <c r="A28" s="594" t="s">
        <v>281</v>
      </c>
      <c r="B28" s="594"/>
      <c r="C28" s="594"/>
      <c r="D28" s="594"/>
      <c r="E28" s="594"/>
      <c r="F28" s="594"/>
      <c r="G28" s="594"/>
      <c r="H28" s="594"/>
      <c r="I28" s="593"/>
      <c r="J28" s="593"/>
    </row>
    <row r="29" spans="1:10" ht="27" customHeight="1" x14ac:dyDescent="0.3">
      <c r="A29" s="594"/>
      <c r="B29" s="1052" t="s">
        <v>1467</v>
      </c>
      <c r="C29" s="1052"/>
      <c r="D29" s="1052"/>
      <c r="E29" s="1052"/>
      <c r="F29" s="1052"/>
      <c r="G29" s="1052"/>
      <c r="H29" s="1052"/>
      <c r="I29" s="1052"/>
      <c r="J29" s="593"/>
    </row>
    <row r="30" spans="1:10" x14ac:dyDescent="0.3">
      <c r="A30" s="594"/>
      <c r="B30" s="594" t="s">
        <v>1468</v>
      </c>
      <c r="C30" s="594"/>
      <c r="D30" s="594"/>
      <c r="E30" s="594"/>
      <c r="F30" s="594"/>
      <c r="G30" s="594"/>
      <c r="H30" s="594"/>
      <c r="I30" s="593"/>
      <c r="J30" s="593"/>
    </row>
    <row r="31" spans="1:10" ht="15" customHeight="1" x14ac:dyDescent="0.3">
      <c r="A31" s="594"/>
      <c r="B31" s="1052" t="s">
        <v>1469</v>
      </c>
      <c r="C31" s="1052"/>
      <c r="D31" s="1052"/>
      <c r="E31" s="1052"/>
      <c r="F31" s="1052"/>
      <c r="G31" s="1052"/>
      <c r="H31" s="1052"/>
      <c r="I31" s="1052"/>
      <c r="J31" s="1052"/>
    </row>
    <row r="32" spans="1:10" x14ac:dyDescent="0.3">
      <c r="A32" s="594"/>
      <c r="B32" s="594" t="s">
        <v>1470</v>
      </c>
      <c r="C32" s="594"/>
      <c r="D32" s="594"/>
      <c r="E32" s="594"/>
      <c r="F32" s="594"/>
      <c r="G32" s="594"/>
      <c r="H32" s="594"/>
      <c r="I32" s="593"/>
      <c r="J32" s="593"/>
    </row>
    <row r="33" spans="1:10" x14ac:dyDescent="0.3">
      <c r="A33" s="593"/>
      <c r="B33" s="593"/>
      <c r="C33" s="593"/>
      <c r="D33" s="593"/>
      <c r="E33" s="593"/>
      <c r="F33" s="593"/>
      <c r="G33" s="593"/>
      <c r="H33" s="593"/>
      <c r="I33" s="593"/>
      <c r="J33" s="593"/>
    </row>
  </sheetData>
  <mergeCells count="17">
    <mergeCell ref="B24:H24"/>
    <mergeCell ref="B26:I26"/>
    <mergeCell ref="B27:I27"/>
    <mergeCell ref="B29:I29"/>
    <mergeCell ref="B31:J31"/>
    <mergeCell ref="B23:J23"/>
    <mergeCell ref="A1:H1"/>
    <mergeCell ref="A3:I3"/>
    <mergeCell ref="B12:I12"/>
    <mergeCell ref="B13:I13"/>
    <mergeCell ref="B14:J14"/>
    <mergeCell ref="B15:I15"/>
    <mergeCell ref="B16:I16"/>
    <mergeCell ref="B17:H17"/>
    <mergeCell ref="B18:J18"/>
    <mergeCell ref="B21:I21"/>
    <mergeCell ref="B22:H22"/>
  </mergeCells>
  <pageMargins left="0.7" right="0.7" top="1" bottom="0.75" header="0.5" footer="0.3"/>
  <pageSetup paperSize="9" scale="97"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4"/>
  <sheetViews>
    <sheetView topLeftCell="A17" zoomScale="115" zoomScaleNormal="115" workbookViewId="0">
      <selection activeCell="B27" sqref="B27"/>
    </sheetView>
  </sheetViews>
  <sheetFormatPr defaultColWidth="9.33203125" defaultRowHeight="14.4" x14ac:dyDescent="0.3"/>
  <cols>
    <col min="1" max="1" width="4.33203125" style="139" customWidth="1"/>
    <col min="2" max="2" width="11.5546875" style="139" bestFit="1" customWidth="1"/>
    <col min="3" max="3" width="36.6640625" style="139" customWidth="1"/>
    <col min="4" max="4" width="5.6640625" style="139" customWidth="1"/>
    <col min="5" max="5" width="11.6640625" style="139" customWidth="1"/>
    <col min="6" max="6" width="36.6640625" style="139" customWidth="1"/>
    <col min="7" max="7" width="6.109375" style="139" customWidth="1"/>
    <col min="8" max="8" width="12.5546875" style="139" customWidth="1"/>
    <col min="9" max="9" width="36.6640625" style="139" customWidth="1"/>
    <col min="10" max="16384" width="9.33203125" style="139"/>
  </cols>
  <sheetData>
    <row r="1" spans="2:12" x14ac:dyDescent="0.3">
      <c r="B1" s="137" t="s">
        <v>517</v>
      </c>
      <c r="C1" s="138" t="s">
        <v>982</v>
      </c>
      <c r="D1" s="1057" t="s">
        <v>516</v>
      </c>
      <c r="E1" s="137" t="s">
        <v>517</v>
      </c>
      <c r="F1" s="138" t="str">
        <f>C1</f>
        <v>22-040</v>
      </c>
      <c r="G1" s="1057" t="s">
        <v>516</v>
      </c>
      <c r="H1" s="137" t="s">
        <v>517</v>
      </c>
      <c r="I1" s="138" t="str">
        <f>C1</f>
        <v>22-040</v>
      </c>
    </row>
    <row r="2" spans="2:12" ht="15" thickBot="1" x14ac:dyDescent="0.35">
      <c r="B2" s="137" t="s">
        <v>518</v>
      </c>
      <c r="C2" s="137"/>
      <c r="D2" s="1058"/>
      <c r="E2" s="137" t="s">
        <v>518</v>
      </c>
      <c r="F2" s="137"/>
      <c r="G2" s="1058"/>
      <c r="H2" s="137" t="s">
        <v>518</v>
      </c>
      <c r="I2" s="137"/>
    </row>
    <row r="3" spans="2:12" ht="15.6" thickTop="1" thickBot="1" x14ac:dyDescent="0.35">
      <c r="B3" s="140"/>
      <c r="C3" s="183" t="s">
        <v>519</v>
      </c>
      <c r="D3" s="1058"/>
      <c r="E3" s="140"/>
      <c r="F3" s="141" t="s">
        <v>519</v>
      </c>
      <c r="G3" s="1058"/>
      <c r="H3" s="140"/>
      <c r="I3" s="141" t="s">
        <v>519</v>
      </c>
    </row>
    <row r="4" spans="2:12" ht="15.6" thickTop="1" thickBot="1" x14ac:dyDescent="0.35">
      <c r="B4" s="140" t="s">
        <v>520</v>
      </c>
      <c r="C4" s="183" t="s">
        <v>521</v>
      </c>
      <c r="D4" s="1058"/>
      <c r="E4" s="140" t="s">
        <v>520</v>
      </c>
      <c r="F4" s="141" t="s">
        <v>521</v>
      </c>
      <c r="G4" s="1058"/>
      <c r="H4" s="140" t="s">
        <v>520</v>
      </c>
      <c r="I4" s="141" t="s">
        <v>521</v>
      </c>
    </row>
    <row r="5" spans="2:12" ht="15.6" thickTop="1" thickBot="1" x14ac:dyDescent="0.35">
      <c r="B5" s="140"/>
      <c r="C5" s="183" t="s">
        <v>522</v>
      </c>
      <c r="D5" s="1058"/>
      <c r="E5" s="140"/>
      <c r="F5" s="141" t="s">
        <v>522</v>
      </c>
      <c r="G5" s="1058"/>
      <c r="H5" s="140"/>
      <c r="I5" s="141" t="s">
        <v>522</v>
      </c>
    </row>
    <row r="6" spans="2:12" ht="15.6" thickTop="1" thickBot="1" x14ac:dyDescent="0.35">
      <c r="B6" s="140" t="s">
        <v>520</v>
      </c>
      <c r="C6" s="183" t="s">
        <v>523</v>
      </c>
      <c r="D6" s="1058"/>
      <c r="E6" s="140" t="s">
        <v>520</v>
      </c>
      <c r="F6" s="141" t="s">
        <v>523</v>
      </c>
      <c r="G6" s="1058"/>
      <c r="H6" s="140" t="s">
        <v>520</v>
      </c>
      <c r="I6" s="141" t="s">
        <v>523</v>
      </c>
    </row>
    <row r="7" spans="2:12" ht="15.6" thickTop="1" thickBot="1" x14ac:dyDescent="0.35">
      <c r="B7" s="140" t="s">
        <v>520</v>
      </c>
      <c r="C7" s="183" t="s">
        <v>524</v>
      </c>
      <c r="D7" s="1058"/>
      <c r="E7" s="140" t="str">
        <f t="shared" ref="E7:E13" si="0">B7</f>
        <v>X</v>
      </c>
      <c r="F7" s="141" t="s">
        <v>524</v>
      </c>
      <c r="G7" s="1058"/>
      <c r="H7" s="140" t="str">
        <f t="shared" ref="H7:H13" si="1">B7</f>
        <v>X</v>
      </c>
      <c r="I7" s="141" t="s">
        <v>524</v>
      </c>
    </row>
    <row r="8" spans="2:12" ht="15.6" thickTop="1" thickBot="1" x14ac:dyDescent="0.35">
      <c r="B8" s="140" t="s">
        <v>520</v>
      </c>
      <c r="C8" s="183" t="s">
        <v>525</v>
      </c>
      <c r="D8" s="1058"/>
      <c r="E8" s="140" t="str">
        <f t="shared" si="0"/>
        <v>X</v>
      </c>
      <c r="F8" s="141" t="s">
        <v>525</v>
      </c>
      <c r="G8" s="1058"/>
      <c r="H8" s="140" t="str">
        <f t="shared" si="1"/>
        <v>X</v>
      </c>
      <c r="I8" s="141" t="s">
        <v>525</v>
      </c>
    </row>
    <row r="9" spans="2:12" ht="15.6" thickTop="1" thickBot="1" x14ac:dyDescent="0.35">
      <c r="B9" s="140" t="s">
        <v>520</v>
      </c>
      <c r="C9" s="183" t="s">
        <v>526</v>
      </c>
      <c r="D9" s="1058"/>
      <c r="E9" s="140" t="str">
        <f t="shared" si="0"/>
        <v>X</v>
      </c>
      <c r="F9" s="141" t="s">
        <v>526</v>
      </c>
      <c r="G9" s="1058"/>
      <c r="H9" s="140" t="str">
        <f t="shared" si="1"/>
        <v>X</v>
      </c>
      <c r="I9" s="141" t="s">
        <v>526</v>
      </c>
    </row>
    <row r="10" spans="2:12" ht="15.6" thickTop="1" thickBot="1" x14ac:dyDescent="0.35">
      <c r="B10" s="140" t="s">
        <v>520</v>
      </c>
      <c r="C10" s="183" t="s">
        <v>527</v>
      </c>
      <c r="D10" s="1058"/>
      <c r="E10" s="140" t="str">
        <f t="shared" si="0"/>
        <v>X</v>
      </c>
      <c r="F10" s="141" t="s">
        <v>527</v>
      </c>
      <c r="G10" s="1058"/>
      <c r="H10" s="140" t="str">
        <f t="shared" si="1"/>
        <v>X</v>
      </c>
      <c r="I10" s="141" t="s">
        <v>527</v>
      </c>
    </row>
    <row r="11" spans="2:12" ht="15.6" thickTop="1" thickBot="1" x14ac:dyDescent="0.35">
      <c r="B11" s="140" t="s">
        <v>520</v>
      </c>
      <c r="C11" s="183" t="s">
        <v>528</v>
      </c>
      <c r="D11" s="1058"/>
      <c r="E11" s="140" t="str">
        <f t="shared" si="0"/>
        <v>X</v>
      </c>
      <c r="F11" s="141" t="s">
        <v>528</v>
      </c>
      <c r="G11" s="1058"/>
      <c r="H11" s="140" t="str">
        <f t="shared" si="1"/>
        <v>X</v>
      </c>
      <c r="I11" s="141" t="s">
        <v>528</v>
      </c>
    </row>
    <row r="12" spans="2:12" ht="32.25" customHeight="1" thickTop="1" thickBot="1" x14ac:dyDescent="0.35">
      <c r="B12" s="140" t="s">
        <v>520</v>
      </c>
      <c r="C12" s="184" t="s">
        <v>529</v>
      </c>
      <c r="D12" s="1058"/>
      <c r="E12" s="142" t="str">
        <f t="shared" si="0"/>
        <v>X</v>
      </c>
      <c r="F12" s="143" t="s">
        <v>529</v>
      </c>
      <c r="G12" s="1058"/>
      <c r="H12" s="142" t="str">
        <f t="shared" si="1"/>
        <v>X</v>
      </c>
      <c r="I12" s="143" t="s">
        <v>529</v>
      </c>
    </row>
    <row r="13" spans="2:12" ht="15.6" thickTop="1" thickBot="1" x14ac:dyDescent="0.35">
      <c r="B13" s="140"/>
      <c r="C13" s="183" t="s">
        <v>530</v>
      </c>
      <c r="D13" s="1058"/>
      <c r="E13" s="140">
        <f t="shared" si="0"/>
        <v>0</v>
      </c>
      <c r="F13" s="141" t="s">
        <v>530</v>
      </c>
      <c r="G13" s="1058"/>
      <c r="H13" s="140">
        <f t="shared" si="1"/>
        <v>0</v>
      </c>
      <c r="I13" s="141" t="s">
        <v>530</v>
      </c>
    </row>
    <row r="14" spans="2:12" ht="15.6" thickTop="1" thickBot="1" x14ac:dyDescent="0.35">
      <c r="B14" s="140" t="s">
        <v>520</v>
      </c>
      <c r="C14" s="183" t="s">
        <v>932</v>
      </c>
      <c r="D14" s="1058"/>
      <c r="E14" s="140" t="str">
        <f t="shared" ref="E14:E21" si="2">B14</f>
        <v>X</v>
      </c>
      <c r="F14" s="183" t="s">
        <v>932</v>
      </c>
      <c r="G14" s="1058"/>
      <c r="H14" s="140" t="str">
        <f>E14</f>
        <v>X</v>
      </c>
      <c r="I14" s="183" t="s">
        <v>932</v>
      </c>
    </row>
    <row r="15" spans="2:12" ht="15.6" thickTop="1" thickBot="1" x14ac:dyDescent="0.35">
      <c r="B15" s="140" t="s">
        <v>520</v>
      </c>
      <c r="C15" s="183" t="s">
        <v>933</v>
      </c>
      <c r="D15" s="1058"/>
      <c r="E15" s="140" t="str">
        <f t="shared" si="2"/>
        <v>X</v>
      </c>
      <c r="F15" s="183" t="s">
        <v>933</v>
      </c>
      <c r="G15" s="1058"/>
      <c r="H15" s="140" t="str">
        <f>E15</f>
        <v>X</v>
      </c>
      <c r="I15" s="183" t="s">
        <v>933</v>
      </c>
    </row>
    <row r="16" spans="2:12" ht="15.6" thickTop="1" thickBot="1" x14ac:dyDescent="0.35">
      <c r="B16" s="140" t="s">
        <v>520</v>
      </c>
      <c r="C16" s="183" t="s">
        <v>531</v>
      </c>
      <c r="D16" s="1058"/>
      <c r="E16" s="140" t="str">
        <f t="shared" si="2"/>
        <v>X</v>
      </c>
      <c r="F16" s="141" t="s">
        <v>531</v>
      </c>
      <c r="G16" s="1058"/>
      <c r="H16" s="140" t="str">
        <f>B16</f>
        <v>X</v>
      </c>
      <c r="I16" s="141" t="s">
        <v>531</v>
      </c>
      <c r="K16" s="140"/>
      <c r="L16" s="141"/>
    </row>
    <row r="17" spans="2:12" ht="15.6" thickTop="1" thickBot="1" x14ac:dyDescent="0.35">
      <c r="B17" s="140" t="s">
        <v>520</v>
      </c>
      <c r="C17" s="183" t="s">
        <v>532</v>
      </c>
      <c r="D17" s="1058"/>
      <c r="E17" s="140" t="str">
        <f t="shared" si="2"/>
        <v>X</v>
      </c>
      <c r="F17" s="141" t="s">
        <v>532</v>
      </c>
      <c r="G17" s="1058"/>
      <c r="H17" s="140"/>
      <c r="I17" s="141" t="s">
        <v>532</v>
      </c>
      <c r="K17" s="140"/>
      <c r="L17" s="141"/>
    </row>
    <row r="18" spans="2:12" ht="15.6" thickTop="1" thickBot="1" x14ac:dyDescent="0.35">
      <c r="B18" s="140" t="s">
        <v>520</v>
      </c>
      <c r="C18" s="183" t="s">
        <v>533</v>
      </c>
      <c r="D18" s="1058"/>
      <c r="E18" s="140" t="str">
        <f t="shared" si="2"/>
        <v>X</v>
      </c>
      <c r="F18" s="183" t="s">
        <v>533</v>
      </c>
      <c r="G18" s="1058"/>
      <c r="H18" s="140" t="str">
        <f>B18</f>
        <v>X</v>
      </c>
      <c r="I18" s="183" t="s">
        <v>533</v>
      </c>
      <c r="K18" s="140"/>
      <c r="L18" s="141"/>
    </row>
    <row r="19" spans="2:12" ht="30" thickTop="1" thickBot="1" x14ac:dyDescent="0.35">
      <c r="B19" s="142"/>
      <c r="C19" s="185" t="s">
        <v>534</v>
      </c>
      <c r="D19" s="1058"/>
      <c r="E19" s="142">
        <f t="shared" si="2"/>
        <v>0</v>
      </c>
      <c r="F19" s="144" t="s">
        <v>534</v>
      </c>
      <c r="G19" s="1058"/>
      <c r="H19" s="142">
        <f>B19</f>
        <v>0</v>
      </c>
      <c r="I19" s="144" t="s">
        <v>534</v>
      </c>
      <c r="K19" s="140"/>
      <c r="L19" s="141"/>
    </row>
    <row r="20" spans="2:12" ht="15.6" thickTop="1" thickBot="1" x14ac:dyDescent="0.35">
      <c r="B20" s="140" t="s">
        <v>520</v>
      </c>
      <c r="C20" s="183" t="s">
        <v>535</v>
      </c>
      <c r="D20" s="1058"/>
      <c r="E20" s="140" t="str">
        <f t="shared" si="2"/>
        <v>X</v>
      </c>
      <c r="F20" s="141" t="s">
        <v>535</v>
      </c>
      <c r="G20" s="1058"/>
      <c r="H20" s="140" t="str">
        <f>B20</f>
        <v>X</v>
      </c>
      <c r="I20" s="141" t="s">
        <v>535</v>
      </c>
      <c r="K20" s="140"/>
      <c r="L20" s="141"/>
    </row>
    <row r="21" spans="2:12" ht="15.6" thickTop="1" thickBot="1" x14ac:dyDescent="0.35">
      <c r="B21" s="140" t="s">
        <v>520</v>
      </c>
      <c r="C21" s="183" t="s">
        <v>536</v>
      </c>
      <c r="D21" s="1058"/>
      <c r="E21" s="140" t="str">
        <f t="shared" si="2"/>
        <v>X</v>
      </c>
      <c r="F21" s="141" t="s">
        <v>536</v>
      </c>
      <c r="G21" s="1058"/>
      <c r="H21" s="140" t="str">
        <f>B21</f>
        <v>X</v>
      </c>
      <c r="I21" s="141" t="s">
        <v>536</v>
      </c>
      <c r="K21" s="140"/>
      <c r="L21" s="141"/>
    </row>
    <row r="22" spans="2:12" ht="15.6" thickTop="1" thickBot="1" x14ac:dyDescent="0.35">
      <c r="B22" s="140" t="s">
        <v>520</v>
      </c>
      <c r="C22" s="183" t="s">
        <v>537</v>
      </c>
      <c r="D22" s="1058"/>
      <c r="E22" s="140" t="s">
        <v>520</v>
      </c>
      <c r="F22" s="141" t="s">
        <v>537</v>
      </c>
      <c r="G22" s="1058"/>
      <c r="H22" s="140" t="s">
        <v>520</v>
      </c>
      <c r="I22" s="141" t="s">
        <v>537</v>
      </c>
      <c r="K22" s="140"/>
      <c r="L22" s="141"/>
    </row>
    <row r="23" spans="2:12" ht="15.6" thickTop="1" thickBot="1" x14ac:dyDescent="0.35">
      <c r="B23" s="140"/>
      <c r="C23" s="183" t="s">
        <v>538</v>
      </c>
      <c r="D23" s="1058"/>
      <c r="E23" s="140">
        <f>B23</f>
        <v>0</v>
      </c>
      <c r="F23" s="141" t="s">
        <v>538</v>
      </c>
      <c r="G23" s="1058"/>
      <c r="H23" s="140">
        <f>B23</f>
        <v>0</v>
      </c>
      <c r="I23" s="141" t="s">
        <v>538</v>
      </c>
      <c r="K23" s="140"/>
      <c r="L23" s="141"/>
    </row>
    <row r="24" spans="2:12" ht="15.6" thickTop="1" thickBot="1" x14ac:dyDescent="0.35">
      <c r="B24" s="140" t="s">
        <v>520</v>
      </c>
      <c r="C24" s="183" t="s">
        <v>539</v>
      </c>
      <c r="D24" s="1058"/>
      <c r="E24" s="140" t="s">
        <v>520</v>
      </c>
      <c r="F24" s="141" t="s">
        <v>539</v>
      </c>
      <c r="G24" s="1058"/>
      <c r="H24" s="140" t="s">
        <v>520</v>
      </c>
      <c r="I24" s="141" t="s">
        <v>539</v>
      </c>
      <c r="K24" s="140"/>
      <c r="L24" s="141"/>
    </row>
    <row r="25" spans="2:12" ht="24.6" customHeight="1" thickTop="1" thickBot="1" x14ac:dyDescent="0.35">
      <c r="B25" s="140"/>
      <c r="C25" s="183" t="s">
        <v>981</v>
      </c>
      <c r="D25" s="1058"/>
      <c r="E25" s="140"/>
      <c r="F25" s="141" t="str">
        <f>C25</f>
        <v>(3)ARE # 221111LLB,DRD,AAM-ARE</v>
      </c>
      <c r="G25" s="1058"/>
      <c r="H25" s="140">
        <f>B25</f>
        <v>0</v>
      </c>
      <c r="I25" s="141" t="str">
        <f>C25</f>
        <v>(3)ARE # 221111LLB,DRD,AAM-ARE</v>
      </c>
      <c r="K25" s="142"/>
      <c r="L25" s="143"/>
    </row>
    <row r="26" spans="2:12" ht="31.2" customHeight="1" thickTop="1" thickBot="1" x14ac:dyDescent="0.35">
      <c r="B26" s="140" t="s">
        <v>520</v>
      </c>
      <c r="C26" s="185" t="s">
        <v>980</v>
      </c>
      <c r="D26" s="1058"/>
      <c r="E26" s="140" t="str">
        <f>B26</f>
        <v>X</v>
      </c>
      <c r="F26" s="144" t="str">
        <f>C26</f>
        <v>PhilGEPS Bid Notice Abstract ref #8607137</v>
      </c>
      <c r="G26" s="1058"/>
      <c r="H26" s="140" t="str">
        <f>B26</f>
        <v>X</v>
      </c>
      <c r="I26" s="144" t="str">
        <f>C26</f>
        <v>PhilGEPS Bid Notice Abstract ref #8607137</v>
      </c>
      <c r="K26" s="140"/>
      <c r="L26" s="141"/>
    </row>
    <row r="27" spans="2:12" ht="15.6" thickTop="1" thickBot="1" x14ac:dyDescent="0.35">
      <c r="B27" s="140"/>
      <c r="C27" s="183" t="s">
        <v>540</v>
      </c>
      <c r="D27" s="1058"/>
      <c r="E27" s="140"/>
      <c r="F27" s="141" t="s">
        <v>540</v>
      </c>
      <c r="G27" s="1058"/>
      <c r="H27" s="140"/>
      <c r="I27" s="141" t="s">
        <v>540</v>
      </c>
      <c r="K27" s="140"/>
      <c r="L27" s="141"/>
    </row>
    <row r="28" spans="2:12" ht="15.6" thickTop="1" thickBot="1" x14ac:dyDescent="0.35">
      <c r="B28" s="140" t="s">
        <v>520</v>
      </c>
      <c r="C28" s="186" t="s">
        <v>577</v>
      </c>
      <c r="D28" s="1058"/>
      <c r="E28" s="140" t="str">
        <f>B28</f>
        <v>X</v>
      </c>
      <c r="F28" s="145" t="str">
        <f>C28</f>
        <v xml:space="preserve"> PPMP for CY2021</v>
      </c>
      <c r="G28" s="1058"/>
      <c r="H28" s="140" t="str">
        <f>B28</f>
        <v>X</v>
      </c>
      <c r="I28" s="145" t="str">
        <f>C28</f>
        <v xml:space="preserve"> PPMP for CY2021</v>
      </c>
      <c r="K28" s="140"/>
      <c r="L28" s="141"/>
    </row>
    <row r="29" spans="2:12" ht="19.95" customHeight="1" thickTop="1" thickBot="1" x14ac:dyDescent="0.35">
      <c r="B29" s="140"/>
      <c r="C29" s="146" t="s">
        <v>541</v>
      </c>
      <c r="D29" s="1058"/>
      <c r="E29" s="140">
        <f>B29</f>
        <v>0</v>
      </c>
      <c r="F29" s="146" t="s">
        <v>541</v>
      </c>
      <c r="G29" s="1058"/>
      <c r="H29" s="140">
        <f>B29</f>
        <v>0</v>
      </c>
      <c r="I29" s="146" t="s">
        <v>541</v>
      </c>
      <c r="K29" s="140"/>
      <c r="L29" s="141"/>
    </row>
    <row r="30" spans="2:12" ht="15.6" thickTop="1" thickBot="1" x14ac:dyDescent="0.35">
      <c r="B30" s="140"/>
      <c r="C30" s="186" t="s">
        <v>979</v>
      </c>
      <c r="D30" s="1058"/>
      <c r="E30" s="140">
        <f>B30</f>
        <v>0</v>
      </c>
      <c r="F30" s="186" t="s">
        <v>979</v>
      </c>
      <c r="G30" s="1058"/>
      <c r="H30" s="140">
        <f>B30</f>
        <v>0</v>
      </c>
      <c r="I30" s="186" t="s">
        <v>979</v>
      </c>
      <c r="K30" s="140"/>
      <c r="L30" s="141"/>
    </row>
    <row r="31" spans="2:12" ht="15.6" thickTop="1" thickBot="1" x14ac:dyDescent="0.35">
      <c r="B31" s="137" t="s">
        <v>445</v>
      </c>
      <c r="C31" s="137"/>
      <c r="D31" s="1058"/>
      <c r="E31" s="137" t="s">
        <v>445</v>
      </c>
      <c r="F31" s="137"/>
      <c r="G31" s="1058"/>
      <c r="H31" s="137" t="s">
        <v>445</v>
      </c>
      <c r="I31" s="137"/>
      <c r="K31" s="140"/>
      <c r="L31" s="141"/>
    </row>
    <row r="32" spans="2:12" ht="15.6" thickTop="1" thickBot="1" x14ac:dyDescent="0.35">
      <c r="B32" s="147"/>
      <c r="C32" s="148"/>
      <c r="D32" s="1058"/>
      <c r="E32" s="147"/>
      <c r="F32" s="148"/>
      <c r="G32" s="1058"/>
      <c r="H32" s="147"/>
      <c r="I32" s="148"/>
      <c r="K32" s="140"/>
      <c r="L32" s="141"/>
    </row>
    <row r="33" spans="2:12" ht="15.6" thickTop="1" thickBot="1" x14ac:dyDescent="0.35">
      <c r="B33" s="149"/>
      <c r="C33" s="150" t="s">
        <v>542</v>
      </c>
      <c r="D33" s="1058"/>
      <c r="E33" s="151"/>
      <c r="F33" s="150" t="s">
        <v>542</v>
      </c>
      <c r="G33" s="1058"/>
      <c r="H33" s="151"/>
      <c r="I33" s="150" t="s">
        <v>542</v>
      </c>
      <c r="K33" s="140"/>
      <c r="L33" s="141"/>
    </row>
    <row r="34" spans="2:12" ht="44.25" customHeight="1" thickTop="1" thickBot="1" x14ac:dyDescent="0.35">
      <c r="B34" s="1059" t="s">
        <v>543</v>
      </c>
      <c r="C34" s="1059"/>
      <c r="D34" s="1058"/>
      <c r="E34" s="1059" t="s">
        <v>543</v>
      </c>
      <c r="F34" s="1059"/>
      <c r="G34" s="1058"/>
      <c r="H34" s="1059" t="s">
        <v>543</v>
      </c>
      <c r="I34" s="1059"/>
      <c r="K34" s="140"/>
      <c r="L34" s="141"/>
    </row>
    <row r="35" spans="2:12" s="153" customFormat="1" ht="15.6" thickTop="1" thickBot="1" x14ac:dyDescent="0.35">
      <c r="B35" s="152" t="s">
        <v>544</v>
      </c>
      <c r="C35" s="152"/>
      <c r="D35" s="1058"/>
      <c r="E35" s="152" t="s">
        <v>545</v>
      </c>
      <c r="F35" s="152"/>
      <c r="G35" s="1058"/>
      <c r="H35" s="152" t="s">
        <v>546</v>
      </c>
      <c r="I35" s="152"/>
      <c r="K35" s="140"/>
      <c r="L35" s="141"/>
    </row>
    <row r="36" spans="2:12" ht="15.6" thickTop="1" thickBot="1" x14ac:dyDescent="0.35">
      <c r="D36" s="139" t="s">
        <v>547</v>
      </c>
      <c r="K36" s="140"/>
      <c r="L36" s="141"/>
    </row>
    <row r="37" spans="2:12" ht="15.6" thickTop="1" thickBot="1" x14ac:dyDescent="0.35">
      <c r="K37" s="140"/>
      <c r="L37" s="141"/>
    </row>
    <row r="38" spans="2:12" ht="15.6" thickTop="1" thickBot="1" x14ac:dyDescent="0.35">
      <c r="K38" s="140"/>
      <c r="L38" s="141"/>
    </row>
    <row r="39" spans="2:12" ht="15.6" thickTop="1" thickBot="1" x14ac:dyDescent="0.35">
      <c r="K39" s="140"/>
      <c r="L39" s="144"/>
    </row>
    <row r="40" spans="2:12" ht="15.6" thickTop="1" thickBot="1" x14ac:dyDescent="0.35">
      <c r="B40" s="139" t="s">
        <v>548</v>
      </c>
      <c r="K40" s="140"/>
      <c r="L40" s="141"/>
    </row>
    <row r="41" spans="2:12" ht="15.6" thickTop="1" thickBot="1" x14ac:dyDescent="0.35">
      <c r="F41" s="139" t="s">
        <v>353</v>
      </c>
      <c r="K41" s="140"/>
      <c r="L41" s="145"/>
    </row>
    <row r="42" spans="2:12" ht="15.6" thickTop="1" thickBot="1" x14ac:dyDescent="0.35">
      <c r="K42" s="140"/>
      <c r="L42" s="146"/>
    </row>
    <row r="43" spans="2:12" ht="15.6" thickTop="1" thickBot="1" x14ac:dyDescent="0.35">
      <c r="K43" s="140"/>
      <c r="L43" s="145"/>
    </row>
    <row r="44" spans="2:12" ht="15" thickTop="1" x14ac:dyDescent="0.3"/>
  </sheetData>
  <mergeCells count="5">
    <mergeCell ref="D1:D35"/>
    <mergeCell ref="G1:G35"/>
    <mergeCell ref="B34:C34"/>
    <mergeCell ref="E34:F34"/>
    <mergeCell ref="H34:I34"/>
  </mergeCells>
  <pageMargins left="0.57999999999999996" right="0.25" top="0.64" bottom="0.75" header="0.3" footer="0.3"/>
  <pageSetup paperSize="9" scale="7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274"/>
  <sheetViews>
    <sheetView zoomScaleNormal="100" zoomScaleSheetLayoutView="80" workbookViewId="0">
      <selection activeCell="I8" sqref="I8"/>
    </sheetView>
  </sheetViews>
  <sheetFormatPr defaultColWidth="8.88671875" defaultRowHeight="13.8" x14ac:dyDescent="0.25"/>
  <cols>
    <col min="1" max="1" width="20.6640625" style="271" customWidth="1"/>
    <col min="2" max="2" width="8.88671875" style="271" customWidth="1"/>
    <col min="3" max="3" width="8.88671875" style="271"/>
    <col min="4" max="4" width="2.6640625" style="271" customWidth="1"/>
    <col min="5" max="5" width="19.6640625" style="271" customWidth="1"/>
    <col min="6" max="6" width="16.33203125" style="271" customWidth="1"/>
    <col min="7" max="7" width="15.88671875" style="271" customWidth="1"/>
    <col min="8" max="8" width="17.33203125" style="271" customWidth="1"/>
    <col min="9" max="9" width="15.6640625" style="271" customWidth="1"/>
    <col min="10" max="10" width="15.88671875" style="271" customWidth="1"/>
    <col min="11" max="11" width="7.33203125" style="271" customWidth="1"/>
    <col min="12" max="12" width="0.44140625" style="271" hidden="1" customWidth="1"/>
    <col min="13" max="13" width="0.33203125" style="265" hidden="1" customWidth="1"/>
    <col min="14" max="14" width="10.33203125" style="271" customWidth="1"/>
    <col min="15" max="15" width="14.44140625" style="271" customWidth="1"/>
    <col min="16" max="16" width="14.44140625" style="271" bestFit="1" customWidth="1"/>
    <col min="17" max="17" width="17" style="271" customWidth="1"/>
    <col min="18" max="18" width="16.6640625" style="271" customWidth="1"/>
    <col min="19" max="19" width="12.5546875" style="271" customWidth="1"/>
    <col min="20" max="16384" width="8.88671875" style="271"/>
  </cols>
  <sheetData>
    <row r="1" spans="1:14" ht="15.75" customHeight="1" x14ac:dyDescent="0.25">
      <c r="A1" s="267"/>
      <c r="B1" s="268"/>
      <c r="C1" s="268"/>
      <c r="D1" s="268"/>
      <c r="E1" s="268"/>
      <c r="F1" s="268"/>
      <c r="G1" s="268"/>
      <c r="H1" s="268"/>
      <c r="I1" s="268"/>
      <c r="J1" s="268"/>
      <c r="K1" s="268"/>
      <c r="L1" s="268"/>
      <c r="M1" s="269"/>
      <c r="N1" s="270"/>
    </row>
    <row r="2" spans="1:14" ht="21" x14ac:dyDescent="0.4">
      <c r="A2" s="622" t="s">
        <v>353</v>
      </c>
      <c r="B2" s="1099" t="s">
        <v>593</v>
      </c>
      <c r="C2" s="1099"/>
      <c r="D2" s="1099"/>
      <c r="E2" s="1099"/>
      <c r="F2" s="1099"/>
      <c r="G2" s="1099"/>
      <c r="H2" s="1099"/>
      <c r="I2" s="1099"/>
      <c r="J2" s="1099"/>
      <c r="K2" s="632"/>
      <c r="L2" s="631"/>
      <c r="M2" s="632"/>
    </row>
    <row r="3" spans="1:14" ht="0.6" customHeight="1" x14ac:dyDescent="0.25">
      <c r="A3" s="208"/>
      <c r="B3" s="42"/>
      <c r="C3" s="42"/>
      <c r="D3" s="42"/>
      <c r="E3" s="42"/>
      <c r="F3" s="42"/>
      <c r="G3" s="42"/>
      <c r="H3" s="42"/>
      <c r="I3" s="42"/>
      <c r="J3" s="42"/>
      <c r="K3" s="440"/>
      <c r="L3" s="42"/>
      <c r="M3" s="272"/>
    </row>
    <row r="4" spans="1:14" ht="25.95" customHeight="1" x14ac:dyDescent="0.25">
      <c r="A4" s="208"/>
      <c r="B4" s="1102" t="s">
        <v>594</v>
      </c>
      <c r="C4" s="1102"/>
      <c r="D4" s="1102"/>
      <c r="E4" s="1102"/>
      <c r="F4" s="1102"/>
      <c r="G4" s="1104" t="s">
        <v>595</v>
      </c>
      <c r="H4" s="1104"/>
      <c r="I4" s="1104"/>
      <c r="J4" s="1104"/>
      <c r="K4" s="630"/>
      <c r="L4" s="629"/>
      <c r="M4" s="630"/>
    </row>
    <row r="5" spans="1:14" ht="14.4" customHeight="1" x14ac:dyDescent="0.25">
      <c r="A5" s="208"/>
      <c r="B5" s="1103" t="s">
        <v>596</v>
      </c>
      <c r="C5" s="1103"/>
      <c r="D5" s="1103"/>
      <c r="E5" s="1103"/>
      <c r="F5" s="1103"/>
      <c r="G5" s="681"/>
      <c r="H5" s="681"/>
      <c r="I5" s="623">
        <f ca="1">NOW()</f>
        <v>46148.740959259259</v>
      </c>
      <c r="J5" s="624"/>
      <c r="K5" s="620"/>
      <c r="L5" s="625"/>
      <c r="M5" s="266"/>
    </row>
    <row r="6" spans="1:14" ht="17.399999999999999" customHeight="1" x14ac:dyDescent="0.3">
      <c r="A6" s="208"/>
      <c r="B6" s="626" t="s">
        <v>597</v>
      </c>
      <c r="C6" s="42"/>
      <c r="D6" s="42"/>
      <c r="E6" s="626"/>
      <c r="F6" s="40"/>
      <c r="G6" s="40"/>
      <c r="H6" s="40"/>
      <c r="I6" s="40"/>
      <c r="J6" s="40"/>
      <c r="K6" s="441"/>
      <c r="L6" s="40"/>
      <c r="M6" s="672"/>
    </row>
    <row r="7" spans="1:14" ht="0.6" customHeight="1" x14ac:dyDescent="0.3">
      <c r="A7" s="208"/>
      <c r="B7" s="40"/>
      <c r="C7" s="40"/>
      <c r="D7" s="40"/>
      <c r="E7" s="40"/>
      <c r="F7" s="40"/>
      <c r="G7" s="40"/>
      <c r="H7" s="40"/>
      <c r="I7" s="40"/>
      <c r="J7" s="40"/>
      <c r="K7" s="441"/>
      <c r="L7" s="40"/>
      <c r="M7" s="672"/>
    </row>
    <row r="8" spans="1:14" ht="15" customHeight="1" x14ac:dyDescent="0.25">
      <c r="A8" s="208"/>
      <c r="B8" s="626" t="s">
        <v>598</v>
      </c>
      <c r="C8" s="42"/>
      <c r="D8" s="42" t="s">
        <v>241</v>
      </c>
      <c r="E8" s="42"/>
      <c r="F8" s="42"/>
      <c r="G8" s="42"/>
      <c r="H8" s="42"/>
      <c r="I8" s="42"/>
      <c r="J8" s="42"/>
      <c r="K8" s="440"/>
      <c r="L8" s="42"/>
      <c r="M8" s="272"/>
    </row>
    <row r="9" spans="1:14" ht="16.95" customHeight="1" x14ac:dyDescent="0.3">
      <c r="A9" s="209"/>
      <c r="B9" s="210"/>
      <c r="C9" s="210"/>
      <c r="D9" s="273" t="s">
        <v>599</v>
      </c>
      <c r="E9" s="273"/>
      <c r="F9" s="273"/>
      <c r="G9" s="273"/>
      <c r="H9" s="273"/>
      <c r="I9" s="273"/>
      <c r="J9" s="273"/>
      <c r="K9" s="621"/>
      <c r="L9" s="273"/>
      <c r="M9" s="262"/>
    </row>
    <row r="10" spans="1:14" ht="2.4" customHeight="1" thickBot="1" x14ac:dyDescent="0.35">
      <c r="A10" s="208"/>
      <c r="B10" s="40"/>
      <c r="C10" s="40"/>
      <c r="D10" s="40"/>
      <c r="E10" s="40"/>
      <c r="F10" s="40"/>
      <c r="G10" s="40"/>
      <c r="H10" s="40"/>
      <c r="I10" s="40"/>
      <c r="J10" s="40"/>
      <c r="K10" s="40"/>
      <c r="L10" s="40"/>
      <c r="M10" s="672"/>
    </row>
    <row r="11" spans="1:14" ht="16.2" customHeight="1" thickTop="1" x14ac:dyDescent="0.25">
      <c r="A11" s="901" t="s">
        <v>600</v>
      </c>
      <c r="B11" s="902"/>
      <c r="C11" s="902"/>
      <c r="D11" s="902"/>
      <c r="E11" s="903"/>
      <c r="F11" s="664"/>
      <c r="G11" s="665"/>
      <c r="H11" s="665"/>
      <c r="I11" s="665"/>
      <c r="J11" s="665"/>
      <c r="K11" s="666"/>
      <c r="L11" s="665"/>
      <c r="M11" s="666"/>
    </row>
    <row r="12" spans="1:14" ht="1.95" customHeight="1" x14ac:dyDescent="0.25">
      <c r="A12" s="904"/>
      <c r="B12" s="905"/>
      <c r="C12" s="905"/>
      <c r="D12" s="905"/>
      <c r="E12" s="906"/>
      <c r="F12" s="274"/>
      <c r="G12" s="627"/>
      <c r="H12" s="627"/>
      <c r="I12" s="627"/>
      <c r="J12" s="627"/>
      <c r="K12" s="627"/>
      <c r="L12" s="627"/>
      <c r="M12" s="263"/>
    </row>
    <row r="13" spans="1:14" ht="1.2" hidden="1" customHeight="1" x14ac:dyDescent="0.25">
      <c r="A13" s="904"/>
      <c r="B13" s="905"/>
      <c r="C13" s="905"/>
      <c r="D13" s="905"/>
      <c r="E13" s="906"/>
      <c r="F13" s="274"/>
      <c r="G13" s="627"/>
      <c r="H13" s="627"/>
      <c r="I13" s="627"/>
      <c r="J13" s="627"/>
      <c r="K13" s="627"/>
      <c r="L13" s="627"/>
      <c r="M13" s="263"/>
    </row>
    <row r="14" spans="1:14" ht="25.5" hidden="1" customHeight="1" x14ac:dyDescent="0.25">
      <c r="A14" s="904"/>
      <c r="B14" s="905"/>
      <c r="C14" s="905"/>
      <c r="D14" s="905"/>
      <c r="E14" s="906"/>
      <c r="F14" s="219" t="s">
        <v>341</v>
      </c>
      <c r="G14" s="275"/>
      <c r="H14" s="275"/>
      <c r="I14" s="275"/>
      <c r="J14" s="275"/>
      <c r="K14" s="275" t="s">
        <v>341</v>
      </c>
      <c r="L14" s="275"/>
      <c r="M14" s="628" t="s">
        <v>341</v>
      </c>
    </row>
    <row r="15" spans="1:14" ht="25.5" hidden="1" customHeight="1" x14ac:dyDescent="0.25">
      <c r="A15" s="904"/>
      <c r="B15" s="905"/>
      <c r="C15" s="905"/>
      <c r="D15" s="905"/>
      <c r="E15" s="906"/>
      <c r="F15" s="219" t="s">
        <v>446</v>
      </c>
      <c r="G15" s="275"/>
      <c r="H15" s="275"/>
      <c r="I15" s="275"/>
      <c r="J15" s="275"/>
      <c r="K15" s="275" t="s">
        <v>446</v>
      </c>
      <c r="L15" s="275"/>
      <c r="M15" s="628" t="s">
        <v>446</v>
      </c>
    </row>
    <row r="16" spans="1:14" ht="25.5" hidden="1" customHeight="1" x14ac:dyDescent="0.25">
      <c r="A16" s="904"/>
      <c r="B16" s="905"/>
      <c r="C16" s="905"/>
      <c r="D16" s="905"/>
      <c r="E16" s="906"/>
      <c r="F16" s="219" t="s">
        <v>205</v>
      </c>
      <c r="G16" s="275"/>
      <c r="H16" s="275"/>
      <c r="I16" s="275"/>
      <c r="J16" s="275"/>
      <c r="K16" s="275" t="s">
        <v>205</v>
      </c>
      <c r="L16" s="275"/>
      <c r="M16" s="628" t="s">
        <v>205</v>
      </c>
    </row>
    <row r="17" spans="1:13" ht="16.5" hidden="1" customHeight="1" x14ac:dyDescent="0.25">
      <c r="A17" s="904"/>
      <c r="B17" s="905"/>
      <c r="C17" s="905"/>
      <c r="D17" s="905"/>
      <c r="E17" s="906"/>
      <c r="F17" s="219" t="s">
        <v>821</v>
      </c>
      <c r="G17" s="275"/>
      <c r="H17" s="275"/>
      <c r="I17" s="275"/>
      <c r="J17" s="275"/>
      <c r="K17" s="275" t="s">
        <v>821</v>
      </c>
      <c r="L17" s="275"/>
      <c r="M17" s="628" t="s">
        <v>821</v>
      </c>
    </row>
    <row r="18" spans="1:13" ht="25.5" hidden="1" customHeight="1" x14ac:dyDescent="0.25">
      <c r="A18" s="904"/>
      <c r="B18" s="905"/>
      <c r="C18" s="905"/>
      <c r="D18" s="905"/>
      <c r="E18" s="906"/>
      <c r="F18" s="219" t="s">
        <v>447</v>
      </c>
      <c r="G18" s="275"/>
      <c r="H18" s="275"/>
      <c r="I18" s="275"/>
      <c r="J18" s="275"/>
      <c r="K18" s="275" t="s">
        <v>447</v>
      </c>
      <c r="L18" s="275"/>
      <c r="M18" s="628" t="s">
        <v>447</v>
      </c>
    </row>
    <row r="19" spans="1:13" ht="38.25" hidden="1" customHeight="1" x14ac:dyDescent="0.25">
      <c r="A19" s="904"/>
      <c r="B19" s="905"/>
      <c r="C19" s="905"/>
      <c r="D19" s="905"/>
      <c r="E19" s="906"/>
      <c r="F19" s="219" t="s">
        <v>448</v>
      </c>
      <c r="G19" s="275"/>
      <c r="H19" s="275"/>
      <c r="I19" s="275"/>
      <c r="J19" s="275"/>
      <c r="K19" s="275" t="s">
        <v>448</v>
      </c>
      <c r="L19" s="275"/>
      <c r="M19" s="628" t="s">
        <v>448</v>
      </c>
    </row>
    <row r="20" spans="1:13" ht="16.5" hidden="1" customHeight="1" x14ac:dyDescent="0.25">
      <c r="A20" s="904"/>
      <c r="B20" s="905"/>
      <c r="C20" s="905"/>
      <c r="D20" s="905"/>
      <c r="E20" s="906"/>
      <c r="F20" s="219" t="s">
        <v>744</v>
      </c>
      <c r="G20" s="275"/>
      <c r="H20" s="275"/>
      <c r="I20" s="275"/>
      <c r="J20" s="275"/>
      <c r="K20" s="275" t="s">
        <v>744</v>
      </c>
      <c r="L20" s="275"/>
      <c r="M20" s="628" t="s">
        <v>744</v>
      </c>
    </row>
    <row r="21" spans="1:13" ht="16.5" hidden="1" customHeight="1" x14ac:dyDescent="0.25">
      <c r="A21" s="904"/>
      <c r="B21" s="905"/>
      <c r="C21" s="905"/>
      <c r="D21" s="905"/>
      <c r="E21" s="906"/>
      <c r="F21" s="219" t="s">
        <v>210</v>
      </c>
      <c r="G21" s="275"/>
      <c r="H21" s="275"/>
      <c r="I21" s="275"/>
      <c r="J21" s="275"/>
      <c r="K21" s="275" t="s">
        <v>210</v>
      </c>
      <c r="L21" s="275"/>
      <c r="M21" s="628" t="s">
        <v>210</v>
      </c>
    </row>
    <row r="22" spans="1:13" ht="25.5" hidden="1" customHeight="1" x14ac:dyDescent="0.25">
      <c r="A22" s="904"/>
      <c r="B22" s="905"/>
      <c r="C22" s="905"/>
      <c r="D22" s="905"/>
      <c r="E22" s="906"/>
      <c r="F22" s="219" t="s">
        <v>449</v>
      </c>
      <c r="G22" s="275"/>
      <c r="H22" s="275"/>
      <c r="I22" s="275"/>
      <c r="J22" s="275"/>
      <c r="K22" s="275" t="s">
        <v>449</v>
      </c>
      <c r="L22" s="275"/>
      <c r="M22" s="628" t="s">
        <v>449</v>
      </c>
    </row>
    <row r="23" spans="1:13" ht="25.5" hidden="1" customHeight="1" x14ac:dyDescent="0.25">
      <c r="A23" s="904"/>
      <c r="B23" s="905"/>
      <c r="C23" s="905"/>
      <c r="D23" s="905"/>
      <c r="E23" s="906"/>
      <c r="F23" s="219" t="s">
        <v>450</v>
      </c>
      <c r="G23" s="275"/>
      <c r="H23" s="275"/>
      <c r="I23" s="275"/>
      <c r="J23" s="275"/>
      <c r="K23" s="275" t="s">
        <v>450</v>
      </c>
      <c r="L23" s="275"/>
      <c r="M23" s="628" t="s">
        <v>450</v>
      </c>
    </row>
    <row r="24" spans="1:13" ht="25.5" hidden="1" customHeight="1" x14ac:dyDescent="0.25">
      <c r="A24" s="904"/>
      <c r="B24" s="905"/>
      <c r="C24" s="905"/>
      <c r="D24" s="905"/>
      <c r="E24" s="906"/>
      <c r="F24" s="219" t="s">
        <v>432</v>
      </c>
      <c r="G24" s="275"/>
      <c r="H24" s="275"/>
      <c r="I24" s="275"/>
      <c r="J24" s="275"/>
      <c r="K24" s="275" t="s">
        <v>432</v>
      </c>
      <c r="L24" s="275"/>
      <c r="M24" s="628" t="s">
        <v>432</v>
      </c>
    </row>
    <row r="25" spans="1:13" ht="25.5" hidden="1" customHeight="1" x14ac:dyDescent="0.25">
      <c r="A25" s="904"/>
      <c r="B25" s="905"/>
      <c r="C25" s="905"/>
      <c r="D25" s="905"/>
      <c r="E25" s="906"/>
      <c r="F25" s="219" t="s">
        <v>451</v>
      </c>
      <c r="G25" s="275"/>
      <c r="H25" s="275"/>
      <c r="I25" s="275"/>
      <c r="J25" s="275"/>
      <c r="K25" s="275" t="s">
        <v>451</v>
      </c>
      <c r="L25" s="275"/>
      <c r="M25" s="628" t="s">
        <v>451</v>
      </c>
    </row>
    <row r="26" spans="1:13" ht="16.5" hidden="1" customHeight="1" x14ac:dyDescent="0.25">
      <c r="A26" s="904"/>
      <c r="B26" s="905"/>
      <c r="C26" s="905"/>
      <c r="D26" s="905"/>
      <c r="E26" s="906"/>
      <c r="F26" s="219" t="s">
        <v>478</v>
      </c>
      <c r="G26" s="275"/>
      <c r="H26" s="275"/>
      <c r="I26" s="275"/>
      <c r="J26" s="275"/>
      <c r="K26" s="275" t="s">
        <v>478</v>
      </c>
      <c r="L26" s="275"/>
      <c r="M26" s="628" t="s">
        <v>478</v>
      </c>
    </row>
    <row r="27" spans="1:13" ht="51" hidden="1" customHeight="1" x14ac:dyDescent="0.25">
      <c r="A27" s="904"/>
      <c r="B27" s="905"/>
      <c r="C27" s="905"/>
      <c r="D27" s="905"/>
      <c r="E27" s="906"/>
      <c r="F27" s="219" t="s">
        <v>452</v>
      </c>
      <c r="G27" s="275"/>
      <c r="H27" s="275"/>
      <c r="I27" s="275"/>
      <c r="J27" s="275"/>
      <c r="K27" s="275" t="s">
        <v>452</v>
      </c>
      <c r="L27" s="275"/>
      <c r="M27" s="628" t="s">
        <v>452</v>
      </c>
    </row>
    <row r="28" spans="1:13" ht="16.5" hidden="1" customHeight="1" x14ac:dyDescent="0.25">
      <c r="A28" s="904"/>
      <c r="B28" s="905"/>
      <c r="C28" s="905"/>
      <c r="D28" s="905"/>
      <c r="E28" s="906"/>
      <c r="F28" s="219" t="s">
        <v>453</v>
      </c>
      <c r="G28" s="275"/>
      <c r="H28" s="275"/>
      <c r="I28" s="275"/>
      <c r="J28" s="275"/>
      <c r="K28" s="275" t="s">
        <v>453</v>
      </c>
      <c r="L28" s="275"/>
      <c r="M28" s="628" t="s">
        <v>453</v>
      </c>
    </row>
    <row r="29" spans="1:13" ht="16.5" hidden="1" customHeight="1" x14ac:dyDescent="0.25">
      <c r="A29" s="904"/>
      <c r="B29" s="905"/>
      <c r="C29" s="905"/>
      <c r="D29" s="905"/>
      <c r="E29" s="906"/>
      <c r="F29" s="219" t="s">
        <v>55</v>
      </c>
      <c r="G29" s="275"/>
      <c r="H29" s="275"/>
      <c r="I29" s="275"/>
      <c r="J29" s="275"/>
      <c r="K29" s="275" t="s">
        <v>55</v>
      </c>
      <c r="L29" s="275"/>
      <c r="M29" s="628" t="s">
        <v>55</v>
      </c>
    </row>
    <row r="30" spans="1:13" ht="25.5" hidden="1" customHeight="1" x14ac:dyDescent="0.25">
      <c r="A30" s="904"/>
      <c r="B30" s="905"/>
      <c r="C30" s="905"/>
      <c r="D30" s="905"/>
      <c r="E30" s="906"/>
      <c r="F30" s="219" t="s">
        <v>454</v>
      </c>
      <c r="G30" s="275"/>
      <c r="H30" s="275"/>
      <c r="I30" s="275"/>
      <c r="J30" s="275"/>
      <c r="K30" s="275" t="s">
        <v>454</v>
      </c>
      <c r="L30" s="275"/>
      <c r="M30" s="628" t="s">
        <v>454</v>
      </c>
    </row>
    <row r="31" spans="1:13" ht="25.5" hidden="1" customHeight="1" x14ac:dyDescent="0.25">
      <c r="A31" s="904"/>
      <c r="B31" s="905"/>
      <c r="C31" s="905"/>
      <c r="D31" s="905"/>
      <c r="E31" s="906"/>
      <c r="F31" s="219" t="s">
        <v>457</v>
      </c>
      <c r="G31" s="275"/>
      <c r="H31" s="275"/>
      <c r="I31" s="275"/>
      <c r="J31" s="275"/>
      <c r="K31" s="275" t="s">
        <v>457</v>
      </c>
      <c r="L31" s="275"/>
      <c r="M31" s="628" t="s">
        <v>457</v>
      </c>
    </row>
    <row r="32" spans="1:13" ht="25.5" hidden="1" customHeight="1" x14ac:dyDescent="0.25">
      <c r="A32" s="904"/>
      <c r="B32" s="905"/>
      <c r="C32" s="905"/>
      <c r="D32" s="905"/>
      <c r="E32" s="906"/>
      <c r="F32" s="219" t="s">
        <v>458</v>
      </c>
      <c r="G32" s="275"/>
      <c r="H32" s="275"/>
      <c r="I32" s="275"/>
      <c r="J32" s="275"/>
      <c r="K32" s="275" t="s">
        <v>458</v>
      </c>
      <c r="L32" s="275"/>
      <c r="M32" s="628" t="s">
        <v>458</v>
      </c>
    </row>
    <row r="33" spans="1:13" ht="16.5" hidden="1" customHeight="1" x14ac:dyDescent="0.25">
      <c r="A33" s="904"/>
      <c r="B33" s="905"/>
      <c r="C33" s="905"/>
      <c r="D33" s="905"/>
      <c r="E33" s="906"/>
      <c r="F33" s="219" t="s">
        <v>459</v>
      </c>
      <c r="G33" s="275"/>
      <c r="H33" s="275"/>
      <c r="I33" s="275"/>
      <c r="J33" s="275"/>
      <c r="K33" s="275" t="s">
        <v>459</v>
      </c>
      <c r="L33" s="275"/>
      <c r="M33" s="628" t="s">
        <v>459</v>
      </c>
    </row>
    <row r="34" spans="1:13" ht="25.5" hidden="1" customHeight="1" x14ac:dyDescent="0.25">
      <c r="A34" s="904"/>
      <c r="B34" s="905"/>
      <c r="C34" s="905"/>
      <c r="D34" s="905"/>
      <c r="E34" s="906"/>
      <c r="F34" s="219" t="s">
        <v>460</v>
      </c>
      <c r="G34" s="275"/>
      <c r="H34" s="275"/>
      <c r="I34" s="275"/>
      <c r="J34" s="275"/>
      <c r="K34" s="275" t="s">
        <v>460</v>
      </c>
      <c r="L34" s="275"/>
      <c r="M34" s="628" t="s">
        <v>460</v>
      </c>
    </row>
    <row r="35" spans="1:13" ht="16.5" hidden="1" customHeight="1" x14ac:dyDescent="0.25">
      <c r="A35" s="904"/>
      <c r="B35" s="905"/>
      <c r="C35" s="905"/>
      <c r="D35" s="905"/>
      <c r="E35" s="906"/>
      <c r="F35" s="219" t="s">
        <v>461</v>
      </c>
      <c r="G35" s="275"/>
      <c r="H35" s="275"/>
      <c r="I35" s="275"/>
      <c r="J35" s="275"/>
      <c r="K35" s="275" t="s">
        <v>461</v>
      </c>
      <c r="L35" s="275"/>
      <c r="M35" s="628" t="s">
        <v>461</v>
      </c>
    </row>
    <row r="36" spans="1:13" ht="38.25" hidden="1" customHeight="1" x14ac:dyDescent="0.25">
      <c r="A36" s="904"/>
      <c r="B36" s="905"/>
      <c r="C36" s="905"/>
      <c r="D36" s="905"/>
      <c r="E36" s="906"/>
      <c r="F36" s="219" t="s">
        <v>463</v>
      </c>
      <c r="G36" s="275"/>
      <c r="H36" s="275"/>
      <c r="I36" s="275"/>
      <c r="J36" s="275"/>
      <c r="K36" s="275" t="s">
        <v>463</v>
      </c>
      <c r="L36" s="275"/>
      <c r="M36" s="628" t="s">
        <v>463</v>
      </c>
    </row>
    <row r="37" spans="1:13" ht="25.5" hidden="1" customHeight="1" x14ac:dyDescent="0.25">
      <c r="A37" s="904"/>
      <c r="B37" s="905"/>
      <c r="C37" s="905"/>
      <c r="D37" s="905"/>
      <c r="E37" s="906"/>
      <c r="F37" s="219" t="s">
        <v>464</v>
      </c>
      <c r="G37" s="275"/>
      <c r="H37" s="275"/>
      <c r="I37" s="275"/>
      <c r="J37" s="275"/>
      <c r="K37" s="275" t="s">
        <v>464</v>
      </c>
      <c r="L37" s="275"/>
      <c r="M37" s="628" t="s">
        <v>464</v>
      </c>
    </row>
    <row r="38" spans="1:13" ht="25.5" hidden="1" customHeight="1" x14ac:dyDescent="0.25">
      <c r="A38" s="904"/>
      <c r="B38" s="905"/>
      <c r="C38" s="905"/>
      <c r="D38" s="905"/>
      <c r="E38" s="906"/>
      <c r="F38" s="219" t="s">
        <v>465</v>
      </c>
      <c r="G38" s="275"/>
      <c r="H38" s="275"/>
      <c r="I38" s="275"/>
      <c r="J38" s="275"/>
      <c r="K38" s="275" t="s">
        <v>465</v>
      </c>
      <c r="L38" s="275"/>
      <c r="M38" s="628" t="s">
        <v>465</v>
      </c>
    </row>
    <row r="39" spans="1:13" ht="25.5" hidden="1" customHeight="1" x14ac:dyDescent="0.25">
      <c r="A39" s="904"/>
      <c r="B39" s="905"/>
      <c r="C39" s="905"/>
      <c r="D39" s="905"/>
      <c r="E39" s="906"/>
      <c r="F39" s="219" t="s">
        <v>822</v>
      </c>
      <c r="G39" s="275"/>
      <c r="H39" s="275"/>
      <c r="I39" s="275"/>
      <c r="J39" s="275"/>
      <c r="K39" s="275" t="s">
        <v>822</v>
      </c>
      <c r="L39" s="275"/>
      <c r="M39" s="628" t="s">
        <v>822</v>
      </c>
    </row>
    <row r="40" spans="1:13" ht="16.5" hidden="1" customHeight="1" x14ac:dyDescent="0.25">
      <c r="A40" s="904"/>
      <c r="B40" s="905"/>
      <c r="C40" s="905"/>
      <c r="D40" s="905"/>
      <c r="E40" s="906"/>
      <c r="F40" s="219" t="s">
        <v>823</v>
      </c>
      <c r="G40" s="275"/>
      <c r="H40" s="275"/>
      <c r="I40" s="275"/>
      <c r="J40" s="275"/>
      <c r="K40" s="275" t="s">
        <v>823</v>
      </c>
      <c r="L40" s="275"/>
      <c r="M40" s="628" t="s">
        <v>823</v>
      </c>
    </row>
    <row r="41" spans="1:13" ht="25.5" hidden="1" customHeight="1" x14ac:dyDescent="0.25">
      <c r="A41" s="904"/>
      <c r="B41" s="905"/>
      <c r="C41" s="905"/>
      <c r="D41" s="905"/>
      <c r="E41" s="906"/>
      <c r="F41" s="219" t="s">
        <v>824</v>
      </c>
      <c r="G41" s="275"/>
      <c r="H41" s="275"/>
      <c r="I41" s="275"/>
      <c r="J41" s="275"/>
      <c r="K41" s="275" t="s">
        <v>824</v>
      </c>
      <c r="L41" s="275"/>
      <c r="M41" s="628" t="s">
        <v>824</v>
      </c>
    </row>
    <row r="42" spans="1:13" ht="25.5" hidden="1" customHeight="1" x14ac:dyDescent="0.25">
      <c r="A42" s="904"/>
      <c r="B42" s="905"/>
      <c r="C42" s="905"/>
      <c r="D42" s="905"/>
      <c r="E42" s="906"/>
      <c r="F42" s="219" t="s">
        <v>468</v>
      </c>
      <c r="G42" s="275"/>
      <c r="H42" s="275"/>
      <c r="I42" s="275"/>
      <c r="J42" s="275"/>
      <c r="K42" s="275" t="s">
        <v>468</v>
      </c>
      <c r="L42" s="275"/>
      <c r="M42" s="628" t="s">
        <v>468</v>
      </c>
    </row>
    <row r="43" spans="1:13" ht="16.5" hidden="1" customHeight="1" x14ac:dyDescent="0.25">
      <c r="A43" s="904"/>
      <c r="B43" s="905"/>
      <c r="C43" s="905"/>
      <c r="D43" s="905"/>
      <c r="E43" s="906"/>
      <c r="F43" s="219" t="s">
        <v>440</v>
      </c>
      <c r="G43" s="275"/>
      <c r="H43" s="275"/>
      <c r="I43" s="275"/>
      <c r="J43" s="275"/>
      <c r="K43" s="275" t="s">
        <v>440</v>
      </c>
      <c r="L43" s="275"/>
      <c r="M43" s="628" t="s">
        <v>440</v>
      </c>
    </row>
    <row r="44" spans="1:13" ht="25.5" hidden="1" customHeight="1" x14ac:dyDescent="0.25">
      <c r="A44" s="904"/>
      <c r="B44" s="905"/>
      <c r="C44" s="905"/>
      <c r="D44" s="905"/>
      <c r="E44" s="906"/>
      <c r="F44" s="219" t="s">
        <v>470</v>
      </c>
      <c r="G44" s="275"/>
      <c r="H44" s="275"/>
      <c r="I44" s="275"/>
      <c r="J44" s="275"/>
      <c r="K44" s="275" t="s">
        <v>470</v>
      </c>
      <c r="L44" s="275"/>
      <c r="M44" s="628" t="s">
        <v>470</v>
      </c>
    </row>
    <row r="45" spans="1:13" ht="25.5" hidden="1" customHeight="1" x14ac:dyDescent="0.25">
      <c r="A45" s="904"/>
      <c r="B45" s="905"/>
      <c r="C45" s="905"/>
      <c r="D45" s="905"/>
      <c r="E45" s="906"/>
      <c r="F45" s="219" t="s">
        <v>471</v>
      </c>
      <c r="G45" s="275"/>
      <c r="H45" s="275"/>
      <c r="I45" s="275"/>
      <c r="J45" s="275"/>
      <c r="K45" s="275" t="s">
        <v>471</v>
      </c>
      <c r="L45" s="275"/>
      <c r="M45" s="628" t="s">
        <v>471</v>
      </c>
    </row>
    <row r="46" spans="1:13" ht="25.5" hidden="1" customHeight="1" x14ac:dyDescent="0.25">
      <c r="A46" s="904"/>
      <c r="B46" s="905"/>
      <c r="C46" s="905"/>
      <c r="D46" s="905"/>
      <c r="E46" s="906"/>
      <c r="F46" s="219" t="s">
        <v>472</v>
      </c>
      <c r="G46" s="275"/>
      <c r="H46" s="275"/>
      <c r="I46" s="275"/>
      <c r="J46" s="275"/>
      <c r="K46" s="275" t="s">
        <v>472</v>
      </c>
      <c r="L46" s="275"/>
      <c r="M46" s="628" t="s">
        <v>472</v>
      </c>
    </row>
    <row r="47" spans="1:13" ht="25.5" hidden="1" customHeight="1" x14ac:dyDescent="0.25">
      <c r="A47" s="904"/>
      <c r="B47" s="905"/>
      <c r="C47" s="905"/>
      <c r="D47" s="905"/>
      <c r="E47" s="906"/>
      <c r="F47" s="219" t="s">
        <v>474</v>
      </c>
      <c r="G47" s="275"/>
      <c r="H47" s="275"/>
      <c r="I47" s="275"/>
      <c r="J47" s="275"/>
      <c r="K47" s="275" t="s">
        <v>474</v>
      </c>
      <c r="L47" s="275"/>
      <c r="M47" s="628" t="s">
        <v>474</v>
      </c>
    </row>
    <row r="48" spans="1:13" ht="25.5" hidden="1" customHeight="1" x14ac:dyDescent="0.25">
      <c r="A48" s="904"/>
      <c r="B48" s="905"/>
      <c r="C48" s="905"/>
      <c r="D48" s="905"/>
      <c r="E48" s="906"/>
      <c r="F48" s="219" t="s">
        <v>825</v>
      </c>
      <c r="G48" s="275"/>
      <c r="H48" s="275"/>
      <c r="I48" s="275"/>
      <c r="J48" s="275"/>
      <c r="K48" s="275" t="s">
        <v>825</v>
      </c>
      <c r="L48" s="275"/>
      <c r="M48" s="628" t="s">
        <v>825</v>
      </c>
    </row>
    <row r="49" spans="1:13" ht="25.5" hidden="1" customHeight="1" x14ac:dyDescent="0.25">
      <c r="A49" s="904"/>
      <c r="B49" s="905"/>
      <c r="C49" s="905"/>
      <c r="D49" s="905"/>
      <c r="E49" s="906"/>
      <c r="F49" s="219" t="s">
        <v>475</v>
      </c>
      <c r="G49" s="275"/>
      <c r="H49" s="275"/>
      <c r="I49" s="275"/>
      <c r="J49" s="275"/>
      <c r="K49" s="275" t="s">
        <v>475</v>
      </c>
      <c r="L49" s="275"/>
      <c r="M49" s="628" t="s">
        <v>475</v>
      </c>
    </row>
    <row r="50" spans="1:13" ht="25.5" hidden="1" customHeight="1" x14ac:dyDescent="0.25">
      <c r="A50" s="904"/>
      <c r="B50" s="905"/>
      <c r="C50" s="905"/>
      <c r="D50" s="905"/>
      <c r="E50" s="906"/>
      <c r="F50" s="219" t="s">
        <v>826</v>
      </c>
      <c r="G50" s="275"/>
      <c r="H50" s="275"/>
      <c r="I50" s="275"/>
      <c r="J50" s="275"/>
      <c r="K50" s="275" t="s">
        <v>826</v>
      </c>
      <c r="L50" s="275"/>
      <c r="M50" s="628" t="s">
        <v>826</v>
      </c>
    </row>
    <row r="51" spans="1:13" ht="16.5" hidden="1" customHeight="1" x14ac:dyDescent="0.25">
      <c r="A51" s="904"/>
      <c r="B51" s="905"/>
      <c r="C51" s="905"/>
      <c r="D51" s="905"/>
      <c r="E51" s="906"/>
      <c r="F51" s="219" t="s">
        <v>827</v>
      </c>
      <c r="G51" s="275"/>
      <c r="H51" s="275"/>
      <c r="I51" s="275"/>
      <c r="J51" s="275"/>
      <c r="K51" s="275" t="s">
        <v>827</v>
      </c>
      <c r="L51" s="275"/>
      <c r="M51" s="628" t="s">
        <v>827</v>
      </c>
    </row>
    <row r="52" spans="1:13" ht="25.5" hidden="1" customHeight="1" x14ac:dyDescent="0.25">
      <c r="A52" s="904"/>
      <c r="B52" s="905"/>
      <c r="C52" s="905"/>
      <c r="D52" s="905"/>
      <c r="E52" s="906"/>
      <c r="F52" s="219" t="s">
        <v>476</v>
      </c>
      <c r="G52" s="275"/>
      <c r="H52" s="275"/>
      <c r="I52" s="275"/>
      <c r="J52" s="275"/>
      <c r="K52" s="275" t="s">
        <v>476</v>
      </c>
      <c r="L52" s="275"/>
      <c r="M52" s="628" t="s">
        <v>476</v>
      </c>
    </row>
    <row r="53" spans="1:13" ht="16.5" hidden="1" customHeight="1" x14ac:dyDescent="0.25">
      <c r="A53" s="904"/>
      <c r="B53" s="905"/>
      <c r="C53" s="905"/>
      <c r="D53" s="905"/>
      <c r="E53" s="906"/>
      <c r="F53" s="219" t="s">
        <v>480</v>
      </c>
      <c r="G53" s="275"/>
      <c r="H53" s="275"/>
      <c r="I53" s="275"/>
      <c r="J53" s="275"/>
      <c r="K53" s="275" t="s">
        <v>480</v>
      </c>
      <c r="L53" s="275"/>
      <c r="M53" s="628" t="s">
        <v>480</v>
      </c>
    </row>
    <row r="54" spans="1:13" ht="25.5" hidden="1" customHeight="1" x14ac:dyDescent="0.25">
      <c r="A54" s="904"/>
      <c r="B54" s="905"/>
      <c r="C54" s="905"/>
      <c r="D54" s="905"/>
      <c r="E54" s="906"/>
      <c r="F54" s="219" t="s">
        <v>828</v>
      </c>
      <c r="G54" s="275"/>
      <c r="H54" s="275"/>
      <c r="I54" s="275"/>
      <c r="J54" s="275"/>
      <c r="K54" s="275" t="s">
        <v>828</v>
      </c>
      <c r="L54" s="275"/>
      <c r="M54" s="628" t="s">
        <v>828</v>
      </c>
    </row>
    <row r="55" spans="1:13" ht="25.5" hidden="1" customHeight="1" x14ac:dyDescent="0.25">
      <c r="A55" s="904"/>
      <c r="B55" s="905"/>
      <c r="C55" s="905"/>
      <c r="D55" s="905"/>
      <c r="E55" s="906"/>
      <c r="F55" s="219" t="s">
        <v>829</v>
      </c>
      <c r="G55" s="275"/>
      <c r="H55" s="275"/>
      <c r="I55" s="275"/>
      <c r="J55" s="275"/>
      <c r="K55" s="275" t="s">
        <v>829</v>
      </c>
      <c r="L55" s="275"/>
      <c r="M55" s="628" t="s">
        <v>829</v>
      </c>
    </row>
    <row r="56" spans="1:13" ht="38.25" hidden="1" customHeight="1" x14ac:dyDescent="0.25">
      <c r="A56" s="904"/>
      <c r="B56" s="905"/>
      <c r="C56" s="905"/>
      <c r="D56" s="905"/>
      <c r="E56" s="906"/>
      <c r="F56" s="219" t="s">
        <v>830</v>
      </c>
      <c r="G56" s="275"/>
      <c r="H56" s="275"/>
      <c r="I56" s="275"/>
      <c r="J56" s="275"/>
      <c r="K56" s="275" t="s">
        <v>830</v>
      </c>
      <c r="L56" s="275"/>
      <c r="M56" s="628" t="s">
        <v>830</v>
      </c>
    </row>
    <row r="57" spans="1:13" ht="25.5" hidden="1" customHeight="1" x14ac:dyDescent="0.25">
      <c r="A57" s="904"/>
      <c r="B57" s="905"/>
      <c r="C57" s="905"/>
      <c r="D57" s="905"/>
      <c r="E57" s="906"/>
      <c r="F57" s="219" t="s">
        <v>831</v>
      </c>
      <c r="G57" s="275"/>
      <c r="H57" s="275"/>
      <c r="I57" s="275"/>
      <c r="J57" s="275"/>
      <c r="K57" s="275" t="s">
        <v>831</v>
      </c>
      <c r="L57" s="275"/>
      <c r="M57" s="628" t="s">
        <v>831</v>
      </c>
    </row>
    <row r="58" spans="1:13" ht="38.25" hidden="1" customHeight="1" x14ac:dyDescent="0.25">
      <c r="A58" s="904"/>
      <c r="B58" s="905"/>
      <c r="C58" s="905"/>
      <c r="D58" s="905"/>
      <c r="E58" s="906"/>
      <c r="F58" s="219" t="s">
        <v>832</v>
      </c>
      <c r="G58" s="275"/>
      <c r="H58" s="275"/>
      <c r="I58" s="275"/>
      <c r="J58" s="275"/>
      <c r="K58" s="275" t="s">
        <v>832</v>
      </c>
      <c r="L58" s="275"/>
      <c r="M58" s="628" t="s">
        <v>832</v>
      </c>
    </row>
    <row r="59" spans="1:13" ht="16.5" hidden="1" customHeight="1" x14ac:dyDescent="0.25">
      <c r="A59" s="904"/>
      <c r="B59" s="905"/>
      <c r="C59" s="905"/>
      <c r="D59" s="905"/>
      <c r="E59" s="906"/>
      <c r="F59" s="219" t="s">
        <v>36</v>
      </c>
      <c r="G59" s="275"/>
      <c r="H59" s="275"/>
      <c r="I59" s="275"/>
      <c r="J59" s="275"/>
      <c r="K59" s="275" t="s">
        <v>36</v>
      </c>
      <c r="L59" s="275"/>
      <c r="M59" s="628" t="s">
        <v>36</v>
      </c>
    </row>
    <row r="60" spans="1:13" ht="38.25" hidden="1" customHeight="1" x14ac:dyDescent="0.25">
      <c r="A60" s="904"/>
      <c r="B60" s="905"/>
      <c r="C60" s="905"/>
      <c r="D60" s="905"/>
      <c r="E60" s="906"/>
      <c r="F60" s="219" t="s">
        <v>833</v>
      </c>
      <c r="G60" s="275"/>
      <c r="H60" s="275"/>
      <c r="I60" s="275"/>
      <c r="J60" s="275"/>
      <c r="K60" s="275" t="s">
        <v>833</v>
      </c>
      <c r="L60" s="275"/>
      <c r="M60" s="628" t="s">
        <v>833</v>
      </c>
    </row>
    <row r="61" spans="1:13" ht="38.25" hidden="1" customHeight="1" x14ac:dyDescent="0.25">
      <c r="A61" s="904"/>
      <c r="B61" s="905"/>
      <c r="C61" s="905"/>
      <c r="D61" s="905"/>
      <c r="E61" s="906"/>
      <c r="F61" s="219" t="s">
        <v>834</v>
      </c>
      <c r="G61" s="275"/>
      <c r="H61" s="275"/>
      <c r="I61" s="275"/>
      <c r="J61" s="275"/>
      <c r="K61" s="275" t="s">
        <v>834</v>
      </c>
      <c r="L61" s="275"/>
      <c r="M61" s="628" t="s">
        <v>834</v>
      </c>
    </row>
    <row r="62" spans="1:13" ht="25.5" hidden="1" customHeight="1" x14ac:dyDescent="0.25">
      <c r="A62" s="904"/>
      <c r="B62" s="905"/>
      <c r="C62" s="905"/>
      <c r="D62" s="905"/>
      <c r="E62" s="906"/>
      <c r="F62" s="219" t="s">
        <v>835</v>
      </c>
      <c r="G62" s="275"/>
      <c r="H62" s="275"/>
      <c r="I62" s="275"/>
      <c r="J62" s="275"/>
      <c r="K62" s="275" t="s">
        <v>835</v>
      </c>
      <c r="L62" s="275"/>
      <c r="M62" s="628" t="s">
        <v>835</v>
      </c>
    </row>
    <row r="63" spans="1:13" ht="16.5" hidden="1" customHeight="1" x14ac:dyDescent="0.25">
      <c r="A63" s="904"/>
      <c r="B63" s="905"/>
      <c r="C63" s="905"/>
      <c r="D63" s="905"/>
      <c r="E63" s="906"/>
      <c r="F63" s="219" t="s">
        <v>836</v>
      </c>
      <c r="G63" s="275"/>
      <c r="H63" s="275"/>
      <c r="I63" s="275"/>
      <c r="J63" s="275"/>
      <c r="K63" s="275" t="s">
        <v>836</v>
      </c>
      <c r="L63" s="275"/>
      <c r="M63" s="628" t="s">
        <v>836</v>
      </c>
    </row>
    <row r="64" spans="1:13" ht="16.5" hidden="1" customHeight="1" x14ac:dyDescent="0.25">
      <c r="A64" s="904"/>
      <c r="B64" s="905"/>
      <c r="C64" s="905"/>
      <c r="D64" s="905"/>
      <c r="E64" s="906"/>
      <c r="F64" s="219" t="s">
        <v>469</v>
      </c>
      <c r="G64" s="275"/>
      <c r="H64" s="275"/>
      <c r="I64" s="275"/>
      <c r="J64" s="275"/>
      <c r="K64" s="275" t="s">
        <v>469</v>
      </c>
      <c r="L64" s="275"/>
      <c r="M64" s="628" t="s">
        <v>469</v>
      </c>
    </row>
    <row r="65" spans="1:13" ht="38.25" hidden="1" customHeight="1" x14ac:dyDescent="0.25">
      <c r="A65" s="904"/>
      <c r="B65" s="905"/>
      <c r="C65" s="905"/>
      <c r="D65" s="905"/>
      <c r="E65" s="906"/>
      <c r="F65" s="219" t="s">
        <v>837</v>
      </c>
      <c r="G65" s="275"/>
      <c r="H65" s="275"/>
      <c r="I65" s="275"/>
      <c r="J65" s="275"/>
      <c r="K65" s="275" t="s">
        <v>837</v>
      </c>
      <c r="L65" s="275"/>
      <c r="M65" s="628" t="s">
        <v>837</v>
      </c>
    </row>
    <row r="66" spans="1:13" ht="25.5" hidden="1" customHeight="1" x14ac:dyDescent="0.25">
      <c r="A66" s="904"/>
      <c r="B66" s="905"/>
      <c r="C66" s="905"/>
      <c r="D66" s="905"/>
      <c r="E66" s="906"/>
      <c r="F66" s="219" t="s">
        <v>462</v>
      </c>
      <c r="G66" s="275"/>
      <c r="H66" s="275"/>
      <c r="I66" s="275"/>
      <c r="J66" s="275"/>
      <c r="K66" s="275" t="s">
        <v>462</v>
      </c>
      <c r="L66" s="275"/>
      <c r="M66" s="628" t="s">
        <v>462</v>
      </c>
    </row>
    <row r="67" spans="1:13" ht="38.25" hidden="1" customHeight="1" x14ac:dyDescent="0.25">
      <c r="A67" s="904"/>
      <c r="B67" s="905"/>
      <c r="C67" s="905"/>
      <c r="D67" s="905"/>
      <c r="E67" s="906"/>
      <c r="F67" s="219" t="s">
        <v>838</v>
      </c>
      <c r="G67" s="275"/>
      <c r="H67" s="275"/>
      <c r="I67" s="275"/>
      <c r="J67" s="275"/>
      <c r="K67" s="275" t="s">
        <v>838</v>
      </c>
      <c r="L67" s="275"/>
      <c r="M67" s="628" t="s">
        <v>838</v>
      </c>
    </row>
    <row r="68" spans="1:13" ht="38.25" hidden="1" customHeight="1" x14ac:dyDescent="0.25">
      <c r="A68" s="904"/>
      <c r="B68" s="905"/>
      <c r="C68" s="905"/>
      <c r="D68" s="905"/>
      <c r="E68" s="906"/>
      <c r="F68" s="219" t="s">
        <v>28</v>
      </c>
      <c r="G68" s="275"/>
      <c r="H68" s="275"/>
      <c r="I68" s="275"/>
      <c r="J68" s="275"/>
      <c r="K68" s="275" t="s">
        <v>28</v>
      </c>
      <c r="L68" s="275"/>
      <c r="M68" s="628" t="s">
        <v>28</v>
      </c>
    </row>
    <row r="69" spans="1:13" ht="25.5" hidden="1" customHeight="1" x14ac:dyDescent="0.25">
      <c r="A69" s="904"/>
      <c r="B69" s="905"/>
      <c r="C69" s="905"/>
      <c r="D69" s="905"/>
      <c r="E69" s="906"/>
      <c r="F69" s="219" t="s">
        <v>489</v>
      </c>
      <c r="G69" s="275"/>
      <c r="H69" s="275"/>
      <c r="I69" s="275"/>
      <c r="J69" s="275"/>
      <c r="K69" s="275" t="s">
        <v>489</v>
      </c>
      <c r="L69" s="275"/>
      <c r="M69" s="628" t="s">
        <v>489</v>
      </c>
    </row>
    <row r="70" spans="1:13" ht="25.5" hidden="1" customHeight="1" x14ac:dyDescent="0.25">
      <c r="A70" s="904"/>
      <c r="B70" s="905"/>
      <c r="C70" s="905"/>
      <c r="D70" s="905"/>
      <c r="E70" s="906"/>
      <c r="F70" s="219" t="s">
        <v>493</v>
      </c>
      <c r="G70" s="275"/>
      <c r="H70" s="275"/>
      <c r="I70" s="275"/>
      <c r="J70" s="275"/>
      <c r="K70" s="275" t="s">
        <v>493</v>
      </c>
      <c r="L70" s="275"/>
      <c r="M70" s="628" t="s">
        <v>493</v>
      </c>
    </row>
    <row r="71" spans="1:13" ht="25.5" hidden="1" customHeight="1" x14ac:dyDescent="0.25">
      <c r="A71" s="904"/>
      <c r="B71" s="905"/>
      <c r="C71" s="905"/>
      <c r="D71" s="905"/>
      <c r="E71" s="906"/>
      <c r="F71" s="219" t="s">
        <v>484</v>
      </c>
      <c r="G71" s="275"/>
      <c r="H71" s="275"/>
      <c r="I71" s="275"/>
      <c r="J71" s="275"/>
      <c r="K71" s="275" t="s">
        <v>484</v>
      </c>
      <c r="L71" s="275"/>
      <c r="M71" s="628" t="s">
        <v>484</v>
      </c>
    </row>
    <row r="72" spans="1:13" ht="16.5" hidden="1" customHeight="1" x14ac:dyDescent="0.25">
      <c r="A72" s="904"/>
      <c r="B72" s="905"/>
      <c r="C72" s="905"/>
      <c r="D72" s="905"/>
      <c r="E72" s="906"/>
      <c r="F72" s="219" t="s">
        <v>839</v>
      </c>
      <c r="G72" s="275"/>
      <c r="H72" s="275"/>
      <c r="I72" s="275"/>
      <c r="J72" s="275"/>
      <c r="K72" s="275" t="s">
        <v>839</v>
      </c>
      <c r="L72" s="275"/>
      <c r="M72" s="628" t="s">
        <v>839</v>
      </c>
    </row>
    <row r="73" spans="1:13" ht="25.5" hidden="1" customHeight="1" x14ac:dyDescent="0.25">
      <c r="A73" s="904"/>
      <c r="B73" s="905"/>
      <c r="C73" s="905"/>
      <c r="D73" s="905"/>
      <c r="E73" s="906"/>
      <c r="F73" s="219" t="s">
        <v>840</v>
      </c>
      <c r="G73" s="275"/>
      <c r="H73" s="275"/>
      <c r="I73" s="275"/>
      <c r="J73" s="275"/>
      <c r="K73" s="275" t="s">
        <v>840</v>
      </c>
      <c r="L73" s="275"/>
      <c r="M73" s="628" t="s">
        <v>840</v>
      </c>
    </row>
    <row r="74" spans="1:13" ht="25.5" hidden="1" customHeight="1" x14ac:dyDescent="0.25">
      <c r="A74" s="904"/>
      <c r="B74" s="905"/>
      <c r="C74" s="905"/>
      <c r="D74" s="905"/>
      <c r="E74" s="906"/>
      <c r="F74" s="219" t="s">
        <v>841</v>
      </c>
      <c r="G74" s="275"/>
      <c r="H74" s="275"/>
      <c r="I74" s="275"/>
      <c r="J74" s="275"/>
      <c r="K74" s="275" t="s">
        <v>841</v>
      </c>
      <c r="L74" s="275"/>
      <c r="M74" s="628" t="s">
        <v>841</v>
      </c>
    </row>
    <row r="75" spans="1:13" ht="25.5" hidden="1" customHeight="1" x14ac:dyDescent="0.25">
      <c r="A75" s="904"/>
      <c r="B75" s="905"/>
      <c r="C75" s="905"/>
      <c r="D75" s="905"/>
      <c r="E75" s="906"/>
      <c r="F75" s="219" t="s">
        <v>842</v>
      </c>
      <c r="G75" s="275"/>
      <c r="H75" s="275"/>
      <c r="I75" s="275"/>
      <c r="J75" s="275"/>
      <c r="K75" s="275" t="s">
        <v>842</v>
      </c>
      <c r="L75" s="275"/>
      <c r="M75" s="628" t="s">
        <v>842</v>
      </c>
    </row>
    <row r="76" spans="1:13" ht="25.5" hidden="1" customHeight="1" x14ac:dyDescent="0.25">
      <c r="A76" s="904"/>
      <c r="B76" s="905"/>
      <c r="C76" s="905"/>
      <c r="D76" s="905"/>
      <c r="E76" s="906"/>
      <c r="F76" s="219" t="s">
        <v>843</v>
      </c>
      <c r="G76" s="275"/>
      <c r="H76" s="275"/>
      <c r="I76" s="275"/>
      <c r="J76" s="275"/>
      <c r="K76" s="275" t="s">
        <v>843</v>
      </c>
      <c r="L76" s="275"/>
      <c r="M76" s="628" t="s">
        <v>843</v>
      </c>
    </row>
    <row r="77" spans="1:13" ht="38.25" hidden="1" customHeight="1" x14ac:dyDescent="0.25">
      <c r="A77" s="904"/>
      <c r="B77" s="905"/>
      <c r="C77" s="905"/>
      <c r="D77" s="905"/>
      <c r="E77" s="906"/>
      <c r="F77" s="219" t="s">
        <v>844</v>
      </c>
      <c r="G77" s="275"/>
      <c r="H77" s="275"/>
      <c r="I77" s="275"/>
      <c r="J77" s="275"/>
      <c r="K77" s="275" t="s">
        <v>844</v>
      </c>
      <c r="L77" s="275"/>
      <c r="M77" s="628" t="s">
        <v>844</v>
      </c>
    </row>
    <row r="78" spans="1:13" ht="25.5" hidden="1" customHeight="1" x14ac:dyDescent="0.25">
      <c r="A78" s="904"/>
      <c r="B78" s="905"/>
      <c r="C78" s="905"/>
      <c r="D78" s="905"/>
      <c r="E78" s="906"/>
      <c r="F78" s="219" t="s">
        <v>845</v>
      </c>
      <c r="G78" s="275"/>
      <c r="H78" s="275"/>
      <c r="I78" s="275"/>
      <c r="J78" s="275"/>
      <c r="K78" s="275" t="s">
        <v>845</v>
      </c>
      <c r="L78" s="275"/>
      <c r="M78" s="628" t="s">
        <v>845</v>
      </c>
    </row>
    <row r="79" spans="1:13" ht="38.25" hidden="1" customHeight="1" x14ac:dyDescent="0.25">
      <c r="A79" s="904"/>
      <c r="B79" s="905"/>
      <c r="C79" s="905"/>
      <c r="D79" s="905"/>
      <c r="E79" s="906"/>
      <c r="F79" s="219" t="s">
        <v>846</v>
      </c>
      <c r="G79" s="275"/>
      <c r="H79" s="275"/>
      <c r="I79" s="275"/>
      <c r="J79" s="275"/>
      <c r="K79" s="275" t="s">
        <v>846</v>
      </c>
      <c r="L79" s="275"/>
      <c r="M79" s="628" t="s">
        <v>846</v>
      </c>
    </row>
    <row r="80" spans="1:13" ht="16.5" hidden="1" customHeight="1" x14ac:dyDescent="0.25">
      <c r="A80" s="904"/>
      <c r="B80" s="905"/>
      <c r="C80" s="905"/>
      <c r="D80" s="905"/>
      <c r="E80" s="906"/>
      <c r="F80" s="219" t="s">
        <v>488</v>
      </c>
      <c r="G80" s="275"/>
      <c r="H80" s="275"/>
      <c r="I80" s="275"/>
      <c r="J80" s="275"/>
      <c r="K80" s="275" t="s">
        <v>488</v>
      </c>
      <c r="L80" s="275"/>
      <c r="M80" s="628" t="s">
        <v>488</v>
      </c>
    </row>
    <row r="81" spans="1:19" ht="25.5" hidden="1" customHeight="1" x14ac:dyDescent="0.25">
      <c r="A81" s="904"/>
      <c r="B81" s="905"/>
      <c r="C81" s="905"/>
      <c r="D81" s="905"/>
      <c r="E81" s="906"/>
      <c r="F81" s="219" t="s">
        <v>847</v>
      </c>
      <c r="G81" s="275"/>
      <c r="H81" s="275"/>
      <c r="I81" s="275"/>
      <c r="J81" s="275"/>
      <c r="K81" s="275" t="s">
        <v>847</v>
      </c>
      <c r="L81" s="275"/>
      <c r="M81" s="628" t="s">
        <v>847</v>
      </c>
    </row>
    <row r="82" spans="1:19" ht="38.25" hidden="1" customHeight="1" x14ac:dyDescent="0.25">
      <c r="A82" s="904"/>
      <c r="B82" s="905"/>
      <c r="C82" s="905"/>
      <c r="D82" s="905"/>
      <c r="E82" s="906"/>
      <c r="F82" s="219" t="s">
        <v>455</v>
      </c>
      <c r="G82" s="275"/>
      <c r="H82" s="275"/>
      <c r="I82" s="275"/>
      <c r="J82" s="275"/>
      <c r="K82" s="275" t="s">
        <v>455</v>
      </c>
      <c r="L82" s="275"/>
      <c r="M82" s="628" t="s">
        <v>455</v>
      </c>
    </row>
    <row r="83" spans="1:19" ht="38.25" hidden="1" customHeight="1" x14ac:dyDescent="0.25">
      <c r="A83" s="904"/>
      <c r="B83" s="905"/>
      <c r="C83" s="905"/>
      <c r="D83" s="905"/>
      <c r="E83" s="906"/>
      <c r="F83" s="219" t="s">
        <v>477</v>
      </c>
      <c r="G83" s="275"/>
      <c r="H83" s="275"/>
      <c r="I83" s="275"/>
      <c r="J83" s="275"/>
      <c r="K83" s="275" t="s">
        <v>477</v>
      </c>
      <c r="L83" s="275"/>
      <c r="M83" s="628" t="s">
        <v>477</v>
      </c>
    </row>
    <row r="84" spans="1:19" ht="25.5" hidden="1" customHeight="1" x14ac:dyDescent="0.25">
      <c r="A84" s="904"/>
      <c r="B84" s="905"/>
      <c r="C84" s="905"/>
      <c r="D84" s="905"/>
      <c r="E84" s="906"/>
      <c r="F84" s="219" t="s">
        <v>848</v>
      </c>
      <c r="G84" s="275"/>
      <c r="H84" s="275"/>
      <c r="I84" s="275"/>
      <c r="J84" s="275"/>
      <c r="K84" s="275" t="s">
        <v>848</v>
      </c>
      <c r="L84" s="275"/>
      <c r="M84" s="628" t="s">
        <v>848</v>
      </c>
    </row>
    <row r="85" spans="1:19" ht="25.5" hidden="1" customHeight="1" x14ac:dyDescent="0.25">
      <c r="A85" s="904"/>
      <c r="B85" s="905"/>
      <c r="C85" s="905"/>
      <c r="D85" s="905"/>
      <c r="E85" s="906"/>
      <c r="F85" s="219" t="s">
        <v>483</v>
      </c>
      <c r="G85" s="275"/>
      <c r="H85" s="275"/>
      <c r="I85" s="275"/>
      <c r="J85" s="275"/>
      <c r="K85" s="275" t="s">
        <v>483</v>
      </c>
      <c r="L85" s="275"/>
      <c r="M85" s="628" t="s">
        <v>483</v>
      </c>
    </row>
    <row r="86" spans="1:19" ht="25.5" hidden="1" customHeight="1" x14ac:dyDescent="0.25">
      <c r="A86" s="904"/>
      <c r="B86" s="905"/>
      <c r="C86" s="905"/>
      <c r="D86" s="905"/>
      <c r="E86" s="906"/>
      <c r="F86" s="276" t="s">
        <v>849</v>
      </c>
      <c r="G86" s="277"/>
      <c r="H86" s="277"/>
      <c r="I86" s="277"/>
      <c r="J86" s="277"/>
      <c r="K86" s="277" t="s">
        <v>849</v>
      </c>
      <c r="L86" s="277"/>
      <c r="M86" s="628" t="s">
        <v>849</v>
      </c>
    </row>
    <row r="87" spans="1:19" ht="13.95" customHeight="1" x14ac:dyDescent="0.25">
      <c r="A87" s="904"/>
      <c r="B87" s="905"/>
      <c r="C87" s="905"/>
      <c r="D87" s="905"/>
      <c r="E87" s="906"/>
      <c r="F87" s="897" t="s">
        <v>1176</v>
      </c>
      <c r="G87" s="897" t="s">
        <v>1636</v>
      </c>
      <c r="H87" s="897" t="s">
        <v>1016</v>
      </c>
      <c r="I87" s="897" t="s">
        <v>705</v>
      </c>
      <c r="J87" s="897" t="s">
        <v>28</v>
      </c>
      <c r="K87" s="897"/>
      <c r="L87" s="1100" t="s">
        <v>447</v>
      </c>
      <c r="M87" s="1100" t="s">
        <v>205</v>
      </c>
    </row>
    <row r="88" spans="1:19" ht="52.2" customHeight="1" x14ac:dyDescent="0.25">
      <c r="A88" s="907"/>
      <c r="B88" s="908"/>
      <c r="C88" s="908"/>
      <c r="D88" s="908"/>
      <c r="E88" s="909"/>
      <c r="F88" s="898"/>
      <c r="G88" s="898"/>
      <c r="H88" s="898"/>
      <c r="I88" s="898"/>
      <c r="J88" s="898"/>
      <c r="K88" s="898"/>
      <c r="L88" s="1101"/>
      <c r="M88" s="1101"/>
      <c r="O88" s="897"/>
      <c r="P88" s="897"/>
    </row>
    <row r="89" spans="1:19" ht="25.95" customHeight="1" x14ac:dyDescent="0.25">
      <c r="A89" s="1096"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B89" s="1097"/>
      <c r="C89" s="1097"/>
      <c r="D89" s="1097"/>
      <c r="E89" s="1098"/>
      <c r="F89" s="401">
        <v>5600</v>
      </c>
      <c r="G89" s="401" t="s">
        <v>850</v>
      </c>
      <c r="H89" s="401">
        <v>5000</v>
      </c>
      <c r="I89" s="401">
        <v>4000</v>
      </c>
      <c r="J89" s="401" t="s">
        <v>850</v>
      </c>
      <c r="K89" s="401"/>
      <c r="L89" s="350">
        <v>200000</v>
      </c>
      <c r="M89" s="350" t="s">
        <v>850</v>
      </c>
      <c r="N89" s="265"/>
      <c r="O89" s="898"/>
      <c r="P89" s="898"/>
      <c r="Q89" s="278"/>
      <c r="R89" s="279"/>
      <c r="S89" s="279"/>
    </row>
    <row r="90" spans="1:19" ht="24.6" customHeight="1" x14ac:dyDescent="0.25">
      <c r="A90" s="1096">
        <f>PR!D17</f>
        <v>0</v>
      </c>
      <c r="B90" s="1097"/>
      <c r="C90" s="1097"/>
      <c r="D90" s="1097"/>
      <c r="E90" s="1098"/>
      <c r="F90" s="401">
        <v>1800</v>
      </c>
      <c r="G90" s="401">
        <v>1600</v>
      </c>
      <c r="H90" s="401">
        <v>2000</v>
      </c>
      <c r="I90" s="401">
        <v>1400</v>
      </c>
      <c r="J90" s="401" t="s">
        <v>850</v>
      </c>
      <c r="K90" s="401"/>
      <c r="L90" s="350"/>
      <c r="M90" s="350"/>
      <c r="N90" s="265"/>
      <c r="O90" s="278"/>
      <c r="P90" s="278"/>
      <c r="Q90" s="278"/>
      <c r="R90" s="279"/>
      <c r="S90" s="279"/>
    </row>
    <row r="91" spans="1:19" ht="22.95" customHeight="1" x14ac:dyDescent="0.25">
      <c r="A91" s="1096">
        <f>PR!D18</f>
        <v>0</v>
      </c>
      <c r="B91" s="1097"/>
      <c r="C91" s="1097"/>
      <c r="D91" s="1097"/>
      <c r="E91" s="1098"/>
      <c r="F91" s="401">
        <v>1800</v>
      </c>
      <c r="G91" s="401">
        <v>2500</v>
      </c>
      <c r="H91" s="401">
        <v>2850</v>
      </c>
      <c r="I91" s="401">
        <v>3000</v>
      </c>
      <c r="J91" s="401" t="s">
        <v>850</v>
      </c>
      <c r="K91" s="401"/>
      <c r="L91" s="350"/>
      <c r="M91" s="350"/>
      <c r="N91" s="265"/>
      <c r="O91" s="278"/>
      <c r="P91" s="278"/>
      <c r="Q91" s="278"/>
      <c r="R91" s="279"/>
      <c r="S91" s="279"/>
    </row>
    <row r="92" spans="1:19" ht="24" customHeight="1" x14ac:dyDescent="0.25">
      <c r="A92" s="1096">
        <f>PR!D19</f>
        <v>0</v>
      </c>
      <c r="B92" s="1097"/>
      <c r="C92" s="1097"/>
      <c r="D92" s="1097"/>
      <c r="E92" s="1098"/>
      <c r="F92" s="401">
        <v>1700</v>
      </c>
      <c r="G92" s="401">
        <v>1360</v>
      </c>
      <c r="H92" s="401" t="s">
        <v>850</v>
      </c>
      <c r="I92" s="401" t="s">
        <v>850</v>
      </c>
      <c r="J92" s="401" t="s">
        <v>850</v>
      </c>
      <c r="K92" s="401"/>
      <c r="L92" s="350"/>
      <c r="M92" s="350"/>
      <c r="N92" s="265"/>
      <c r="O92" s="278"/>
      <c r="P92" s="278"/>
      <c r="Q92" s="278"/>
      <c r="R92" s="279"/>
      <c r="S92" s="279"/>
    </row>
    <row r="93" spans="1:19" ht="22.95" customHeight="1" x14ac:dyDescent="0.25">
      <c r="A93" s="1096">
        <f>PR!D20</f>
        <v>0</v>
      </c>
      <c r="B93" s="1097"/>
      <c r="C93" s="1097"/>
      <c r="D93" s="1097"/>
      <c r="E93" s="1098"/>
      <c r="F93" s="401">
        <v>3600</v>
      </c>
      <c r="G93" s="401">
        <v>3360</v>
      </c>
      <c r="H93" s="401">
        <v>3960</v>
      </c>
      <c r="I93" s="401">
        <v>3860</v>
      </c>
      <c r="J93" s="401" t="s">
        <v>850</v>
      </c>
      <c r="K93" s="401"/>
      <c r="L93" s="350"/>
      <c r="M93" s="350"/>
      <c r="N93" s="265"/>
      <c r="O93" s="278"/>
      <c r="P93" s="278"/>
      <c r="Q93" s="278"/>
      <c r="R93" s="279"/>
      <c r="S93" s="279"/>
    </row>
    <row r="94" spans="1:19" ht="22.2" customHeight="1" x14ac:dyDescent="0.25">
      <c r="A94" s="1096"/>
      <c r="B94" s="1097"/>
      <c r="C94" s="1097"/>
      <c r="D94" s="1097"/>
      <c r="E94" s="1098"/>
      <c r="F94" s="401"/>
      <c r="G94" s="401"/>
      <c r="H94" s="401"/>
      <c r="I94" s="401"/>
      <c r="J94" s="401"/>
      <c r="K94" s="401"/>
      <c r="L94" s="350"/>
      <c r="M94" s="350"/>
      <c r="N94" s="265"/>
      <c r="O94" s="278"/>
      <c r="P94" s="278"/>
      <c r="Q94" s="278"/>
      <c r="R94" s="279"/>
      <c r="S94" s="279"/>
    </row>
    <row r="95" spans="1:19" ht="22.95" customHeight="1" x14ac:dyDescent="0.25">
      <c r="A95" s="1096"/>
      <c r="B95" s="1097"/>
      <c r="C95" s="1097"/>
      <c r="D95" s="1097"/>
      <c r="E95" s="1098"/>
      <c r="F95" s="401"/>
      <c r="G95" s="401"/>
      <c r="H95" s="401"/>
      <c r="I95" s="401"/>
      <c r="J95" s="401"/>
      <c r="K95" s="389"/>
      <c r="L95" s="351"/>
      <c r="M95" s="352"/>
      <c r="N95" s="265"/>
      <c r="O95" s="278"/>
      <c r="P95" s="381"/>
      <c r="Q95" s="278"/>
      <c r="R95" s="279"/>
      <c r="S95" s="279"/>
    </row>
    <row r="96" spans="1:19" ht="21" customHeight="1" x14ac:dyDescent="0.25">
      <c r="A96" s="1096"/>
      <c r="B96" s="1097"/>
      <c r="C96" s="1097"/>
      <c r="D96" s="1097"/>
      <c r="E96" s="1098"/>
      <c r="F96" s="400"/>
      <c r="G96" s="401"/>
      <c r="H96" s="401"/>
      <c r="I96" s="401"/>
      <c r="J96" s="400"/>
      <c r="K96" s="389"/>
      <c r="L96" s="351"/>
      <c r="M96" s="352"/>
      <c r="N96" s="265"/>
      <c r="O96" s="278"/>
      <c r="P96" s="278"/>
      <c r="Q96" s="278"/>
      <c r="R96" s="279"/>
      <c r="S96" s="279"/>
    </row>
    <row r="97" spans="1:19" ht="23.4" customHeight="1" x14ac:dyDescent="0.25">
      <c r="A97" s="1096"/>
      <c r="B97" s="1097"/>
      <c r="C97" s="1097"/>
      <c r="D97" s="1097"/>
      <c r="E97" s="1098"/>
      <c r="F97" s="400"/>
      <c r="G97" s="401"/>
      <c r="H97" s="401"/>
      <c r="I97" s="401"/>
      <c r="J97" s="400"/>
      <c r="K97" s="389"/>
      <c r="L97" s="351"/>
      <c r="M97" s="352"/>
      <c r="N97" s="265"/>
      <c r="O97" s="278"/>
      <c r="P97" s="278"/>
      <c r="Q97" s="278"/>
      <c r="R97" s="279"/>
      <c r="S97" s="279"/>
    </row>
    <row r="98" spans="1:19" ht="23.4" customHeight="1" x14ac:dyDescent="0.25">
      <c r="A98" s="1096"/>
      <c r="B98" s="1097"/>
      <c r="C98" s="1097"/>
      <c r="D98" s="1097"/>
      <c r="E98" s="1098"/>
      <c r="F98" s="400"/>
      <c r="G98" s="401"/>
      <c r="H98" s="401"/>
      <c r="I98" s="401"/>
      <c r="J98" s="400"/>
      <c r="K98" s="389"/>
      <c r="L98" s="351"/>
      <c r="M98" s="352"/>
      <c r="N98" s="265"/>
      <c r="O98" s="278"/>
      <c r="P98" s="278"/>
      <c r="Q98" s="278"/>
      <c r="R98" s="279"/>
      <c r="S98" s="279"/>
    </row>
    <row r="99" spans="1:19" ht="23.4" customHeight="1" x14ac:dyDescent="0.25">
      <c r="A99" s="1096"/>
      <c r="B99" s="1097"/>
      <c r="C99" s="1097"/>
      <c r="D99" s="1097"/>
      <c r="E99" s="1098"/>
      <c r="F99" s="401"/>
      <c r="G99" s="401"/>
      <c r="H99" s="401"/>
      <c r="I99" s="401"/>
      <c r="J99" s="400"/>
      <c r="K99" s="389"/>
      <c r="L99" s="351"/>
      <c r="M99" s="352"/>
      <c r="N99" s="265"/>
      <c r="O99" s="278"/>
      <c r="P99" s="278"/>
      <c r="Q99" s="278"/>
      <c r="R99" s="279"/>
      <c r="S99" s="279"/>
    </row>
    <row r="100" spans="1:19" ht="23.4" customHeight="1" x14ac:dyDescent="0.25">
      <c r="A100" s="1096"/>
      <c r="B100" s="1097"/>
      <c r="C100" s="1097"/>
      <c r="D100" s="1097"/>
      <c r="E100" s="1098"/>
      <c r="F100" s="401"/>
      <c r="G100" s="401"/>
      <c r="H100" s="401"/>
      <c r="I100" s="401"/>
      <c r="J100" s="400"/>
      <c r="K100" s="389"/>
      <c r="L100" s="351"/>
      <c r="M100" s="352"/>
      <c r="N100" s="265"/>
      <c r="O100" s="278"/>
      <c r="P100" s="278"/>
      <c r="Q100" s="278"/>
      <c r="R100" s="279"/>
      <c r="S100" s="279"/>
    </row>
    <row r="101" spans="1:19" ht="19.95" hidden="1" customHeight="1" x14ac:dyDescent="0.25">
      <c r="A101" s="1096"/>
      <c r="B101" s="1097"/>
      <c r="C101" s="1097"/>
      <c r="D101" s="1097"/>
      <c r="E101" s="1098"/>
      <c r="F101" s="400"/>
      <c r="G101" s="401"/>
      <c r="H101" s="401"/>
      <c r="I101" s="400"/>
      <c r="J101" s="400"/>
      <c r="K101" s="389"/>
      <c r="L101" s="351"/>
      <c r="M101" s="352"/>
      <c r="N101" s="265"/>
      <c r="O101" s="278"/>
      <c r="P101" s="278"/>
      <c r="Q101" s="278"/>
      <c r="R101" s="279"/>
      <c r="S101" s="279"/>
    </row>
    <row r="102" spans="1:19" ht="23.4" hidden="1" customHeight="1" x14ac:dyDescent="0.25">
      <c r="A102" s="1096">
        <f>PR!D29</f>
        <v>0</v>
      </c>
      <c r="B102" s="1097"/>
      <c r="C102" s="1097"/>
      <c r="D102" s="1097"/>
      <c r="E102" s="1098"/>
      <c r="F102" s="400">
        <v>460</v>
      </c>
      <c r="G102" s="400">
        <v>800</v>
      </c>
      <c r="H102" s="401" t="s">
        <v>850</v>
      </c>
      <c r="I102" s="400"/>
      <c r="J102" s="400"/>
      <c r="K102" s="389"/>
      <c r="L102" s="351"/>
      <c r="M102" s="352"/>
      <c r="N102" s="265"/>
      <c r="O102" s="278"/>
      <c r="P102" s="278"/>
      <c r="Q102" s="278"/>
      <c r="R102" s="279"/>
      <c r="S102" s="279"/>
    </row>
    <row r="103" spans="1:19" ht="19.95" hidden="1" customHeight="1" x14ac:dyDescent="0.25">
      <c r="A103" s="1096">
        <f>PR!D30</f>
        <v>0</v>
      </c>
      <c r="B103" s="1097"/>
      <c r="C103" s="1097"/>
      <c r="D103" s="1097"/>
      <c r="E103" s="1098"/>
      <c r="F103" s="400">
        <v>12950</v>
      </c>
      <c r="G103" s="400">
        <v>13300</v>
      </c>
      <c r="H103" s="401" t="s">
        <v>850</v>
      </c>
      <c r="I103" s="400"/>
      <c r="J103" s="400"/>
      <c r="K103" s="389"/>
      <c r="L103" s="351"/>
      <c r="M103" s="352"/>
      <c r="N103" s="265"/>
      <c r="O103" s="278"/>
      <c r="P103" s="278"/>
      <c r="Q103" s="278"/>
      <c r="R103" s="279"/>
      <c r="S103" s="279"/>
    </row>
    <row r="104" spans="1:19" ht="23.4" hidden="1" customHeight="1" x14ac:dyDescent="0.25">
      <c r="A104" s="1096">
        <f>PR!D31</f>
        <v>0</v>
      </c>
      <c r="B104" s="1097"/>
      <c r="C104" s="1097"/>
      <c r="D104" s="1097"/>
      <c r="E104" s="1098"/>
      <c r="F104" s="400">
        <v>490</v>
      </c>
      <c r="G104" s="401">
        <v>600</v>
      </c>
      <c r="H104" s="401" t="s">
        <v>850</v>
      </c>
      <c r="I104" s="400"/>
      <c r="J104" s="400"/>
      <c r="K104" s="389"/>
      <c r="L104" s="351"/>
      <c r="M104" s="352"/>
      <c r="N104" s="265"/>
      <c r="O104" s="278"/>
      <c r="P104" s="278"/>
      <c r="Q104" s="278"/>
      <c r="R104" s="279"/>
      <c r="S104" s="279"/>
    </row>
    <row r="105" spans="1:19" ht="23.4" hidden="1" customHeight="1" x14ac:dyDescent="0.25">
      <c r="A105" s="1096">
        <f>PR!D32</f>
        <v>0</v>
      </c>
      <c r="B105" s="1097"/>
      <c r="C105" s="1097"/>
      <c r="D105" s="1097"/>
      <c r="E105" s="1098"/>
      <c r="F105" s="394" t="s">
        <v>850</v>
      </c>
      <c r="G105" s="402">
        <v>150</v>
      </c>
      <c r="H105" s="401" t="s">
        <v>850</v>
      </c>
      <c r="I105" s="400"/>
      <c r="J105" s="400"/>
      <c r="K105" s="389"/>
      <c r="L105" s="351"/>
      <c r="M105" s="352"/>
      <c r="N105" s="265"/>
      <c r="O105" s="278"/>
      <c r="P105" s="278"/>
      <c r="Q105" s="278"/>
      <c r="R105" s="279"/>
      <c r="S105" s="279"/>
    </row>
    <row r="106" spans="1:19" ht="23.4" hidden="1" customHeight="1" x14ac:dyDescent="0.25">
      <c r="A106" s="1096">
        <f>PR!D33</f>
        <v>0</v>
      </c>
      <c r="B106" s="1097"/>
      <c r="C106" s="1097"/>
      <c r="D106" s="1097"/>
      <c r="E106" s="1098"/>
      <c r="F106" s="400">
        <v>3500</v>
      </c>
      <c r="G106" s="475">
        <v>3750</v>
      </c>
      <c r="H106" s="401" t="s">
        <v>850</v>
      </c>
      <c r="I106" s="378"/>
      <c r="J106" s="378"/>
      <c r="K106" s="389"/>
      <c r="L106" s="351"/>
      <c r="M106" s="352"/>
      <c r="N106" s="265"/>
      <c r="O106" s="278"/>
      <c r="P106" s="278"/>
      <c r="Q106" s="278"/>
      <c r="R106" s="279"/>
      <c r="S106" s="279"/>
    </row>
    <row r="107" spans="1:19" ht="23.4" hidden="1" customHeight="1" x14ac:dyDescent="0.25">
      <c r="A107" s="1096">
        <f>PR!D34</f>
        <v>0</v>
      </c>
      <c r="B107" s="1097"/>
      <c r="C107" s="1097"/>
      <c r="D107" s="1097"/>
      <c r="E107" s="1098"/>
      <c r="F107" s="400">
        <v>3180</v>
      </c>
      <c r="G107" s="402">
        <v>2800</v>
      </c>
      <c r="H107" s="401" t="s">
        <v>850</v>
      </c>
      <c r="I107" s="378"/>
      <c r="J107" s="378"/>
      <c r="K107" s="389"/>
      <c r="L107" s="351"/>
      <c r="M107" s="352"/>
      <c r="N107" s="265"/>
      <c r="O107" s="278"/>
      <c r="P107" s="278"/>
      <c r="Q107" s="278"/>
      <c r="R107" s="279"/>
      <c r="S107" s="279"/>
    </row>
    <row r="108" spans="1:19" ht="16.95" hidden="1" customHeight="1" x14ac:dyDescent="0.25">
      <c r="A108" s="1096">
        <f>PR!D35</f>
        <v>0</v>
      </c>
      <c r="B108" s="1097"/>
      <c r="C108" s="1097"/>
      <c r="D108" s="1097"/>
      <c r="E108" s="1098"/>
      <c r="F108" s="400">
        <v>360</v>
      </c>
      <c r="G108" s="475">
        <v>200</v>
      </c>
      <c r="H108" s="401" t="s">
        <v>850</v>
      </c>
      <c r="I108" s="378"/>
      <c r="J108" s="378"/>
      <c r="K108" s="389"/>
      <c r="L108" s="351"/>
      <c r="M108" s="352"/>
      <c r="N108" s="265"/>
      <c r="O108" s="278"/>
      <c r="P108" s="278"/>
      <c r="Q108" s="278"/>
      <c r="R108" s="279"/>
      <c r="S108" s="279"/>
    </row>
    <row r="109" spans="1:19" ht="23.4" hidden="1" customHeight="1" x14ac:dyDescent="0.25">
      <c r="A109" s="1096">
        <f>PR!D36</f>
        <v>0</v>
      </c>
      <c r="B109" s="1097"/>
      <c r="C109" s="1097"/>
      <c r="D109" s="1097"/>
      <c r="E109" s="1098"/>
      <c r="F109" s="400">
        <v>1440</v>
      </c>
      <c r="G109" s="402">
        <v>800</v>
      </c>
      <c r="H109" s="401" t="s">
        <v>850</v>
      </c>
      <c r="I109" s="378"/>
      <c r="J109" s="388"/>
      <c r="K109" s="389"/>
      <c r="L109" s="351"/>
      <c r="M109" s="352"/>
      <c r="N109" s="265"/>
      <c r="O109" s="278"/>
      <c r="P109" s="278"/>
      <c r="Q109" s="278"/>
      <c r="R109" s="279"/>
      <c r="S109" s="279"/>
    </row>
    <row r="110" spans="1:19" ht="23.4" hidden="1" customHeight="1" x14ac:dyDescent="0.25">
      <c r="A110" s="1096">
        <f>PR!D37</f>
        <v>0</v>
      </c>
      <c r="B110" s="1097"/>
      <c r="C110" s="1097"/>
      <c r="D110" s="1097"/>
      <c r="E110" s="1098"/>
      <c r="F110" s="400">
        <v>3350</v>
      </c>
      <c r="G110" s="402" t="s">
        <v>850</v>
      </c>
      <c r="H110" s="401" t="s">
        <v>850</v>
      </c>
      <c r="I110" s="378"/>
      <c r="J110" s="388"/>
      <c r="K110" s="389"/>
      <c r="L110" s="351"/>
      <c r="M110" s="352"/>
      <c r="N110" s="265"/>
      <c r="O110" s="278"/>
      <c r="P110" s="278"/>
      <c r="Q110" s="278"/>
      <c r="R110" s="279"/>
      <c r="S110" s="279"/>
    </row>
    <row r="111" spans="1:19" ht="17.399999999999999" hidden="1" customHeight="1" x14ac:dyDescent="0.25">
      <c r="A111" s="1096">
        <f>PR!D38</f>
        <v>0</v>
      </c>
      <c r="B111" s="1097"/>
      <c r="C111" s="1097"/>
      <c r="D111" s="1097"/>
      <c r="E111" s="1098"/>
      <c r="F111" s="400">
        <v>530</v>
      </c>
      <c r="G111" s="475">
        <v>780</v>
      </c>
      <c r="H111" s="401" t="s">
        <v>850</v>
      </c>
      <c r="I111" s="378"/>
      <c r="J111" s="388"/>
      <c r="K111" s="389"/>
      <c r="L111" s="351"/>
      <c r="M111" s="352"/>
      <c r="N111" s="265"/>
      <c r="O111" s="278"/>
      <c r="P111" s="278"/>
      <c r="Q111" s="278"/>
      <c r="R111" s="279"/>
      <c r="S111" s="279"/>
    </row>
    <row r="112" spans="1:19" ht="23.4" hidden="1" customHeight="1" x14ac:dyDescent="0.25">
      <c r="A112" s="1096" t="str">
        <f>PR!D39</f>
        <v>Rotary Hammer 850 W 3-Mode Function, with Drill Bit &amp; Chisel included, 220V-240V</v>
      </c>
      <c r="B112" s="1097"/>
      <c r="C112" s="1097"/>
      <c r="D112" s="1097"/>
      <c r="E112" s="1098"/>
      <c r="F112" s="400">
        <v>260</v>
      </c>
      <c r="G112" s="475">
        <v>300</v>
      </c>
      <c r="H112" s="401" t="s">
        <v>850</v>
      </c>
      <c r="I112" s="378"/>
      <c r="J112" s="388"/>
      <c r="K112" s="389"/>
      <c r="L112" s="351"/>
      <c r="M112" s="352"/>
      <c r="N112" s="265"/>
      <c r="O112" s="278"/>
      <c r="P112" s="278"/>
      <c r="Q112" s="278"/>
      <c r="R112" s="279"/>
      <c r="S112" s="279"/>
    </row>
    <row r="113" spans="1:19" ht="23.4" hidden="1" customHeight="1" x14ac:dyDescent="0.25">
      <c r="A113" s="1096" t="str">
        <f>PR!D40</f>
        <v>Rotary Hammer 28mm, 1300W with Drill Bit &amp; Chisel included, 220V-240V</v>
      </c>
      <c r="B113" s="1097"/>
      <c r="C113" s="1097"/>
      <c r="D113" s="1097"/>
      <c r="E113" s="1098"/>
      <c r="F113" s="400">
        <v>300</v>
      </c>
      <c r="G113" s="475">
        <v>200</v>
      </c>
      <c r="H113" s="401" t="s">
        <v>850</v>
      </c>
      <c r="I113" s="378"/>
      <c r="J113" s="388"/>
      <c r="K113" s="389"/>
      <c r="L113" s="351"/>
      <c r="M113" s="352"/>
      <c r="N113" s="265"/>
      <c r="O113" s="278"/>
      <c r="P113" s="278"/>
      <c r="Q113" s="278"/>
      <c r="R113" s="279"/>
      <c r="S113" s="279"/>
    </row>
    <row r="114" spans="1:19" ht="23.4" hidden="1" customHeight="1" x14ac:dyDescent="0.25">
      <c r="A114" s="1096" t="str">
        <f>PR!D41</f>
        <v>45-135˚ Multi Angel Miter Shear Cutter, Adjustable angle cutter for cutting plastic, PVC &amp; Molding Trim</v>
      </c>
      <c r="B114" s="1097"/>
      <c r="C114" s="1097"/>
      <c r="D114" s="1097"/>
      <c r="E114" s="1098"/>
      <c r="F114" s="400">
        <v>360</v>
      </c>
      <c r="G114" s="475">
        <v>400</v>
      </c>
      <c r="H114" s="401" t="s">
        <v>850</v>
      </c>
      <c r="I114" s="378"/>
      <c r="J114" s="388"/>
      <c r="K114" s="389"/>
      <c r="L114" s="351"/>
      <c r="M114" s="352"/>
      <c r="N114" s="265"/>
      <c r="O114" s="278"/>
      <c r="P114" s="278"/>
      <c r="Q114" s="278"/>
      <c r="R114" s="279"/>
      <c r="S114" s="279"/>
    </row>
    <row r="115" spans="1:19" ht="23.4" hidden="1" customHeight="1" x14ac:dyDescent="0.25">
      <c r="A115" s="1096" t="str">
        <f>PR!D42</f>
        <v>U Type Edge trimming scissor 45 degrees 90 degrees Trunking Pliers (Large Edge Clamp)</v>
      </c>
      <c r="B115" s="1097"/>
      <c r="C115" s="1097"/>
      <c r="D115" s="1097"/>
      <c r="E115" s="1098"/>
      <c r="F115" s="400">
        <v>980</v>
      </c>
      <c r="G115" s="475">
        <v>700</v>
      </c>
      <c r="H115" s="401" t="s">
        <v>850</v>
      </c>
      <c r="I115" s="378"/>
      <c r="J115" s="388"/>
      <c r="K115" s="389"/>
      <c r="L115" s="351"/>
      <c r="M115" s="352"/>
      <c r="N115" s="265"/>
      <c r="O115" s="278"/>
      <c r="P115" s="278"/>
      <c r="Q115" s="278"/>
      <c r="R115" s="279"/>
      <c r="S115" s="279"/>
    </row>
    <row r="116" spans="1:19" ht="23.4" hidden="1" customHeight="1" x14ac:dyDescent="0.25">
      <c r="A116" s="1096" t="str">
        <f>PR!D43</f>
        <v>U Type Edge trimming scissor 45 degrees 90 degrees Trunking Pliers (Small size Edge Clamp)</v>
      </c>
      <c r="B116" s="1097"/>
      <c r="C116" s="1097"/>
      <c r="D116" s="1097"/>
      <c r="E116" s="1098"/>
      <c r="F116" s="400">
        <v>70</v>
      </c>
      <c r="G116" s="475">
        <v>100</v>
      </c>
      <c r="H116" s="401" t="s">
        <v>850</v>
      </c>
      <c r="I116" s="378"/>
      <c r="J116" s="388"/>
      <c r="K116" s="389"/>
      <c r="L116" s="351"/>
      <c r="M116" s="352"/>
      <c r="N116" s="265"/>
      <c r="O116" s="278"/>
      <c r="P116" s="278"/>
      <c r="Q116" s="278"/>
      <c r="R116" s="279"/>
      <c r="S116" s="279"/>
    </row>
    <row r="117" spans="1:19" ht="23.4" hidden="1" customHeight="1" x14ac:dyDescent="0.25">
      <c r="A117" s="1096" t="str">
        <f>PR!D44</f>
        <v>9000KPA Portable Pressure Washer set: with Pressure Gauge &amp; Adjustable Pressure, PW Gun, High Pressure Hose, Water Inlet connector &amp; filter, Foam spray bottle</v>
      </c>
      <c r="B117" s="1097"/>
      <c r="C117" s="1097"/>
      <c r="D117" s="1097"/>
      <c r="E117" s="1098"/>
      <c r="F117" s="400">
        <v>100</v>
      </c>
      <c r="G117" s="475">
        <v>200</v>
      </c>
      <c r="H117" s="401" t="s">
        <v>850</v>
      </c>
      <c r="I117" s="378"/>
      <c r="J117" s="388"/>
      <c r="K117" s="389"/>
      <c r="L117" s="351"/>
      <c r="M117" s="352"/>
      <c r="N117" s="265"/>
      <c r="O117" s="278"/>
      <c r="P117" s="278"/>
      <c r="Q117" s="278"/>
      <c r="R117" s="279"/>
      <c r="S117" s="279"/>
    </row>
    <row r="118" spans="1:19" ht="23.4" hidden="1" customHeight="1" x14ac:dyDescent="0.25">
      <c r="A118" s="1096" t="str">
        <f>PR!D45</f>
        <v>Electric Air Blower 650W Hand Dust Cleaner Blow Machine, 650W - AB6038, Dust Bag Included, Max Blowing Rate 0-4.0m/min., input power 650W</v>
      </c>
      <c r="B118" s="1097"/>
      <c r="C118" s="1097"/>
      <c r="D118" s="1097"/>
      <c r="E118" s="1098"/>
      <c r="F118" s="400">
        <v>1260</v>
      </c>
      <c r="G118" s="475">
        <v>1400</v>
      </c>
      <c r="H118" s="401" t="s">
        <v>850</v>
      </c>
      <c r="I118" s="378"/>
      <c r="J118" s="388"/>
      <c r="K118" s="389"/>
      <c r="L118" s="351"/>
      <c r="M118" s="352"/>
      <c r="N118" s="265"/>
      <c r="O118" s="278"/>
      <c r="P118" s="278"/>
      <c r="Q118" s="278"/>
      <c r="R118" s="279"/>
      <c r="S118" s="279"/>
    </row>
    <row r="119" spans="1:19" ht="23.4" hidden="1" customHeight="1" x14ac:dyDescent="0.25">
      <c r="A119" s="1096" t="str">
        <f>PR!D46</f>
        <v>Aircon Coli Cleaner</v>
      </c>
      <c r="B119" s="1097"/>
      <c r="C119" s="1097"/>
      <c r="D119" s="1097"/>
      <c r="E119" s="1098"/>
      <c r="F119" s="400">
        <v>5850</v>
      </c>
      <c r="G119" s="475">
        <v>5850</v>
      </c>
      <c r="H119" s="401" t="s">
        <v>850</v>
      </c>
      <c r="I119" s="378"/>
      <c r="J119" s="388"/>
      <c r="K119" s="389"/>
      <c r="L119" s="351"/>
      <c r="M119" s="352"/>
      <c r="N119" s="265"/>
      <c r="O119" s="278"/>
      <c r="P119" s="278"/>
      <c r="Q119" s="278"/>
      <c r="R119" s="279"/>
      <c r="S119" s="279"/>
    </row>
    <row r="120" spans="1:19" ht="23.4" hidden="1" customHeight="1" x14ac:dyDescent="0.25">
      <c r="A120" s="1096" t="str">
        <f>PR!D47</f>
        <v>Aircon Fin Straightener/Fin Comb, Condenser Evaporator Fin</v>
      </c>
      <c r="B120" s="1097"/>
      <c r="C120" s="1097"/>
      <c r="D120" s="1097"/>
      <c r="E120" s="1098"/>
      <c r="F120" s="400">
        <v>380</v>
      </c>
      <c r="G120" s="475">
        <v>400</v>
      </c>
      <c r="H120" s="401" t="s">
        <v>850</v>
      </c>
      <c r="I120" s="378"/>
      <c r="J120" s="388"/>
      <c r="K120" s="389"/>
      <c r="L120" s="351"/>
      <c r="M120" s="352"/>
      <c r="N120" s="265"/>
      <c r="O120" s="278"/>
      <c r="P120" s="278"/>
      <c r="Q120" s="278"/>
      <c r="R120" s="279"/>
      <c r="S120" s="279"/>
    </row>
    <row r="121" spans="1:19" ht="23.4" hidden="1" customHeight="1" x14ac:dyDescent="0.25">
      <c r="A121" s="1096" t="str">
        <f>PR!D48</f>
        <v>2 Liter Hand Pressure Pump Sprayer (LTGT2000HSX)</v>
      </c>
      <c r="B121" s="1097"/>
      <c r="C121" s="1097"/>
      <c r="D121" s="1097"/>
      <c r="E121" s="1098"/>
      <c r="F121" s="400">
        <v>70</v>
      </c>
      <c r="G121" s="475">
        <v>100</v>
      </c>
      <c r="H121" s="401" t="s">
        <v>850</v>
      </c>
      <c r="I121" s="378"/>
      <c r="J121" s="388"/>
      <c r="K121" s="389"/>
      <c r="L121" s="351"/>
      <c r="M121" s="352"/>
      <c r="N121" s="265"/>
      <c r="O121" s="278"/>
      <c r="P121" s="278"/>
      <c r="Q121" s="278"/>
      <c r="R121" s="279"/>
      <c r="S121" s="279"/>
    </row>
    <row r="122" spans="1:19" ht="23.4" hidden="1" customHeight="1" x14ac:dyDescent="0.25">
      <c r="A122" s="1096" t="str">
        <f>PR!D49</f>
        <v>5L Shoulder Hand-Operated Sprayer (LTGT5000PSX)</v>
      </c>
      <c r="B122" s="1097"/>
      <c r="C122" s="1097"/>
      <c r="D122" s="1097"/>
      <c r="E122" s="1098"/>
      <c r="F122" s="400">
        <v>485</v>
      </c>
      <c r="G122" s="402" t="s">
        <v>850</v>
      </c>
      <c r="H122" s="401" t="s">
        <v>850</v>
      </c>
      <c r="I122" s="378"/>
      <c r="J122" s="388"/>
      <c r="K122" s="389"/>
      <c r="L122" s="351"/>
      <c r="M122" s="352"/>
      <c r="N122" s="265"/>
      <c r="O122" s="278"/>
      <c r="P122" s="278"/>
      <c r="Q122" s="278"/>
      <c r="R122" s="279"/>
      <c r="S122" s="279"/>
    </row>
    <row r="123" spans="1:19" ht="23.4" hidden="1" customHeight="1" x14ac:dyDescent="0.25">
      <c r="A123" s="1096" t="str">
        <f>PR!D50</f>
        <v>Wet &amp; Dry Vaccuum Cleaner, 3 in 1 Carpet Extractor Cleaner, Power: 1034 W, Voltage: 230 v, 40 Liter</v>
      </c>
      <c r="B123" s="1097"/>
      <c r="C123" s="1097"/>
      <c r="D123" s="1097"/>
      <c r="E123" s="1098"/>
      <c r="F123" s="400">
        <v>350</v>
      </c>
      <c r="G123" s="475">
        <v>600</v>
      </c>
      <c r="H123" s="401" t="s">
        <v>850</v>
      </c>
      <c r="I123" s="378"/>
      <c r="J123" s="388"/>
      <c r="K123" s="389"/>
      <c r="L123" s="351"/>
      <c r="M123" s="352"/>
      <c r="N123" s="265"/>
      <c r="O123" s="278"/>
      <c r="P123" s="278"/>
      <c r="Q123" s="278"/>
      <c r="R123" s="279"/>
      <c r="S123" s="279"/>
    </row>
    <row r="124" spans="1:19" ht="23.4" hidden="1" customHeight="1" x14ac:dyDescent="0.25">
      <c r="A124" s="1091"/>
      <c r="B124" s="1092"/>
      <c r="C124" s="1092"/>
      <c r="D124" s="1092"/>
      <c r="E124" s="1093"/>
      <c r="F124" s="378"/>
      <c r="G124" s="385"/>
      <c r="H124" s="385"/>
      <c r="I124" s="378"/>
      <c r="J124" s="388"/>
      <c r="K124" s="389"/>
      <c r="L124" s="351"/>
      <c r="M124" s="352"/>
      <c r="N124" s="265"/>
      <c r="O124" s="278"/>
      <c r="P124" s="278"/>
      <c r="Q124" s="278"/>
      <c r="R124" s="279"/>
      <c r="S124" s="279"/>
    </row>
    <row r="125" spans="1:19" ht="23.4" hidden="1" customHeight="1" x14ac:dyDescent="0.25">
      <c r="A125" s="1091"/>
      <c r="B125" s="1092"/>
      <c r="C125" s="1092"/>
      <c r="D125" s="1092"/>
      <c r="E125" s="1093"/>
      <c r="F125" s="378"/>
      <c r="G125" s="385"/>
      <c r="H125" s="385"/>
      <c r="I125" s="378"/>
      <c r="J125" s="388"/>
      <c r="K125" s="389"/>
      <c r="L125" s="351"/>
      <c r="M125" s="352"/>
      <c r="N125" s="265"/>
      <c r="O125" s="278"/>
      <c r="P125" s="278"/>
      <c r="Q125" s="278"/>
      <c r="R125" s="279"/>
      <c r="S125" s="279"/>
    </row>
    <row r="126" spans="1:19" ht="23.4" hidden="1" customHeight="1" x14ac:dyDescent="0.25">
      <c r="A126" s="1091"/>
      <c r="B126" s="1092"/>
      <c r="C126" s="1092"/>
      <c r="D126" s="1092"/>
      <c r="E126" s="1093"/>
      <c r="F126" s="378"/>
      <c r="G126" s="385"/>
      <c r="H126" s="385"/>
      <c r="I126" s="378"/>
      <c r="J126" s="388"/>
      <c r="K126" s="389"/>
      <c r="L126" s="351"/>
      <c r="M126" s="352"/>
      <c r="N126" s="265"/>
      <c r="O126" s="278"/>
      <c r="P126" s="278"/>
      <c r="Q126" s="278"/>
      <c r="R126" s="279"/>
      <c r="S126" s="279"/>
    </row>
    <row r="127" spans="1:19" ht="23.4" hidden="1" customHeight="1" x14ac:dyDescent="0.25">
      <c r="A127" s="1091"/>
      <c r="B127" s="1092"/>
      <c r="C127" s="1092"/>
      <c r="D127" s="1092"/>
      <c r="E127" s="1093"/>
      <c r="F127" s="378"/>
      <c r="G127" s="385"/>
      <c r="H127" s="385"/>
      <c r="I127" s="378"/>
      <c r="J127" s="388"/>
      <c r="K127" s="389"/>
      <c r="L127" s="351"/>
      <c r="M127" s="352"/>
      <c r="N127" s="265"/>
      <c r="O127" s="278"/>
      <c r="P127" s="278"/>
      <c r="Q127" s="278"/>
      <c r="R127" s="279"/>
      <c r="S127" s="279"/>
    </row>
    <row r="128" spans="1:19" ht="23.4" hidden="1" customHeight="1" x14ac:dyDescent="0.25">
      <c r="A128" s="1091"/>
      <c r="B128" s="1092"/>
      <c r="C128" s="1092"/>
      <c r="D128" s="1092"/>
      <c r="E128" s="1093"/>
      <c r="F128" s="378"/>
      <c r="G128" s="385"/>
      <c r="H128" s="385"/>
      <c r="I128" s="378"/>
      <c r="J128" s="388"/>
      <c r="K128" s="389"/>
      <c r="L128" s="351"/>
      <c r="M128" s="352"/>
      <c r="N128" s="265"/>
      <c r="O128" s="278"/>
      <c r="P128" s="278"/>
      <c r="Q128" s="278"/>
      <c r="R128" s="279"/>
      <c r="S128" s="279"/>
    </row>
    <row r="129" spans="1:19" ht="23.4" hidden="1" customHeight="1" x14ac:dyDescent="0.25">
      <c r="A129" s="1091"/>
      <c r="B129" s="1092"/>
      <c r="C129" s="1092"/>
      <c r="D129" s="1092"/>
      <c r="E129" s="1093"/>
      <c r="F129" s="378"/>
      <c r="G129" s="385"/>
      <c r="H129" s="385"/>
      <c r="I129" s="378"/>
      <c r="J129" s="388"/>
      <c r="K129" s="389"/>
      <c r="L129" s="351"/>
      <c r="M129" s="352"/>
      <c r="N129" s="265"/>
      <c r="O129" s="278"/>
      <c r="P129" s="278"/>
      <c r="Q129" s="278"/>
      <c r="R129" s="279"/>
      <c r="S129" s="279"/>
    </row>
    <row r="130" spans="1:19" ht="23.4" hidden="1" customHeight="1" x14ac:dyDescent="0.25">
      <c r="A130" s="1091"/>
      <c r="B130" s="1092"/>
      <c r="C130" s="1092"/>
      <c r="D130" s="1092"/>
      <c r="E130" s="1093"/>
      <c r="F130" s="378"/>
      <c r="G130" s="385"/>
      <c r="H130" s="385"/>
      <c r="I130" s="378"/>
      <c r="J130" s="388"/>
      <c r="K130" s="389"/>
      <c r="L130" s="351"/>
      <c r="M130" s="352"/>
      <c r="N130" s="265"/>
      <c r="O130" s="278"/>
      <c r="P130" s="278"/>
      <c r="Q130" s="278"/>
      <c r="R130" s="279"/>
      <c r="S130" s="279"/>
    </row>
    <row r="131" spans="1:19" ht="23.4" hidden="1" customHeight="1" x14ac:dyDescent="0.25">
      <c r="A131" s="1091">
        <f>DATA!I1232</f>
        <v>0</v>
      </c>
      <c r="B131" s="1092" t="s">
        <v>652</v>
      </c>
      <c r="C131" s="1092" t="s">
        <v>652</v>
      </c>
      <c r="D131" s="1092" t="s">
        <v>652</v>
      </c>
      <c r="E131" s="1093" t="s">
        <v>652</v>
      </c>
      <c r="F131" s="378">
        <f>DATA!O1232</f>
        <v>0</v>
      </c>
      <c r="G131" s="351" t="s">
        <v>850</v>
      </c>
      <c r="H131" s="351">
        <v>881.1</v>
      </c>
      <c r="I131" s="350" t="s">
        <v>850</v>
      </c>
      <c r="J131" s="367"/>
      <c r="K131" s="366" t="s">
        <v>850</v>
      </c>
      <c r="L131" s="351"/>
      <c r="M131" s="352"/>
      <c r="N131" s="265"/>
      <c r="O131" s="278"/>
      <c r="P131" s="278"/>
      <c r="Q131" s="278"/>
      <c r="R131" s="279"/>
      <c r="S131" s="279"/>
    </row>
    <row r="132" spans="1:19" ht="23.4" hidden="1" customHeight="1" x14ac:dyDescent="0.25">
      <c r="A132" s="1091">
        <f>DATA!I1233</f>
        <v>0</v>
      </c>
      <c r="B132" s="1092" t="s">
        <v>652</v>
      </c>
      <c r="C132" s="1092" t="s">
        <v>652</v>
      </c>
      <c r="D132" s="1092" t="s">
        <v>652</v>
      </c>
      <c r="E132" s="1093" t="s">
        <v>652</v>
      </c>
      <c r="F132" s="378">
        <f>DATA!O1233</f>
        <v>0</v>
      </c>
      <c r="G132" s="351" t="s">
        <v>850</v>
      </c>
      <c r="H132" s="351">
        <v>4699.2</v>
      </c>
      <c r="I132" s="350" t="s">
        <v>850</v>
      </c>
      <c r="J132" s="367"/>
      <c r="K132" s="366" t="s">
        <v>850</v>
      </c>
      <c r="L132" s="351"/>
      <c r="M132" s="352"/>
      <c r="N132" s="265"/>
      <c r="O132" s="278"/>
      <c r="P132" s="278"/>
      <c r="Q132" s="278"/>
      <c r="R132" s="279"/>
      <c r="S132" s="279"/>
    </row>
    <row r="133" spans="1:19" ht="23.4" hidden="1" customHeight="1" x14ac:dyDescent="0.25">
      <c r="A133" s="1091">
        <f>DATA!I1234</f>
        <v>0</v>
      </c>
      <c r="B133" s="1092" t="s">
        <v>652</v>
      </c>
      <c r="C133" s="1092" t="s">
        <v>652</v>
      </c>
      <c r="D133" s="1092" t="s">
        <v>652</v>
      </c>
      <c r="E133" s="1093" t="s">
        <v>652</v>
      </c>
      <c r="F133" s="378">
        <f>DATA!O1234</f>
        <v>0</v>
      </c>
      <c r="G133" s="351" t="s">
        <v>850</v>
      </c>
      <c r="H133" s="351">
        <v>4307.6000000000004</v>
      </c>
      <c r="I133" s="350" t="s">
        <v>850</v>
      </c>
      <c r="J133" s="367"/>
      <c r="K133" s="366" t="s">
        <v>850</v>
      </c>
      <c r="L133" s="351"/>
      <c r="M133" s="352"/>
      <c r="N133" s="265"/>
      <c r="O133" s="278"/>
      <c r="P133" s="278"/>
      <c r="Q133" s="278"/>
      <c r="R133" s="279"/>
      <c r="S133" s="279"/>
    </row>
    <row r="134" spans="1:19" ht="23.4" hidden="1" customHeight="1" x14ac:dyDescent="0.25">
      <c r="A134" s="1091">
        <f>DATA!I1235</f>
        <v>0</v>
      </c>
      <c r="B134" s="1092" t="s">
        <v>652</v>
      </c>
      <c r="C134" s="1092" t="s">
        <v>652</v>
      </c>
      <c r="D134" s="1092" t="s">
        <v>652</v>
      </c>
      <c r="E134" s="1093" t="s">
        <v>652</v>
      </c>
      <c r="F134" s="378">
        <f>DATA!O1235</f>
        <v>0</v>
      </c>
      <c r="G134" s="351" t="s">
        <v>850</v>
      </c>
      <c r="H134" s="351">
        <v>3328.6</v>
      </c>
      <c r="I134" s="350" t="s">
        <v>850</v>
      </c>
      <c r="J134" s="367"/>
      <c r="K134" s="366" t="s">
        <v>850</v>
      </c>
      <c r="L134" s="351"/>
      <c r="M134" s="352"/>
      <c r="N134" s="265"/>
      <c r="O134" s="278"/>
      <c r="P134" s="278"/>
      <c r="Q134" s="278"/>
      <c r="R134" s="279"/>
      <c r="S134" s="279"/>
    </row>
    <row r="135" spans="1:19" ht="23.4" hidden="1" customHeight="1" x14ac:dyDescent="0.25">
      <c r="A135" s="1091">
        <f>DATA!I1236</f>
        <v>0</v>
      </c>
      <c r="B135" s="1092" t="s">
        <v>652</v>
      </c>
      <c r="C135" s="1092" t="s">
        <v>652</v>
      </c>
      <c r="D135" s="1092" t="s">
        <v>652</v>
      </c>
      <c r="E135" s="1093" t="s">
        <v>652</v>
      </c>
      <c r="F135" s="378">
        <f>DATA!O1236</f>
        <v>0</v>
      </c>
      <c r="G135" s="351" t="s">
        <v>850</v>
      </c>
      <c r="H135" s="351">
        <v>7440.4</v>
      </c>
      <c r="I135" s="350" t="s">
        <v>850</v>
      </c>
      <c r="J135" s="367"/>
      <c r="K135" s="366" t="s">
        <v>850</v>
      </c>
      <c r="L135" s="351"/>
      <c r="M135" s="352"/>
      <c r="N135" s="265"/>
      <c r="O135" s="278"/>
      <c r="P135" s="278"/>
      <c r="Q135" s="278"/>
      <c r="R135" s="279"/>
      <c r="S135" s="279"/>
    </row>
    <row r="136" spans="1:19" ht="23.4" hidden="1" customHeight="1" x14ac:dyDescent="0.25">
      <c r="A136" s="1091">
        <f>DATA!I1237</f>
        <v>0</v>
      </c>
      <c r="B136" s="1092" t="s">
        <v>652</v>
      </c>
      <c r="C136" s="1092" t="s">
        <v>652</v>
      </c>
      <c r="D136" s="1092" t="s">
        <v>652</v>
      </c>
      <c r="E136" s="1093" t="s">
        <v>652</v>
      </c>
      <c r="F136" s="378">
        <f>DATA!O1237</f>
        <v>0</v>
      </c>
      <c r="G136" s="351" t="s">
        <v>850</v>
      </c>
      <c r="H136" s="351">
        <v>14293.4</v>
      </c>
      <c r="I136" s="350" t="s">
        <v>850</v>
      </c>
      <c r="J136" s="367"/>
      <c r="K136" s="366" t="s">
        <v>850</v>
      </c>
      <c r="L136" s="351"/>
      <c r="M136" s="352"/>
      <c r="N136" s="265"/>
      <c r="O136" s="278"/>
      <c r="P136" s="278"/>
      <c r="Q136" s="278"/>
      <c r="R136" s="279"/>
      <c r="S136" s="279"/>
    </row>
    <row r="137" spans="1:19" ht="23.4" hidden="1" customHeight="1" x14ac:dyDescent="0.25">
      <c r="A137" s="1091">
        <f>DATA!I1238</f>
        <v>0</v>
      </c>
      <c r="B137" s="1092" t="s">
        <v>652</v>
      </c>
      <c r="C137" s="1092" t="s">
        <v>652</v>
      </c>
      <c r="D137" s="1092" t="s">
        <v>652</v>
      </c>
      <c r="E137" s="1093" t="s">
        <v>652</v>
      </c>
      <c r="F137" s="378">
        <f>DATA!O1238</f>
        <v>0</v>
      </c>
      <c r="G137" s="351" t="s">
        <v>850</v>
      </c>
      <c r="H137" s="351">
        <v>7048.8</v>
      </c>
      <c r="I137" s="350" t="s">
        <v>850</v>
      </c>
      <c r="J137" s="367"/>
      <c r="K137" s="366" t="s">
        <v>850</v>
      </c>
      <c r="L137" s="351"/>
      <c r="M137" s="352"/>
      <c r="N137" s="265"/>
      <c r="O137" s="278"/>
      <c r="P137" s="278"/>
      <c r="Q137" s="278"/>
      <c r="R137" s="279"/>
      <c r="S137" s="279"/>
    </row>
    <row r="138" spans="1:19" ht="23.4" hidden="1" customHeight="1" x14ac:dyDescent="0.25">
      <c r="A138" s="1091">
        <f>DATA!I1239</f>
        <v>0</v>
      </c>
      <c r="B138" s="1092" t="s">
        <v>652</v>
      </c>
      <c r="C138" s="1092" t="s">
        <v>652</v>
      </c>
      <c r="D138" s="1092" t="s">
        <v>652</v>
      </c>
      <c r="E138" s="1093" t="s">
        <v>652</v>
      </c>
      <c r="F138" s="378">
        <f>DATA!O1239</f>
        <v>0</v>
      </c>
      <c r="G138" s="351" t="s">
        <v>850</v>
      </c>
      <c r="H138" s="351">
        <v>13706</v>
      </c>
      <c r="I138" s="350" t="s">
        <v>850</v>
      </c>
      <c r="J138" s="367"/>
      <c r="K138" s="366" t="s">
        <v>850</v>
      </c>
      <c r="L138" s="351"/>
      <c r="M138" s="352"/>
      <c r="N138" s="265"/>
      <c r="O138" s="278"/>
      <c r="P138" s="278"/>
      <c r="Q138" s="278"/>
      <c r="R138" s="279"/>
      <c r="S138" s="279"/>
    </row>
    <row r="139" spans="1:19" ht="23.4" hidden="1" customHeight="1" x14ac:dyDescent="0.25">
      <c r="A139" s="1091">
        <f>DATA!I1240</f>
        <v>0</v>
      </c>
      <c r="B139" s="1092" t="s">
        <v>652</v>
      </c>
      <c r="C139" s="1092" t="s">
        <v>652</v>
      </c>
      <c r="D139" s="1092" t="s">
        <v>652</v>
      </c>
      <c r="E139" s="1093" t="s">
        <v>652</v>
      </c>
      <c r="F139" s="378">
        <f>DATA!O1240</f>
        <v>0</v>
      </c>
      <c r="G139" s="351" t="s">
        <v>850</v>
      </c>
      <c r="H139" s="351">
        <v>7832</v>
      </c>
      <c r="I139" s="350" t="s">
        <v>850</v>
      </c>
      <c r="J139" s="367"/>
      <c r="K139" s="366" t="s">
        <v>850</v>
      </c>
      <c r="L139" s="351"/>
      <c r="M139" s="352"/>
      <c r="N139" s="265"/>
      <c r="O139" s="278"/>
      <c r="P139" s="278"/>
      <c r="Q139" s="278"/>
      <c r="R139" s="279"/>
      <c r="S139" s="279"/>
    </row>
    <row r="140" spans="1:19" ht="23.4" hidden="1" customHeight="1" x14ac:dyDescent="0.25">
      <c r="A140" s="1091">
        <f>DATA!I1241</f>
        <v>0</v>
      </c>
      <c r="B140" s="1092" t="s">
        <v>652</v>
      </c>
      <c r="C140" s="1092" t="s">
        <v>652</v>
      </c>
      <c r="D140" s="1092" t="s">
        <v>652</v>
      </c>
      <c r="E140" s="1093" t="s">
        <v>652</v>
      </c>
      <c r="F140" s="378">
        <f>DATA!O1241</f>
        <v>0</v>
      </c>
      <c r="G140" s="351" t="s">
        <v>850</v>
      </c>
      <c r="H140" s="351">
        <v>7538.3</v>
      </c>
      <c r="I140" s="350" t="s">
        <v>850</v>
      </c>
      <c r="J140" s="367"/>
      <c r="K140" s="366" t="s">
        <v>850</v>
      </c>
      <c r="L140" s="351"/>
      <c r="M140" s="352"/>
      <c r="N140" s="265"/>
      <c r="O140" s="278"/>
      <c r="P140" s="278"/>
      <c r="Q140" s="278"/>
      <c r="R140" s="279"/>
      <c r="S140" s="279"/>
    </row>
    <row r="141" spans="1:19" ht="23.4" hidden="1" customHeight="1" x14ac:dyDescent="0.25">
      <c r="A141" s="1091">
        <f>DATA!I1242</f>
        <v>0</v>
      </c>
      <c r="B141" s="1092" t="s">
        <v>652</v>
      </c>
      <c r="C141" s="1092" t="s">
        <v>652</v>
      </c>
      <c r="D141" s="1092" t="s">
        <v>652</v>
      </c>
      <c r="E141" s="1093" t="s">
        <v>652</v>
      </c>
      <c r="F141" s="378">
        <f>DATA!O1242</f>
        <v>0</v>
      </c>
      <c r="G141" s="351" t="s">
        <v>850</v>
      </c>
      <c r="H141" s="351">
        <v>2349.6</v>
      </c>
      <c r="I141" s="350" t="s">
        <v>850</v>
      </c>
      <c r="J141" s="367"/>
      <c r="K141" s="366" t="s">
        <v>850</v>
      </c>
      <c r="L141" s="351"/>
      <c r="M141" s="352"/>
      <c r="N141" s="265"/>
      <c r="O141" s="278"/>
      <c r="P141" s="278"/>
      <c r="Q141" s="278"/>
      <c r="R141" s="279"/>
      <c r="S141" s="279"/>
    </row>
    <row r="142" spans="1:19" ht="23.4" hidden="1" customHeight="1" x14ac:dyDescent="0.25">
      <c r="A142" s="1091">
        <f>DATA!I1243</f>
        <v>0</v>
      </c>
      <c r="B142" s="1092" t="s">
        <v>652</v>
      </c>
      <c r="C142" s="1092" t="s">
        <v>652</v>
      </c>
      <c r="D142" s="1092" t="s">
        <v>652</v>
      </c>
      <c r="E142" s="1093" t="s">
        <v>652</v>
      </c>
      <c r="F142" s="378">
        <f>DATA!O1243</f>
        <v>0</v>
      </c>
      <c r="G142" s="351" t="s">
        <v>850</v>
      </c>
      <c r="H142" s="351">
        <v>1958</v>
      </c>
      <c r="I142" s="350" t="s">
        <v>850</v>
      </c>
      <c r="J142" s="367"/>
      <c r="K142" s="366" t="s">
        <v>850</v>
      </c>
      <c r="L142" s="351"/>
      <c r="M142" s="352"/>
      <c r="N142" s="265"/>
      <c r="O142" s="278"/>
      <c r="P142" s="278"/>
      <c r="Q142" s="278"/>
      <c r="R142" s="279"/>
      <c r="S142" s="279"/>
    </row>
    <row r="143" spans="1:19" ht="23.4" hidden="1" customHeight="1" x14ac:dyDescent="0.25">
      <c r="A143" s="1091">
        <f>DATA!I1244</f>
        <v>0</v>
      </c>
      <c r="B143" s="1092" t="s">
        <v>652</v>
      </c>
      <c r="C143" s="1092" t="s">
        <v>652</v>
      </c>
      <c r="D143" s="1092" t="s">
        <v>652</v>
      </c>
      <c r="E143" s="1093" t="s">
        <v>652</v>
      </c>
      <c r="F143" s="378">
        <f>DATA!O1244</f>
        <v>0</v>
      </c>
      <c r="G143" s="351" t="s">
        <v>850</v>
      </c>
      <c r="H143" s="351">
        <v>10279.5</v>
      </c>
      <c r="I143" s="350" t="s">
        <v>850</v>
      </c>
      <c r="J143" s="367"/>
      <c r="K143" s="366" t="s">
        <v>850</v>
      </c>
      <c r="L143" s="351"/>
      <c r="M143" s="352"/>
      <c r="N143" s="265"/>
      <c r="O143" s="278"/>
      <c r="P143" s="278"/>
      <c r="Q143" s="278"/>
      <c r="R143" s="279"/>
      <c r="S143" s="279"/>
    </row>
    <row r="144" spans="1:19" ht="23.4" hidden="1" customHeight="1" x14ac:dyDescent="0.25">
      <c r="A144" s="1091">
        <f>DATA!I1245</f>
        <v>0</v>
      </c>
      <c r="B144" s="1092" t="s">
        <v>652</v>
      </c>
      <c r="C144" s="1092" t="s">
        <v>652</v>
      </c>
      <c r="D144" s="1092" t="s">
        <v>652</v>
      </c>
      <c r="E144" s="1093" t="s">
        <v>652</v>
      </c>
      <c r="F144" s="378">
        <f>DATA!O1245</f>
        <v>0</v>
      </c>
      <c r="G144" s="351" t="s">
        <v>850</v>
      </c>
      <c r="H144" s="351">
        <v>10377.4</v>
      </c>
      <c r="I144" s="350" t="s">
        <v>850</v>
      </c>
      <c r="J144" s="367"/>
      <c r="K144" s="366" t="s">
        <v>850</v>
      </c>
      <c r="L144" s="351"/>
      <c r="M144" s="352"/>
      <c r="N144" s="265"/>
      <c r="O144" s="278"/>
      <c r="P144" s="278"/>
      <c r="Q144" s="278"/>
      <c r="R144" s="279"/>
      <c r="S144" s="279"/>
    </row>
    <row r="145" spans="1:19" ht="23.4" hidden="1" customHeight="1" x14ac:dyDescent="0.25">
      <c r="A145" s="1091">
        <f>DATA!I1246</f>
        <v>0</v>
      </c>
      <c r="B145" s="1092" t="s">
        <v>652</v>
      </c>
      <c r="C145" s="1092" t="s">
        <v>652</v>
      </c>
      <c r="D145" s="1092" t="s">
        <v>652</v>
      </c>
      <c r="E145" s="1093" t="s">
        <v>652</v>
      </c>
      <c r="F145" s="378">
        <f>DATA!O1246</f>
        <v>0</v>
      </c>
      <c r="G145" s="351" t="s">
        <v>850</v>
      </c>
      <c r="H145" s="351">
        <v>2447.5</v>
      </c>
      <c r="I145" s="350" t="s">
        <v>850</v>
      </c>
      <c r="J145" s="367"/>
      <c r="K145" s="366" t="s">
        <v>850</v>
      </c>
      <c r="L145" s="351"/>
      <c r="M145" s="352"/>
      <c r="N145" s="265"/>
      <c r="O145" s="278"/>
      <c r="P145" s="278"/>
      <c r="Q145" s="278"/>
      <c r="R145" s="279"/>
      <c r="S145" s="279"/>
    </row>
    <row r="146" spans="1:19" ht="23.4" hidden="1" customHeight="1" x14ac:dyDescent="0.25">
      <c r="A146" s="1091">
        <f>DATA!I1247</f>
        <v>0</v>
      </c>
      <c r="B146" s="1092" t="s">
        <v>652</v>
      </c>
      <c r="C146" s="1092" t="s">
        <v>652</v>
      </c>
      <c r="D146" s="1092" t="s">
        <v>652</v>
      </c>
      <c r="E146" s="1093" t="s">
        <v>652</v>
      </c>
      <c r="F146" s="378">
        <f>DATA!O1247</f>
        <v>0</v>
      </c>
      <c r="G146" s="351" t="s">
        <v>850</v>
      </c>
      <c r="H146" s="351">
        <v>10769</v>
      </c>
      <c r="I146" s="350" t="s">
        <v>850</v>
      </c>
      <c r="J146" s="367"/>
      <c r="K146" s="366" t="s">
        <v>850</v>
      </c>
      <c r="L146" s="351"/>
      <c r="M146" s="352"/>
      <c r="N146" s="265"/>
      <c r="O146" s="278"/>
      <c r="P146" s="278"/>
      <c r="Q146" s="278"/>
      <c r="R146" s="279"/>
      <c r="S146" s="279"/>
    </row>
    <row r="147" spans="1:19" ht="23.4" hidden="1" customHeight="1" x14ac:dyDescent="0.25">
      <c r="A147" s="1091">
        <f>DATA!I1248</f>
        <v>0</v>
      </c>
      <c r="B147" s="1092" t="s">
        <v>652</v>
      </c>
      <c r="C147" s="1092" t="s">
        <v>652</v>
      </c>
      <c r="D147" s="1092" t="s">
        <v>652</v>
      </c>
      <c r="E147" s="1093" t="s">
        <v>652</v>
      </c>
      <c r="F147" s="378">
        <f>DATA!O1248</f>
        <v>0</v>
      </c>
      <c r="G147" s="351" t="s">
        <v>850</v>
      </c>
      <c r="H147" s="351">
        <v>19580</v>
      </c>
      <c r="I147" s="350" t="s">
        <v>850</v>
      </c>
      <c r="J147" s="367"/>
      <c r="K147" s="366" t="s">
        <v>850</v>
      </c>
      <c r="L147" s="351"/>
      <c r="M147" s="352"/>
      <c r="N147" s="265"/>
      <c r="O147" s="278"/>
      <c r="P147" s="278"/>
      <c r="Q147" s="278"/>
      <c r="R147" s="279"/>
      <c r="S147" s="279"/>
    </row>
    <row r="148" spans="1:19" ht="23.4" hidden="1" customHeight="1" x14ac:dyDescent="0.25">
      <c r="A148" s="1091">
        <f>DATA!I1249</f>
        <v>0</v>
      </c>
      <c r="B148" s="1092" t="s">
        <v>652</v>
      </c>
      <c r="C148" s="1092" t="s">
        <v>652</v>
      </c>
      <c r="D148" s="1092" t="s">
        <v>652</v>
      </c>
      <c r="E148" s="1093" t="s">
        <v>652</v>
      </c>
      <c r="F148" s="378">
        <f>DATA!O1249</f>
        <v>0</v>
      </c>
      <c r="G148" s="351" t="s">
        <v>850</v>
      </c>
      <c r="H148" s="351">
        <v>5384.5</v>
      </c>
      <c r="I148" s="350" t="s">
        <v>850</v>
      </c>
      <c r="J148" s="367"/>
      <c r="K148" s="366" t="s">
        <v>850</v>
      </c>
      <c r="L148" s="351"/>
      <c r="M148" s="352"/>
      <c r="N148" s="265"/>
      <c r="O148" s="278"/>
      <c r="P148" s="278"/>
      <c r="Q148" s="278"/>
      <c r="R148" s="279"/>
      <c r="S148" s="279"/>
    </row>
    <row r="149" spans="1:19" ht="23.4" hidden="1" customHeight="1" x14ac:dyDescent="0.25">
      <c r="A149" s="1091">
        <f>DATA!I1250</f>
        <v>0</v>
      </c>
      <c r="B149" s="1092" t="s">
        <v>652</v>
      </c>
      <c r="C149" s="1092" t="s">
        <v>652</v>
      </c>
      <c r="D149" s="1092" t="s">
        <v>652</v>
      </c>
      <c r="E149" s="1093" t="s">
        <v>652</v>
      </c>
      <c r="F149" s="378">
        <f>DATA!O1250</f>
        <v>0</v>
      </c>
      <c r="G149" s="351" t="s">
        <v>850</v>
      </c>
      <c r="H149" s="351">
        <v>15566.1</v>
      </c>
      <c r="I149" s="350" t="s">
        <v>850</v>
      </c>
      <c r="J149" s="367"/>
      <c r="K149" s="366" t="s">
        <v>850</v>
      </c>
      <c r="L149" s="351"/>
      <c r="M149" s="352"/>
      <c r="N149" s="265"/>
      <c r="O149" s="278"/>
      <c r="P149" s="278"/>
      <c r="Q149" s="278"/>
      <c r="R149" s="279"/>
      <c r="S149" s="279"/>
    </row>
    <row r="150" spans="1:19" ht="23.4" hidden="1" customHeight="1" x14ac:dyDescent="0.25">
      <c r="A150" s="1091">
        <f>DATA!I1251</f>
        <v>0</v>
      </c>
      <c r="B150" s="1092" t="s">
        <v>652</v>
      </c>
      <c r="C150" s="1092" t="s">
        <v>652</v>
      </c>
      <c r="D150" s="1092" t="s">
        <v>652</v>
      </c>
      <c r="E150" s="1093" t="s">
        <v>652</v>
      </c>
      <c r="F150" s="378">
        <f>DATA!O1251</f>
        <v>0</v>
      </c>
      <c r="G150" s="351"/>
      <c r="H150" s="351"/>
      <c r="I150" s="354"/>
      <c r="J150" s="354"/>
      <c r="K150" s="351"/>
      <c r="L150" s="351"/>
      <c r="M150" s="352"/>
      <c r="N150" s="265"/>
      <c r="O150" s="278"/>
      <c r="P150" s="278"/>
      <c r="Q150" s="278"/>
      <c r="R150" s="279"/>
      <c r="S150" s="279"/>
    </row>
    <row r="151" spans="1:19" ht="23.4" hidden="1" customHeight="1" x14ac:dyDescent="0.25">
      <c r="A151" s="1091">
        <f>DATA!I1252</f>
        <v>0</v>
      </c>
      <c r="B151" s="1092" t="s">
        <v>652</v>
      </c>
      <c r="C151" s="1092" t="s">
        <v>652</v>
      </c>
      <c r="D151" s="1092" t="s">
        <v>652</v>
      </c>
      <c r="E151" s="1093" t="s">
        <v>652</v>
      </c>
      <c r="F151" s="378">
        <f>DATA!O1252</f>
        <v>0</v>
      </c>
      <c r="G151" s="351"/>
      <c r="H151" s="351"/>
      <c r="I151" s="354"/>
      <c r="J151" s="354"/>
      <c r="K151" s="351"/>
      <c r="L151" s="351"/>
      <c r="M151" s="352"/>
      <c r="N151" s="265"/>
      <c r="O151" s="278"/>
      <c r="P151" s="278"/>
      <c r="Q151" s="278"/>
      <c r="R151" s="279"/>
      <c r="S151" s="279"/>
    </row>
    <row r="152" spans="1:19" ht="23.4" hidden="1" customHeight="1" x14ac:dyDescent="0.25">
      <c r="A152" s="1091">
        <f>DATA!I1253</f>
        <v>0</v>
      </c>
      <c r="B152" s="1092" t="s">
        <v>652</v>
      </c>
      <c r="C152" s="1092" t="s">
        <v>652</v>
      </c>
      <c r="D152" s="1092" t="s">
        <v>652</v>
      </c>
      <c r="E152" s="1093" t="s">
        <v>652</v>
      </c>
      <c r="F152" s="378">
        <f>DATA!O1253</f>
        <v>0</v>
      </c>
      <c r="G152" s="351"/>
      <c r="H152" s="351"/>
      <c r="I152" s="354"/>
      <c r="J152" s="354"/>
      <c r="K152" s="351"/>
      <c r="L152" s="351"/>
      <c r="M152" s="352"/>
      <c r="N152" s="265"/>
      <c r="O152" s="278"/>
      <c r="P152" s="278"/>
      <c r="Q152" s="278"/>
      <c r="R152" s="279"/>
      <c r="S152" s="279"/>
    </row>
    <row r="153" spans="1:19" ht="23.4" hidden="1" customHeight="1" x14ac:dyDescent="0.25">
      <c r="A153" s="1091">
        <f>DATA!I1254</f>
        <v>0</v>
      </c>
      <c r="B153" s="1092" t="s">
        <v>652</v>
      </c>
      <c r="C153" s="1092" t="s">
        <v>652</v>
      </c>
      <c r="D153" s="1092" t="s">
        <v>652</v>
      </c>
      <c r="E153" s="1093" t="s">
        <v>652</v>
      </c>
      <c r="F153" s="378">
        <f>DATA!O1254</f>
        <v>0</v>
      </c>
      <c r="G153" s="351"/>
      <c r="H153" s="351"/>
      <c r="I153" s="354"/>
      <c r="J153" s="354"/>
      <c r="K153" s="351"/>
      <c r="L153" s="351"/>
      <c r="M153" s="352"/>
      <c r="N153" s="265"/>
      <c r="O153" s="278"/>
      <c r="P153" s="278"/>
      <c r="Q153" s="278"/>
      <c r="R153" s="279"/>
      <c r="S153" s="279"/>
    </row>
    <row r="154" spans="1:19" ht="23.4" hidden="1" customHeight="1" x14ac:dyDescent="0.25">
      <c r="A154" s="1091">
        <f>DATA!I1255</f>
        <v>0</v>
      </c>
      <c r="B154" s="1092" t="s">
        <v>652</v>
      </c>
      <c r="C154" s="1092" t="s">
        <v>652</v>
      </c>
      <c r="D154" s="1092" t="s">
        <v>652</v>
      </c>
      <c r="E154" s="1093" t="s">
        <v>652</v>
      </c>
      <c r="F154" s="378">
        <f>DATA!O1255</f>
        <v>0</v>
      </c>
      <c r="G154" s="351">
        <v>17000</v>
      </c>
      <c r="H154" s="351"/>
      <c r="I154" s="354">
        <v>17000</v>
      </c>
      <c r="J154" s="354"/>
      <c r="K154" s="351"/>
      <c r="L154" s="351"/>
      <c r="M154" s="352"/>
      <c r="N154" s="265"/>
      <c r="O154" s="278"/>
      <c r="P154" s="278"/>
      <c r="Q154" s="278"/>
      <c r="R154" s="279"/>
      <c r="S154" s="279"/>
    </row>
    <row r="155" spans="1:19" ht="23.4" hidden="1" customHeight="1" x14ac:dyDescent="0.25">
      <c r="A155" s="1091">
        <f>DATA!I1256</f>
        <v>0</v>
      </c>
      <c r="B155" s="1092" t="s">
        <v>652</v>
      </c>
      <c r="C155" s="1092" t="s">
        <v>652</v>
      </c>
      <c r="D155" s="1092" t="s">
        <v>652</v>
      </c>
      <c r="E155" s="1093" t="s">
        <v>652</v>
      </c>
      <c r="F155" s="378">
        <f>DATA!O1256</f>
        <v>0</v>
      </c>
      <c r="G155" s="351">
        <v>1500</v>
      </c>
      <c r="H155" s="351"/>
      <c r="I155" s="354">
        <v>1500</v>
      </c>
      <c r="J155" s="354"/>
      <c r="K155" s="351"/>
      <c r="L155" s="351"/>
      <c r="M155" s="352"/>
      <c r="N155" s="265"/>
      <c r="O155" s="278"/>
      <c r="P155" s="278"/>
      <c r="Q155" s="278"/>
      <c r="R155" s="279"/>
      <c r="S155" s="279"/>
    </row>
    <row r="156" spans="1:19" ht="23.4" hidden="1" customHeight="1" x14ac:dyDescent="0.25">
      <c r="A156" s="1091">
        <f>DATA!I1257</f>
        <v>0</v>
      </c>
      <c r="B156" s="1092" t="s">
        <v>652</v>
      </c>
      <c r="C156" s="1092" t="s">
        <v>652</v>
      </c>
      <c r="D156" s="1092" t="s">
        <v>652</v>
      </c>
      <c r="E156" s="1093" t="s">
        <v>652</v>
      </c>
      <c r="F156" s="378">
        <f>DATA!O1257</f>
        <v>0</v>
      </c>
      <c r="G156" s="351">
        <v>880</v>
      </c>
      <c r="H156" s="351"/>
      <c r="I156" s="354">
        <v>880</v>
      </c>
      <c r="J156" s="354"/>
      <c r="K156" s="351"/>
      <c r="L156" s="351"/>
      <c r="M156" s="352"/>
      <c r="N156" s="265"/>
      <c r="O156" s="278"/>
      <c r="P156" s="278"/>
      <c r="Q156" s="278"/>
      <c r="R156" s="279"/>
      <c r="S156" s="279"/>
    </row>
    <row r="157" spans="1:19" ht="23.4" hidden="1" customHeight="1" x14ac:dyDescent="0.25">
      <c r="A157" s="1091">
        <f>DATA!I1258</f>
        <v>0</v>
      </c>
      <c r="B157" s="1092" t="s">
        <v>652</v>
      </c>
      <c r="C157" s="1092" t="s">
        <v>652</v>
      </c>
      <c r="D157" s="1092" t="s">
        <v>652</v>
      </c>
      <c r="E157" s="1093" t="s">
        <v>652</v>
      </c>
      <c r="F157" s="378">
        <f>DATA!O1258</f>
        <v>0</v>
      </c>
      <c r="G157" s="351">
        <v>180</v>
      </c>
      <c r="H157" s="351"/>
      <c r="I157" s="354">
        <v>180</v>
      </c>
      <c r="J157" s="354"/>
      <c r="K157" s="351"/>
      <c r="L157" s="351"/>
      <c r="M157" s="352"/>
      <c r="N157" s="265"/>
      <c r="O157" s="278"/>
      <c r="P157" s="278"/>
      <c r="Q157" s="278"/>
      <c r="R157" s="279"/>
      <c r="S157" s="279"/>
    </row>
    <row r="158" spans="1:19" ht="23.4" hidden="1" customHeight="1" x14ac:dyDescent="0.25">
      <c r="A158" s="1091">
        <f>DATA!I1259</f>
        <v>0</v>
      </c>
      <c r="B158" s="1092" t="s">
        <v>652</v>
      </c>
      <c r="C158" s="1092" t="s">
        <v>652</v>
      </c>
      <c r="D158" s="1092" t="s">
        <v>652</v>
      </c>
      <c r="E158" s="1093" t="s">
        <v>652</v>
      </c>
      <c r="F158" s="378">
        <f>DATA!O1259</f>
        <v>0</v>
      </c>
      <c r="G158" s="351">
        <v>360</v>
      </c>
      <c r="H158" s="351"/>
      <c r="I158" s="354">
        <v>360</v>
      </c>
      <c r="J158" s="354"/>
      <c r="K158" s="351"/>
      <c r="L158" s="351"/>
      <c r="M158" s="352"/>
      <c r="N158" s="265"/>
      <c r="O158" s="278"/>
      <c r="P158" s="278"/>
      <c r="Q158" s="278"/>
      <c r="R158" s="279"/>
      <c r="S158" s="279"/>
    </row>
    <row r="159" spans="1:19" ht="23.4" hidden="1" customHeight="1" x14ac:dyDescent="0.25">
      <c r="A159" s="1084"/>
      <c r="B159" s="1085"/>
      <c r="C159" s="1085"/>
      <c r="D159" s="1085"/>
      <c r="E159" s="1085"/>
      <c r="F159" s="378">
        <f>DATA!O1260</f>
        <v>0</v>
      </c>
      <c r="G159" s="351">
        <v>900</v>
      </c>
      <c r="H159" s="351"/>
      <c r="I159" s="354">
        <v>900</v>
      </c>
      <c r="J159" s="354"/>
      <c r="K159" s="351"/>
      <c r="L159" s="351"/>
      <c r="M159" s="352"/>
      <c r="N159" s="265"/>
      <c r="O159" s="278"/>
      <c r="P159" s="278"/>
      <c r="Q159" s="278"/>
      <c r="R159" s="279"/>
      <c r="S159" s="279"/>
    </row>
    <row r="160" spans="1:19" ht="23.4" hidden="1" customHeight="1" x14ac:dyDescent="0.25">
      <c r="A160" s="1084"/>
      <c r="B160" s="1085"/>
      <c r="C160" s="1085"/>
      <c r="D160" s="1085"/>
      <c r="E160" s="1085"/>
      <c r="F160" s="378">
        <f>DATA!O1261</f>
        <v>0</v>
      </c>
      <c r="G160" s="351">
        <v>900</v>
      </c>
      <c r="H160" s="351"/>
      <c r="I160" s="354">
        <v>900</v>
      </c>
      <c r="J160" s="354"/>
      <c r="K160" s="351"/>
      <c r="L160" s="351"/>
      <c r="M160" s="355"/>
      <c r="N160" s="265"/>
      <c r="O160" s="278"/>
      <c r="P160" s="278"/>
      <c r="Q160" s="278"/>
      <c r="R160" s="279"/>
      <c r="S160" s="279"/>
    </row>
    <row r="161" spans="1:19" ht="23.4" hidden="1" customHeight="1" x14ac:dyDescent="0.25">
      <c r="A161" s="1084"/>
      <c r="B161" s="1085"/>
      <c r="C161" s="1085"/>
      <c r="D161" s="1085"/>
      <c r="E161" s="1085"/>
      <c r="F161" s="378">
        <f>DATA!O1262</f>
        <v>0</v>
      </c>
      <c r="G161" s="351">
        <v>925</v>
      </c>
      <c r="H161" s="351"/>
      <c r="I161" s="354">
        <v>925</v>
      </c>
      <c r="J161" s="354"/>
      <c r="K161" s="351"/>
      <c r="L161" s="356"/>
      <c r="M161" s="1094"/>
      <c r="N161" s="265"/>
      <c r="O161" s="278"/>
      <c r="P161" s="278"/>
      <c r="Q161" s="278"/>
      <c r="R161" s="279"/>
      <c r="S161" s="279"/>
    </row>
    <row r="162" spans="1:19" ht="23.4" hidden="1" customHeight="1" x14ac:dyDescent="0.25">
      <c r="A162" s="1084"/>
      <c r="B162" s="1085"/>
      <c r="C162" s="1085"/>
      <c r="D162" s="1085"/>
      <c r="E162" s="1085"/>
      <c r="F162" s="378">
        <f>DATA!O1263</f>
        <v>0</v>
      </c>
      <c r="G162" s="351">
        <v>9300</v>
      </c>
      <c r="H162" s="351"/>
      <c r="I162" s="354">
        <v>9300</v>
      </c>
      <c r="J162" s="354"/>
      <c r="K162" s="351"/>
      <c r="L162" s="353"/>
      <c r="M162" s="1095"/>
      <c r="N162" s="265"/>
      <c r="O162" s="278"/>
      <c r="P162" s="278"/>
      <c r="Q162" s="278"/>
      <c r="R162" s="279"/>
      <c r="S162" s="279"/>
    </row>
    <row r="163" spans="1:19" ht="23.4" hidden="1" customHeight="1" x14ac:dyDescent="0.25">
      <c r="A163" s="1084"/>
      <c r="B163" s="1085"/>
      <c r="C163" s="1085"/>
      <c r="D163" s="1085"/>
      <c r="E163" s="1085"/>
      <c r="F163" s="378">
        <f>DATA!O1264</f>
        <v>0</v>
      </c>
      <c r="G163" s="351">
        <v>32000</v>
      </c>
      <c r="H163" s="351"/>
      <c r="I163" s="354">
        <v>32000</v>
      </c>
      <c r="J163" s="354"/>
      <c r="K163" s="351"/>
      <c r="L163" s="351"/>
      <c r="M163" s="355"/>
      <c r="N163" s="265"/>
      <c r="O163" s="278"/>
      <c r="P163" s="278"/>
      <c r="Q163" s="278"/>
      <c r="R163" s="279"/>
      <c r="S163" s="279"/>
    </row>
    <row r="164" spans="1:19" ht="23.4" hidden="1" customHeight="1" x14ac:dyDescent="0.25">
      <c r="A164" s="1084"/>
      <c r="B164" s="1085"/>
      <c r="C164" s="1085"/>
      <c r="D164" s="1085"/>
      <c r="E164" s="1085"/>
      <c r="F164" s="378">
        <f>DATA!O1265</f>
        <v>0</v>
      </c>
      <c r="G164" s="357">
        <v>9900</v>
      </c>
      <c r="H164" s="357"/>
      <c r="I164" s="354">
        <v>9900</v>
      </c>
      <c r="J164" s="354"/>
      <c r="K164" s="351"/>
      <c r="L164" s="351"/>
      <c r="M164" s="352"/>
      <c r="N164" s="265"/>
      <c r="O164" s="278"/>
      <c r="P164" s="278"/>
      <c r="Q164" s="278"/>
      <c r="R164" s="279"/>
      <c r="S164" s="279"/>
    </row>
    <row r="165" spans="1:19" ht="23.4" hidden="1" customHeight="1" x14ac:dyDescent="0.25">
      <c r="A165" s="1084"/>
      <c r="B165" s="1085"/>
      <c r="C165" s="1085"/>
      <c r="D165" s="1085"/>
      <c r="E165" s="1085"/>
      <c r="F165" s="378">
        <f>DATA!O1266</f>
        <v>0</v>
      </c>
      <c r="G165" s="357">
        <v>400</v>
      </c>
      <c r="H165" s="357"/>
      <c r="I165" s="354">
        <v>400</v>
      </c>
      <c r="J165" s="354"/>
      <c r="K165" s="351"/>
      <c r="L165" s="351"/>
      <c r="M165" s="352"/>
      <c r="N165" s="265"/>
      <c r="O165" s="278"/>
      <c r="P165" s="278"/>
      <c r="Q165" s="278"/>
      <c r="R165" s="279"/>
      <c r="S165" s="279"/>
    </row>
    <row r="166" spans="1:19" ht="23.4" hidden="1" customHeight="1" x14ac:dyDescent="0.25">
      <c r="A166" s="1084"/>
      <c r="B166" s="1085"/>
      <c r="C166" s="1085"/>
      <c r="D166" s="1085"/>
      <c r="E166" s="1085"/>
      <c r="F166" s="378">
        <f>DATA!O1267</f>
        <v>0</v>
      </c>
      <c r="G166" s="351">
        <v>1500</v>
      </c>
      <c r="H166" s="351"/>
      <c r="I166" s="354">
        <v>1500</v>
      </c>
      <c r="J166" s="354"/>
      <c r="K166" s="351"/>
      <c r="L166" s="351"/>
      <c r="M166" s="352"/>
      <c r="N166" s="265"/>
      <c r="O166" s="278"/>
      <c r="P166" s="278"/>
      <c r="Q166" s="278"/>
      <c r="R166" s="279"/>
      <c r="S166" s="279"/>
    </row>
    <row r="167" spans="1:19" ht="23.4" hidden="1" customHeight="1" x14ac:dyDescent="0.25">
      <c r="A167" s="1084"/>
      <c r="B167" s="1085"/>
      <c r="C167" s="1085"/>
      <c r="D167" s="1085"/>
      <c r="E167" s="1085"/>
      <c r="F167" s="378">
        <f>DATA!O1268</f>
        <v>0</v>
      </c>
      <c r="G167" s="357">
        <v>9950</v>
      </c>
      <c r="H167" s="357"/>
      <c r="I167" s="354">
        <v>9950</v>
      </c>
      <c r="J167" s="354"/>
      <c r="K167" s="351"/>
      <c r="L167" s="351"/>
      <c r="M167" s="352"/>
      <c r="N167" s="265"/>
      <c r="O167" s="278"/>
      <c r="P167" s="278"/>
      <c r="Q167" s="278"/>
      <c r="R167" s="279"/>
      <c r="S167" s="279"/>
    </row>
    <row r="168" spans="1:19" ht="23.4" hidden="1" customHeight="1" x14ac:dyDescent="0.25">
      <c r="A168" s="1084"/>
      <c r="B168" s="1085"/>
      <c r="C168" s="1085"/>
      <c r="D168" s="1085"/>
      <c r="E168" s="1085"/>
      <c r="F168" s="378">
        <f>DATA!O1269</f>
        <v>0</v>
      </c>
      <c r="G168" s="1089">
        <v>1440</v>
      </c>
      <c r="H168" s="679"/>
      <c r="I168" s="354">
        <v>1440</v>
      </c>
      <c r="J168" s="354"/>
      <c r="K168" s="351"/>
      <c r="L168" s="351"/>
      <c r="M168" s="352"/>
      <c r="N168" s="265"/>
      <c r="O168" s="278"/>
      <c r="P168" s="278"/>
      <c r="Q168" s="278"/>
      <c r="R168" s="279"/>
      <c r="S168" s="279"/>
    </row>
    <row r="169" spans="1:19" ht="23.4" hidden="1" customHeight="1" x14ac:dyDescent="0.25">
      <c r="A169" s="1084"/>
      <c r="B169" s="1085"/>
      <c r="C169" s="1085"/>
      <c r="D169" s="1085"/>
      <c r="E169" s="1085"/>
      <c r="F169" s="378">
        <f>DATA!O1270</f>
        <v>0</v>
      </c>
      <c r="G169" s="1090"/>
      <c r="H169" s="680"/>
      <c r="I169" s="354"/>
      <c r="J169" s="354"/>
      <c r="K169" s="351"/>
      <c r="L169" s="351"/>
      <c r="M169" s="352"/>
      <c r="N169" s="265"/>
      <c r="O169" s="278"/>
      <c r="P169" s="278"/>
      <c r="Q169" s="278"/>
      <c r="R169" s="279"/>
      <c r="S169" s="279"/>
    </row>
    <row r="170" spans="1:19" ht="23.4" hidden="1" customHeight="1" x14ac:dyDescent="0.25">
      <c r="A170" s="1084"/>
      <c r="B170" s="1085"/>
      <c r="C170" s="1085"/>
      <c r="D170" s="1085"/>
      <c r="E170" s="1085"/>
      <c r="F170" s="378">
        <f>DATA!O1271</f>
        <v>0</v>
      </c>
      <c r="G170" s="354"/>
      <c r="H170" s="354"/>
      <c r="I170" s="354"/>
      <c r="J170" s="354"/>
      <c r="K170" s="351"/>
      <c r="L170" s="351"/>
      <c r="M170" s="352"/>
      <c r="N170" s="265"/>
      <c r="O170" s="278"/>
      <c r="P170" s="278"/>
      <c r="Q170" s="278"/>
      <c r="R170" s="279"/>
      <c r="S170" s="279"/>
    </row>
    <row r="171" spans="1:19" ht="23.4" hidden="1" customHeight="1" x14ac:dyDescent="0.25">
      <c r="A171" s="1084"/>
      <c r="B171" s="1085"/>
      <c r="C171" s="1085"/>
      <c r="D171" s="1085"/>
      <c r="E171" s="1085"/>
      <c r="F171" s="378">
        <f>DATA!O1272</f>
        <v>0</v>
      </c>
      <c r="G171" s="354"/>
      <c r="H171" s="354"/>
      <c r="I171" s="354"/>
      <c r="J171" s="354"/>
      <c r="K171" s="351"/>
      <c r="L171" s="351"/>
      <c r="M171" s="352"/>
      <c r="N171" s="265"/>
      <c r="O171" s="278"/>
      <c r="P171" s="278"/>
      <c r="Q171" s="278"/>
      <c r="R171" s="279"/>
      <c r="S171" s="279"/>
    </row>
    <row r="172" spans="1:19" ht="23.4" hidden="1" customHeight="1" x14ac:dyDescent="0.3">
      <c r="A172" s="1084"/>
      <c r="B172" s="1085"/>
      <c r="C172" s="1085"/>
      <c r="D172" s="1085"/>
      <c r="E172" s="1085"/>
      <c r="F172" s="378">
        <f>DATA!O1273</f>
        <v>0</v>
      </c>
      <c r="G172" s="358"/>
      <c r="H172" s="358"/>
      <c r="I172" s="358"/>
      <c r="J172" s="358"/>
      <c r="K172" s="351"/>
      <c r="L172" s="351"/>
      <c r="M172" s="352"/>
      <c r="N172" s="265"/>
      <c r="O172" s="278"/>
      <c r="P172" s="278"/>
      <c r="Q172" s="278"/>
      <c r="R172" s="279"/>
      <c r="S172" s="279"/>
    </row>
    <row r="173" spans="1:19" ht="23.4" hidden="1" customHeight="1" x14ac:dyDescent="0.3">
      <c r="A173" s="1084"/>
      <c r="B173" s="1085"/>
      <c r="C173" s="1085"/>
      <c r="D173" s="1085"/>
      <c r="E173" s="1085"/>
      <c r="F173" s="378">
        <f>DATA!O1274</f>
        <v>0</v>
      </c>
      <c r="G173" s="358"/>
      <c r="H173" s="358"/>
      <c r="I173" s="358"/>
      <c r="J173" s="358"/>
      <c r="K173" s="351"/>
      <c r="L173" s="351"/>
      <c r="M173" s="352"/>
      <c r="N173" s="265"/>
      <c r="O173" s="278"/>
      <c r="P173" s="278"/>
      <c r="Q173" s="278"/>
      <c r="R173" s="279"/>
      <c r="S173" s="279"/>
    </row>
    <row r="174" spans="1:19" ht="23.4" hidden="1" customHeight="1" x14ac:dyDescent="0.3">
      <c r="A174" s="1084"/>
      <c r="B174" s="1085"/>
      <c r="C174" s="1085"/>
      <c r="D174" s="1085"/>
      <c r="E174" s="1085"/>
      <c r="F174" s="378">
        <f>DATA!O1275</f>
        <v>0</v>
      </c>
      <c r="G174" s="358"/>
      <c r="H174" s="358"/>
      <c r="I174" s="358"/>
      <c r="J174" s="358"/>
      <c r="K174" s="351"/>
      <c r="L174" s="351"/>
      <c r="M174" s="352"/>
      <c r="N174" s="265"/>
      <c r="O174" s="278"/>
      <c r="P174" s="278"/>
      <c r="Q174" s="278"/>
      <c r="R174" s="279"/>
      <c r="S174" s="279"/>
    </row>
    <row r="175" spans="1:19" ht="23.4" hidden="1" customHeight="1" x14ac:dyDescent="0.3">
      <c r="A175" s="1084"/>
      <c r="B175" s="1085"/>
      <c r="C175" s="1085"/>
      <c r="D175" s="1085"/>
      <c r="E175" s="1085"/>
      <c r="F175" s="378">
        <f>DATA!O1276</f>
        <v>0</v>
      </c>
      <c r="G175" s="358"/>
      <c r="H175" s="358"/>
      <c r="I175" s="358"/>
      <c r="J175" s="358"/>
      <c r="K175" s="351"/>
      <c r="L175" s="351"/>
      <c r="M175" s="359"/>
      <c r="N175" s="265"/>
      <c r="O175" s="278"/>
      <c r="P175" s="278"/>
      <c r="Q175" s="278"/>
      <c r="R175" s="279"/>
      <c r="S175" s="279"/>
    </row>
    <row r="176" spans="1:19" ht="23.4" hidden="1" customHeight="1" x14ac:dyDescent="0.3">
      <c r="A176" s="1084"/>
      <c r="B176" s="1085"/>
      <c r="C176" s="1085"/>
      <c r="D176" s="1085"/>
      <c r="E176" s="1085"/>
      <c r="F176" s="378">
        <f>DATA!O1277</f>
        <v>0</v>
      </c>
      <c r="G176" s="358"/>
      <c r="H176" s="358"/>
      <c r="I176" s="358"/>
      <c r="J176" s="358"/>
      <c r="K176" s="351"/>
      <c r="L176" s="351"/>
      <c r="M176" s="359"/>
      <c r="N176" s="265"/>
      <c r="O176" s="278"/>
      <c r="P176" s="278"/>
      <c r="Q176" s="278"/>
      <c r="R176" s="279"/>
      <c r="S176" s="279"/>
    </row>
    <row r="177" spans="1:19" ht="23.4" hidden="1" customHeight="1" x14ac:dyDescent="0.3">
      <c r="A177" s="1084"/>
      <c r="B177" s="1085"/>
      <c r="C177" s="1085"/>
      <c r="D177" s="1085"/>
      <c r="E177" s="1085"/>
      <c r="F177" s="378">
        <f>DATA!O1278</f>
        <v>0</v>
      </c>
      <c r="G177" s="358"/>
      <c r="H177" s="358"/>
      <c r="I177" s="358"/>
      <c r="J177" s="358"/>
      <c r="K177" s="351"/>
      <c r="L177" s="351"/>
      <c r="M177" s="359"/>
      <c r="N177" s="265"/>
      <c r="O177" s="278"/>
      <c r="P177" s="278"/>
      <c r="Q177" s="278"/>
      <c r="R177" s="279"/>
      <c r="S177" s="279"/>
    </row>
    <row r="178" spans="1:19" ht="23.4" hidden="1" customHeight="1" x14ac:dyDescent="0.3">
      <c r="A178" s="1084"/>
      <c r="B178" s="1085"/>
      <c r="C178" s="1085"/>
      <c r="D178" s="1085"/>
      <c r="E178" s="1085"/>
      <c r="F178" s="378">
        <f>DATA!O1279</f>
        <v>0</v>
      </c>
      <c r="G178" s="358"/>
      <c r="H178" s="358"/>
      <c r="I178" s="358"/>
      <c r="J178" s="358"/>
      <c r="K178" s="351"/>
      <c r="L178" s="351"/>
      <c r="M178" s="359"/>
      <c r="N178" s="265"/>
      <c r="O178" s="278"/>
      <c r="P178" s="278"/>
      <c r="Q178" s="278"/>
      <c r="R178" s="279"/>
      <c r="S178" s="279"/>
    </row>
    <row r="179" spans="1:19" ht="23.4" hidden="1" customHeight="1" x14ac:dyDescent="0.3">
      <c r="A179" s="1084"/>
      <c r="B179" s="1085"/>
      <c r="C179" s="1085"/>
      <c r="D179" s="1085"/>
      <c r="E179" s="1085"/>
      <c r="F179" s="378">
        <f>DATA!O1280</f>
        <v>0</v>
      </c>
      <c r="G179" s="358"/>
      <c r="H179" s="358"/>
      <c r="I179" s="358"/>
      <c r="J179" s="358"/>
      <c r="K179" s="351"/>
      <c r="L179" s="351"/>
      <c r="M179" s="359"/>
      <c r="N179" s="265"/>
      <c r="O179" s="278"/>
      <c r="P179" s="278"/>
      <c r="Q179" s="278"/>
      <c r="R179" s="279"/>
      <c r="S179" s="279"/>
    </row>
    <row r="180" spans="1:19" ht="23.4" hidden="1" customHeight="1" x14ac:dyDescent="0.3">
      <c r="A180" s="1084"/>
      <c r="B180" s="1085"/>
      <c r="C180" s="1085"/>
      <c r="D180" s="1085"/>
      <c r="E180" s="1085"/>
      <c r="F180" s="378">
        <f>DATA!O1281</f>
        <v>0</v>
      </c>
      <c r="G180" s="358"/>
      <c r="H180" s="358"/>
      <c r="I180" s="358"/>
      <c r="J180" s="358"/>
      <c r="K180" s="351"/>
      <c r="L180" s="351"/>
      <c r="M180" s="360"/>
      <c r="N180" s="265"/>
      <c r="O180" s="278"/>
      <c r="P180" s="278"/>
      <c r="Q180" s="278"/>
      <c r="R180" s="279"/>
      <c r="S180" s="279"/>
    </row>
    <row r="181" spans="1:19" ht="23.4" hidden="1" customHeight="1" x14ac:dyDescent="0.3">
      <c r="A181" s="1084"/>
      <c r="B181" s="1085"/>
      <c r="C181" s="1085"/>
      <c r="D181" s="1085"/>
      <c r="E181" s="1085"/>
      <c r="F181" s="378">
        <f>DATA!O1282</f>
        <v>0</v>
      </c>
      <c r="G181" s="358"/>
      <c r="H181" s="358"/>
      <c r="I181" s="358"/>
      <c r="J181" s="358"/>
      <c r="K181" s="351"/>
      <c r="L181" s="351"/>
      <c r="M181" s="359"/>
      <c r="N181" s="265"/>
      <c r="O181" s="278"/>
      <c r="P181" s="278"/>
      <c r="Q181" s="278"/>
      <c r="R181" s="279"/>
      <c r="S181" s="279"/>
    </row>
    <row r="182" spans="1:19" ht="23.4" hidden="1" customHeight="1" x14ac:dyDescent="0.3">
      <c r="A182" s="1084"/>
      <c r="B182" s="1085"/>
      <c r="C182" s="1085"/>
      <c r="D182" s="1085"/>
      <c r="E182" s="1085"/>
      <c r="F182" s="378">
        <f>DATA!O1283</f>
        <v>0</v>
      </c>
      <c r="G182" s="358"/>
      <c r="H182" s="358"/>
      <c r="I182" s="358"/>
      <c r="J182" s="358"/>
      <c r="K182" s="351"/>
      <c r="L182" s="351"/>
      <c r="M182" s="359"/>
      <c r="N182" s="265"/>
      <c r="O182" s="278"/>
      <c r="P182" s="278"/>
      <c r="Q182" s="278"/>
      <c r="R182" s="279"/>
      <c r="S182" s="279"/>
    </row>
    <row r="183" spans="1:19" ht="23.4" hidden="1" customHeight="1" x14ac:dyDescent="0.3">
      <c r="A183" s="1084"/>
      <c r="B183" s="1085"/>
      <c r="C183" s="1085"/>
      <c r="D183" s="1085"/>
      <c r="E183" s="1085"/>
      <c r="F183" s="378">
        <f>DATA!O1284</f>
        <v>0</v>
      </c>
      <c r="G183" s="358"/>
      <c r="H183" s="358"/>
      <c r="I183" s="358"/>
      <c r="J183" s="358"/>
      <c r="K183" s="351"/>
      <c r="L183" s="351"/>
      <c r="M183" s="359"/>
      <c r="N183" s="265"/>
      <c r="O183" s="278"/>
      <c r="P183" s="278"/>
      <c r="Q183" s="278"/>
      <c r="R183" s="279"/>
      <c r="S183" s="279"/>
    </row>
    <row r="184" spans="1:19" ht="23.4" hidden="1" customHeight="1" x14ac:dyDescent="0.3">
      <c r="A184" s="1084"/>
      <c r="B184" s="1085"/>
      <c r="C184" s="1085"/>
      <c r="D184" s="1085"/>
      <c r="E184" s="1085"/>
      <c r="F184" s="378">
        <f>DATA!O1285</f>
        <v>0</v>
      </c>
      <c r="G184" s="358"/>
      <c r="H184" s="358"/>
      <c r="I184" s="358"/>
      <c r="J184" s="358"/>
      <c r="K184" s="351"/>
      <c r="L184" s="351"/>
      <c r="M184" s="359"/>
      <c r="N184" s="265"/>
      <c r="O184" s="278"/>
      <c r="P184" s="278"/>
      <c r="Q184" s="278"/>
      <c r="R184" s="279"/>
      <c r="S184" s="279"/>
    </row>
    <row r="185" spans="1:19" ht="23.4" hidden="1" customHeight="1" x14ac:dyDescent="0.3">
      <c r="A185" s="1084"/>
      <c r="B185" s="1085"/>
      <c r="C185" s="1085"/>
      <c r="D185" s="1085"/>
      <c r="E185" s="1085"/>
      <c r="F185" s="378">
        <f>DATA!O1286</f>
        <v>0</v>
      </c>
      <c r="G185" s="358"/>
      <c r="H185" s="358"/>
      <c r="I185" s="358"/>
      <c r="J185" s="358"/>
      <c r="K185" s="351"/>
      <c r="L185" s="351"/>
      <c r="M185" s="359"/>
      <c r="N185" s="265"/>
      <c r="O185" s="278"/>
      <c r="P185" s="278"/>
      <c r="Q185" s="278"/>
      <c r="R185" s="279"/>
      <c r="S185" s="279"/>
    </row>
    <row r="186" spans="1:19" ht="23.4" hidden="1" customHeight="1" x14ac:dyDescent="0.3">
      <c r="A186" s="1084"/>
      <c r="B186" s="1085"/>
      <c r="C186" s="1085"/>
      <c r="D186" s="1085"/>
      <c r="E186" s="1085"/>
      <c r="F186" s="378">
        <f>DATA!O1287</f>
        <v>0</v>
      </c>
      <c r="G186" s="358"/>
      <c r="H186" s="358"/>
      <c r="I186" s="358"/>
      <c r="J186" s="358"/>
      <c r="K186" s="351"/>
      <c r="L186" s="351"/>
      <c r="M186" s="359"/>
      <c r="N186" s="265"/>
      <c r="O186" s="278"/>
      <c r="P186" s="278"/>
      <c r="Q186" s="278"/>
      <c r="R186" s="279"/>
      <c r="S186" s="279"/>
    </row>
    <row r="187" spans="1:19" ht="23.4" hidden="1" customHeight="1" x14ac:dyDescent="0.3">
      <c r="A187" s="1084"/>
      <c r="B187" s="1085"/>
      <c r="C187" s="1085"/>
      <c r="D187" s="1085"/>
      <c r="E187" s="1085"/>
      <c r="F187" s="378">
        <f>DATA!O1288</f>
        <v>0</v>
      </c>
      <c r="G187" s="358"/>
      <c r="H187" s="358"/>
      <c r="I187" s="358"/>
      <c r="J187" s="358"/>
      <c r="K187" s="351"/>
      <c r="L187" s="351"/>
      <c r="M187" s="359"/>
      <c r="N187" s="265"/>
      <c r="O187" s="278"/>
      <c r="P187" s="278"/>
      <c r="Q187" s="278"/>
      <c r="R187" s="279"/>
      <c r="S187" s="279"/>
    </row>
    <row r="188" spans="1:19" ht="23.4" hidden="1" customHeight="1" x14ac:dyDescent="0.3">
      <c r="A188" s="1084"/>
      <c r="B188" s="1085"/>
      <c r="C188" s="1085"/>
      <c r="D188" s="1085"/>
      <c r="E188" s="1085"/>
      <c r="F188" s="378">
        <f>DATA!O1289</f>
        <v>0</v>
      </c>
      <c r="G188" s="358"/>
      <c r="H188" s="358"/>
      <c r="I188" s="358"/>
      <c r="J188" s="358"/>
      <c r="K188" s="351"/>
      <c r="L188" s="351"/>
      <c r="M188" s="359"/>
      <c r="N188" s="265"/>
      <c r="O188" s="278"/>
      <c r="P188" s="278"/>
      <c r="Q188" s="278"/>
      <c r="R188" s="279"/>
      <c r="S188" s="279"/>
    </row>
    <row r="189" spans="1:19" ht="23.4" hidden="1" customHeight="1" x14ac:dyDescent="0.3">
      <c r="A189" s="1084"/>
      <c r="B189" s="1085"/>
      <c r="C189" s="1085"/>
      <c r="D189" s="1085"/>
      <c r="E189" s="1085"/>
      <c r="F189" s="378">
        <f>DATA!O1290</f>
        <v>0</v>
      </c>
      <c r="G189" s="358"/>
      <c r="H189" s="358"/>
      <c r="I189" s="358"/>
      <c r="J189" s="358"/>
      <c r="K189" s="351"/>
      <c r="L189" s="351"/>
      <c r="M189" s="359"/>
      <c r="N189" s="265"/>
      <c r="O189" s="278"/>
      <c r="P189" s="278"/>
      <c r="Q189" s="278"/>
      <c r="R189" s="279"/>
      <c r="S189" s="279"/>
    </row>
    <row r="190" spans="1:19" ht="23.4" hidden="1" customHeight="1" x14ac:dyDescent="0.3">
      <c r="A190" s="1084"/>
      <c r="B190" s="1085"/>
      <c r="C190" s="1085"/>
      <c r="D190" s="1085"/>
      <c r="E190" s="1085"/>
      <c r="F190" s="378">
        <f>DATA!O1291</f>
        <v>0</v>
      </c>
      <c r="G190" s="358"/>
      <c r="H190" s="358"/>
      <c r="I190" s="358"/>
      <c r="J190" s="358"/>
      <c r="K190" s="351"/>
      <c r="L190" s="351"/>
      <c r="M190" s="359"/>
      <c r="N190" s="265"/>
      <c r="O190" s="278"/>
      <c r="P190" s="278"/>
      <c r="Q190" s="278"/>
      <c r="R190" s="279"/>
      <c r="S190" s="279"/>
    </row>
    <row r="191" spans="1:19" ht="23.4" hidden="1" customHeight="1" x14ac:dyDescent="0.3">
      <c r="A191" s="1084" t="str">
        <f>'[2]SourceData 2022'!H423</f>
        <v>ipatropium bromide+salbutamol sulfate 200mcg/1mg/ml</v>
      </c>
      <c r="B191" s="1085"/>
      <c r="C191" s="1085"/>
      <c r="D191" s="1085"/>
      <c r="E191" s="1085"/>
      <c r="F191" s="378">
        <f>DATA!O1292</f>
        <v>0</v>
      </c>
      <c r="G191" s="358"/>
      <c r="H191" s="358"/>
      <c r="I191" s="358"/>
      <c r="J191" s="358"/>
      <c r="K191" s="351"/>
      <c r="L191" s="351"/>
      <c r="M191" s="359"/>
      <c r="N191" s="265"/>
      <c r="O191" s="278"/>
      <c r="P191" s="278"/>
      <c r="Q191" s="278"/>
      <c r="R191" s="279"/>
      <c r="S191" s="279"/>
    </row>
    <row r="192" spans="1:19" ht="23.4" hidden="1" customHeight="1" x14ac:dyDescent="0.3">
      <c r="A192" s="1084" t="str">
        <f>'[2]SourceData 2022'!H424</f>
        <v>Salbutamol 2mg/tablet</v>
      </c>
      <c r="B192" s="1085"/>
      <c r="C192" s="1085"/>
      <c r="D192" s="1085"/>
      <c r="E192" s="1085"/>
      <c r="F192" s="378">
        <f>DATA!O1293</f>
        <v>0</v>
      </c>
      <c r="G192" s="358"/>
      <c r="H192" s="358"/>
      <c r="I192" s="358"/>
      <c r="J192" s="358"/>
      <c r="K192" s="351"/>
      <c r="L192" s="351"/>
      <c r="M192" s="359"/>
      <c r="N192" s="265"/>
      <c r="O192" s="278"/>
      <c r="P192" s="278"/>
      <c r="Q192" s="278"/>
      <c r="R192" s="279"/>
      <c r="S192" s="279"/>
    </row>
    <row r="193" spans="1:19" ht="23.4" hidden="1" customHeight="1" x14ac:dyDescent="0.3">
      <c r="A193" s="1084" t="str">
        <f>'[2]SourceData 2022'!H425</f>
        <v>salbutamol inhaler 100mcg/dose</v>
      </c>
      <c r="B193" s="1085"/>
      <c r="C193" s="1085"/>
      <c r="D193" s="1085"/>
      <c r="E193" s="1085"/>
      <c r="F193" s="378">
        <f>DATA!O1294</f>
        <v>0</v>
      </c>
      <c r="G193" s="358"/>
      <c r="H193" s="358"/>
      <c r="I193" s="358"/>
      <c r="J193" s="358"/>
      <c r="K193" s="351"/>
      <c r="L193" s="351"/>
      <c r="M193" s="359"/>
      <c r="N193" s="265"/>
      <c r="O193" s="278"/>
      <c r="P193" s="278"/>
      <c r="Q193" s="278"/>
      <c r="R193" s="279"/>
      <c r="S193" s="279"/>
    </row>
    <row r="194" spans="1:19" ht="23.4" hidden="1" customHeight="1" x14ac:dyDescent="0.3">
      <c r="A194" s="1084" t="str">
        <f>'[2]SourceData 2022'!H426</f>
        <v>salbutamol+fluticasone inhaler 25mcg/125mcg meter dose inhaler</v>
      </c>
      <c r="B194" s="1085"/>
      <c r="C194" s="1085"/>
      <c r="D194" s="1085"/>
      <c r="E194" s="1085"/>
      <c r="F194" s="378">
        <f>DATA!O1295</f>
        <v>0</v>
      </c>
      <c r="G194" s="358"/>
      <c r="H194" s="358"/>
      <c r="I194" s="358"/>
      <c r="J194" s="358"/>
      <c r="K194" s="351"/>
      <c r="L194" s="351"/>
      <c r="M194" s="359"/>
      <c r="N194" s="265"/>
      <c r="O194" s="278"/>
      <c r="P194" s="278"/>
      <c r="Q194" s="278"/>
      <c r="R194" s="279"/>
      <c r="S194" s="279"/>
    </row>
    <row r="195" spans="1:19" ht="23.4" hidden="1" customHeight="1" x14ac:dyDescent="0.3">
      <c r="A195" s="1084" t="str">
        <f>'[2]SourceData 2022'!H427</f>
        <v xml:space="preserve">zinc oxide +calamine ointment 3.5g </v>
      </c>
      <c r="B195" s="1085"/>
      <c r="C195" s="1085"/>
      <c r="D195" s="1085"/>
      <c r="E195" s="1085"/>
      <c r="F195" s="378">
        <f>DATA!O1296</f>
        <v>0</v>
      </c>
      <c r="G195" s="358"/>
      <c r="H195" s="358"/>
      <c r="I195" s="361"/>
      <c r="J195" s="358"/>
      <c r="K195" s="351"/>
      <c r="L195" s="351"/>
      <c r="M195" s="361"/>
      <c r="N195" s="265"/>
      <c r="O195" s="278"/>
      <c r="P195" s="278"/>
      <c r="Q195" s="278"/>
      <c r="R195" s="279"/>
      <c r="S195" s="279"/>
    </row>
    <row r="196" spans="1:19" ht="23.4" hidden="1" customHeight="1" x14ac:dyDescent="0.3">
      <c r="A196" s="1084" t="str">
        <f>'[2]SourceData 2022'!H428</f>
        <v>cinnarizine 25mg/tablet</v>
      </c>
      <c r="B196" s="1085"/>
      <c r="C196" s="1085"/>
      <c r="D196" s="1085"/>
      <c r="E196" s="1085"/>
      <c r="F196" s="378">
        <f>DATA!O1297</f>
        <v>0</v>
      </c>
      <c r="G196" s="358"/>
      <c r="H196" s="358"/>
      <c r="I196" s="358"/>
      <c r="J196" s="358"/>
      <c r="K196" s="351"/>
      <c r="L196" s="351"/>
      <c r="M196" s="359"/>
      <c r="N196" s="265"/>
      <c r="O196" s="278"/>
      <c r="P196" s="278"/>
      <c r="Q196" s="278"/>
      <c r="R196" s="279"/>
      <c r="S196" s="279"/>
    </row>
    <row r="197" spans="1:19" ht="23.4" hidden="1" customHeight="1" x14ac:dyDescent="0.3">
      <c r="A197" s="1084" t="str">
        <f>'[2]SourceData 2022'!H429</f>
        <v>povidone iodine 60ml</v>
      </c>
      <c r="B197" s="1085"/>
      <c r="C197" s="1085"/>
      <c r="D197" s="1085"/>
      <c r="E197" s="1085"/>
      <c r="F197" s="378">
        <f>DATA!O1298</f>
        <v>0</v>
      </c>
      <c r="G197" s="358"/>
      <c r="H197" s="358"/>
      <c r="I197" s="358"/>
      <c r="J197" s="358"/>
      <c r="K197" s="351"/>
      <c r="L197" s="351"/>
      <c r="M197" s="359"/>
      <c r="N197" s="265"/>
      <c r="O197" s="278"/>
      <c r="P197" s="278"/>
      <c r="Q197" s="278"/>
      <c r="R197" s="279"/>
      <c r="S197" s="279"/>
    </row>
    <row r="198" spans="1:19" ht="23.4" hidden="1" customHeight="1" x14ac:dyDescent="0.3">
      <c r="A198" s="1084" t="str">
        <f>'[2]SourceData 2022'!H430</f>
        <v xml:space="preserve">gauze pad 4x4 </v>
      </c>
      <c r="B198" s="1085"/>
      <c r="C198" s="1085"/>
      <c r="D198" s="1085"/>
      <c r="E198" s="1085"/>
      <c r="F198" s="378">
        <f>DATA!O1299</f>
        <v>0</v>
      </c>
      <c r="G198" s="358"/>
      <c r="H198" s="358"/>
      <c r="I198" s="358"/>
      <c r="J198" s="358"/>
      <c r="K198" s="351"/>
      <c r="L198" s="351"/>
      <c r="M198" s="359"/>
      <c r="N198" s="265"/>
      <c r="O198" s="278"/>
      <c r="P198" s="278"/>
      <c r="Q198" s="278"/>
      <c r="R198" s="279"/>
      <c r="S198" s="279"/>
    </row>
    <row r="199" spans="1:19" ht="23.4" hidden="1" customHeight="1" x14ac:dyDescent="0.3">
      <c r="A199" s="1084" t="str">
        <f>'[2]SourceData 2022'!H431</f>
        <v>micropore 1 " 3m</v>
      </c>
      <c r="B199" s="1085"/>
      <c r="C199" s="1085"/>
      <c r="D199" s="1085"/>
      <c r="E199" s="1085"/>
      <c r="F199" s="378">
        <f>DATA!O1300</f>
        <v>0</v>
      </c>
      <c r="G199" s="358"/>
      <c r="H199" s="358"/>
      <c r="I199" s="358"/>
      <c r="J199" s="358"/>
      <c r="K199" s="351"/>
      <c r="L199" s="351"/>
      <c r="M199" s="359"/>
      <c r="N199" s="265"/>
      <c r="O199" s="278"/>
      <c r="P199" s="278"/>
      <c r="Q199" s="278"/>
      <c r="R199" s="279"/>
      <c r="S199" s="279"/>
    </row>
    <row r="200" spans="1:19" ht="23.4" hidden="1" customHeight="1" x14ac:dyDescent="0.3">
      <c r="A200" s="1084" t="str">
        <f>'[2]SourceData 2022'!H432</f>
        <v>micropore 1/2 "</v>
      </c>
      <c r="B200" s="1085"/>
      <c r="C200" s="1085"/>
      <c r="D200" s="1085"/>
      <c r="E200" s="1085"/>
      <c r="F200" s="378">
        <f>DATA!O1301</f>
        <v>0</v>
      </c>
      <c r="G200" s="358"/>
      <c r="H200" s="358"/>
      <c r="I200" s="358"/>
      <c r="J200" s="358"/>
      <c r="K200" s="351"/>
      <c r="L200" s="351"/>
      <c r="M200" s="359"/>
      <c r="N200" s="265"/>
      <c r="O200" s="278"/>
      <c r="P200" s="278"/>
      <c r="Q200" s="278"/>
      <c r="R200" s="279"/>
      <c r="S200" s="279"/>
    </row>
    <row r="201" spans="1:19" ht="23.4" hidden="1" customHeight="1" x14ac:dyDescent="0.3">
      <c r="A201" s="1084" t="str">
        <f>'[2]SourceData 2022'!H433</f>
        <v>baby oil 125ml</v>
      </c>
      <c r="B201" s="1085"/>
      <c r="C201" s="1085"/>
      <c r="D201" s="1085"/>
      <c r="E201" s="1085"/>
      <c r="F201" s="378">
        <f>DATA!O1302</f>
        <v>0</v>
      </c>
      <c r="G201" s="358"/>
      <c r="H201" s="358"/>
      <c r="I201" s="358"/>
      <c r="J201" s="358"/>
      <c r="K201" s="351"/>
      <c r="L201" s="351"/>
      <c r="M201" s="359"/>
      <c r="N201" s="265"/>
      <c r="O201" s="278"/>
      <c r="P201" s="278"/>
      <c r="Q201" s="278"/>
      <c r="R201" s="279"/>
      <c r="S201" s="279"/>
    </row>
    <row r="202" spans="1:19" ht="23.4" hidden="1" customHeight="1" x14ac:dyDescent="0.3">
      <c r="A202" s="1084" t="str">
        <f>'[2]SourceData 2022'!H434</f>
        <v>ethyl alochol 500ml 70%</v>
      </c>
      <c r="B202" s="1085"/>
      <c r="C202" s="1085"/>
      <c r="D202" s="1085"/>
      <c r="E202" s="1085"/>
      <c r="F202" s="378">
        <f>DATA!O1303</f>
        <v>0</v>
      </c>
      <c r="G202" s="358"/>
      <c r="H202" s="358"/>
      <c r="I202" s="358"/>
      <c r="J202" s="358"/>
      <c r="K202" s="351"/>
      <c r="L202" s="351"/>
      <c r="M202" s="359"/>
      <c r="N202" s="265"/>
      <c r="O202" s="278"/>
      <c r="P202" s="278"/>
      <c r="Q202" s="278"/>
      <c r="R202" s="279"/>
      <c r="S202" s="279"/>
    </row>
    <row r="203" spans="1:19" ht="23.4" hidden="1" customHeight="1" x14ac:dyDescent="0.3">
      <c r="A203" s="1084" t="str">
        <f>'[2]SourceData 2022'!H435</f>
        <v>ice bag (big) 9"</v>
      </c>
      <c r="B203" s="1085"/>
      <c r="C203" s="1085"/>
      <c r="D203" s="1085"/>
      <c r="E203" s="1085"/>
      <c r="F203" s="378">
        <f>DATA!O1304</f>
        <v>0</v>
      </c>
      <c r="G203" s="358"/>
      <c r="H203" s="358"/>
      <c r="I203" s="358"/>
      <c r="J203" s="358"/>
      <c r="K203" s="351"/>
      <c r="L203" s="351"/>
      <c r="M203" s="359"/>
      <c r="N203" s="265"/>
      <c r="O203" s="278"/>
      <c r="P203" s="278"/>
      <c r="Q203" s="278"/>
      <c r="R203" s="279"/>
      <c r="S203" s="279"/>
    </row>
    <row r="204" spans="1:19" ht="23.4" hidden="1" customHeight="1" x14ac:dyDescent="0.3">
      <c r="A204" s="1084" t="str">
        <f>'[2]SourceData 2022'!H436</f>
        <v>ice bag (small)</v>
      </c>
      <c r="B204" s="1085"/>
      <c r="C204" s="1085"/>
      <c r="D204" s="1085"/>
      <c r="E204" s="1085"/>
      <c r="F204" s="378">
        <f>DATA!O1305</f>
        <v>0</v>
      </c>
      <c r="G204" s="358"/>
      <c r="H204" s="358"/>
      <c r="I204" s="358"/>
      <c r="J204" s="358"/>
      <c r="K204" s="351"/>
      <c r="L204" s="351"/>
      <c r="M204" s="359"/>
      <c r="N204" s="265"/>
      <c r="O204" s="278"/>
      <c r="P204" s="278"/>
      <c r="Q204" s="278"/>
      <c r="R204" s="279"/>
      <c r="S204" s="279"/>
    </row>
    <row r="205" spans="1:19" ht="23.4" hidden="1" customHeight="1" x14ac:dyDescent="0.3">
      <c r="A205" s="1084" t="str">
        <f>'[2]SourceData 2022'!H437</f>
        <v>surgical mask (black)</v>
      </c>
      <c r="B205" s="1085"/>
      <c r="C205" s="1085"/>
      <c r="D205" s="1085"/>
      <c r="E205" s="1085"/>
      <c r="F205" s="378">
        <f>DATA!O1306</f>
        <v>0</v>
      </c>
      <c r="G205" s="358"/>
      <c r="H205" s="358"/>
      <c r="I205" s="358"/>
      <c r="J205" s="358"/>
      <c r="K205" s="351"/>
      <c r="L205" s="351"/>
      <c r="M205" s="359"/>
      <c r="N205" s="265"/>
      <c r="O205" s="278"/>
      <c r="P205" s="278"/>
      <c r="Q205" s="278"/>
      <c r="R205" s="279"/>
      <c r="S205" s="279"/>
    </row>
    <row r="206" spans="1:19" ht="23.4" hidden="1" customHeight="1" x14ac:dyDescent="0.3">
      <c r="A206" s="1084" t="str">
        <f>'[2]SourceData 2022'!H438</f>
        <v>clean gloves (large)</v>
      </c>
      <c r="B206" s="1085"/>
      <c r="C206" s="1085"/>
      <c r="D206" s="1085"/>
      <c r="E206" s="1085"/>
      <c r="F206" s="378">
        <f>DATA!O1307</f>
        <v>0</v>
      </c>
      <c r="G206" s="358"/>
      <c r="H206" s="358"/>
      <c r="I206" s="358"/>
      <c r="J206" s="358"/>
      <c r="K206" s="351"/>
      <c r="L206" s="351"/>
      <c r="M206" s="359"/>
      <c r="N206" s="265"/>
      <c r="O206" s="278"/>
      <c r="P206" s="278"/>
      <c r="Q206" s="278"/>
      <c r="R206" s="279"/>
      <c r="S206" s="279"/>
    </row>
    <row r="207" spans="1:19" ht="23.4" hidden="1" customHeight="1" x14ac:dyDescent="0.3">
      <c r="A207" s="1084" t="str">
        <f>'[2]SourceData 2022'!H439</f>
        <v>glucose autocode blood glucose test strip's 50's</v>
      </c>
      <c r="B207" s="1085"/>
      <c r="C207" s="1085"/>
      <c r="D207" s="1085"/>
      <c r="E207" s="1085"/>
      <c r="F207" s="378">
        <f>DATA!O1308</f>
        <v>0</v>
      </c>
      <c r="G207" s="358"/>
      <c r="H207" s="358"/>
      <c r="I207" s="358"/>
      <c r="J207" s="358"/>
      <c r="K207" s="351"/>
      <c r="L207" s="351"/>
      <c r="M207" s="359"/>
      <c r="N207" s="265"/>
      <c r="O207" s="278"/>
      <c r="P207" s="278"/>
      <c r="Q207" s="278"/>
      <c r="R207" s="279"/>
      <c r="S207" s="279"/>
    </row>
    <row r="208" spans="1:19" ht="23.4" hidden="1" customHeight="1" x14ac:dyDescent="0.3">
      <c r="A208" s="1084" t="str">
        <f>'[2]SourceData 2022'!H440</f>
        <v>high quality "AAA" battery</v>
      </c>
      <c r="B208" s="1085"/>
      <c r="C208" s="1085"/>
      <c r="D208" s="1085"/>
      <c r="E208" s="1085"/>
      <c r="F208" s="378">
        <f>DATA!O1309</f>
        <v>0</v>
      </c>
      <c r="G208" s="358"/>
      <c r="H208" s="358"/>
      <c r="I208" s="358"/>
      <c r="J208" s="358"/>
      <c r="K208" s="351"/>
      <c r="L208" s="351"/>
      <c r="M208" s="359"/>
      <c r="N208" s="265"/>
      <c r="O208" s="278"/>
      <c r="P208" s="278"/>
      <c r="Q208" s="278"/>
      <c r="R208" s="279"/>
      <c r="S208" s="279"/>
    </row>
    <row r="209" spans="1:19" ht="23.4" hidden="1" customHeight="1" x14ac:dyDescent="0.3">
      <c r="A209" s="1084" t="str">
        <f>'[2]SourceData 2022'!H441</f>
        <v>high quality "AAA" battery</v>
      </c>
      <c r="B209" s="1085"/>
      <c r="C209" s="1085"/>
      <c r="D209" s="1085"/>
      <c r="E209" s="1085"/>
      <c r="F209" s="378" t="e">
        <f>DATA!#REF!</f>
        <v>#REF!</v>
      </c>
      <c r="G209" s="358"/>
      <c r="H209" s="358"/>
      <c r="I209" s="358"/>
      <c r="J209" s="358"/>
      <c r="K209" s="351"/>
      <c r="L209" s="351"/>
      <c r="M209" s="359"/>
      <c r="N209" s="265"/>
      <c r="O209" s="278"/>
      <c r="P209" s="278"/>
      <c r="Q209" s="278"/>
      <c r="R209" s="279"/>
      <c r="S209" s="279"/>
    </row>
    <row r="210" spans="1:19" ht="23.4" hidden="1" customHeight="1" x14ac:dyDescent="0.3">
      <c r="A210" s="1084">
        <f>'[2]SourceData 2022'!H442</f>
        <v>0</v>
      </c>
      <c r="B210" s="1085"/>
      <c r="C210" s="1085"/>
      <c r="D210" s="1085"/>
      <c r="E210" s="1085"/>
      <c r="F210" s="378">
        <f>DATA!O1311</f>
        <v>0</v>
      </c>
      <c r="G210" s="358"/>
      <c r="H210" s="358"/>
      <c r="I210" s="358"/>
      <c r="J210" s="358"/>
      <c r="K210" s="351"/>
      <c r="L210" s="351"/>
      <c r="M210" s="359"/>
      <c r="N210" s="265"/>
      <c r="O210" s="278"/>
      <c r="P210" s="278"/>
      <c r="Q210" s="278"/>
      <c r="R210" s="279"/>
      <c r="S210" s="279"/>
    </row>
    <row r="211" spans="1:19" ht="23.4" hidden="1" customHeight="1" x14ac:dyDescent="0.3">
      <c r="A211" s="1084" t="str">
        <f>'[2]SourceData 2022'!H443</f>
        <v>50 KVA Transformer w/ accessories</v>
      </c>
      <c r="B211" s="1085"/>
      <c r="C211" s="1085"/>
      <c r="D211" s="1085"/>
      <c r="E211" s="1085"/>
      <c r="F211" s="378">
        <f>DATA!O1312</f>
        <v>0</v>
      </c>
      <c r="G211" s="358"/>
      <c r="H211" s="358"/>
      <c r="I211" s="358"/>
      <c r="J211" s="358"/>
      <c r="K211" s="351"/>
      <c r="L211" s="351"/>
      <c r="M211" s="359"/>
      <c r="N211" s="265"/>
      <c r="O211" s="278"/>
      <c r="P211" s="278"/>
      <c r="Q211" s="278"/>
      <c r="R211" s="279"/>
      <c r="S211" s="279"/>
    </row>
    <row r="212" spans="1:19" ht="23.4" hidden="1" customHeight="1" x14ac:dyDescent="0.3">
      <c r="A212" s="1084" t="str">
        <f>'[2]SourceData 2022'!H444</f>
        <v>installation of transformer</v>
      </c>
      <c r="B212" s="1085"/>
      <c r="C212" s="1085"/>
      <c r="D212" s="1085"/>
      <c r="E212" s="1085"/>
      <c r="F212" s="378">
        <f>DATA!O1313</f>
        <v>0</v>
      </c>
      <c r="G212" s="358"/>
      <c r="H212" s="358"/>
      <c r="I212" s="358"/>
      <c r="J212" s="358"/>
      <c r="K212" s="351"/>
      <c r="L212" s="351"/>
      <c r="M212" s="359"/>
      <c r="N212" s="265"/>
      <c r="O212" s="278"/>
      <c r="P212" s="278"/>
      <c r="Q212" s="278"/>
      <c r="R212" s="279"/>
      <c r="S212" s="279"/>
    </row>
    <row r="213" spans="1:19" ht="23.4" hidden="1" customHeight="1" x14ac:dyDescent="0.3">
      <c r="A213" s="1084">
        <f>'[2]SourceData 2022'!H445</f>
        <v>0</v>
      </c>
      <c r="B213" s="1085"/>
      <c r="C213" s="1085"/>
      <c r="D213" s="1085"/>
      <c r="E213" s="1085"/>
      <c r="F213" s="378">
        <f>DATA!O1314</f>
        <v>0</v>
      </c>
      <c r="G213" s="358"/>
      <c r="H213" s="358"/>
      <c r="I213" s="358"/>
      <c r="J213" s="358"/>
      <c r="K213" s="351"/>
      <c r="L213" s="351"/>
      <c r="M213" s="359"/>
      <c r="N213" s="265"/>
      <c r="O213" s="278"/>
      <c r="P213" s="278"/>
      <c r="Q213" s="278"/>
      <c r="R213" s="279"/>
      <c r="S213" s="279"/>
    </row>
    <row r="214" spans="1:19" ht="23.4" hidden="1" customHeight="1" x14ac:dyDescent="0.3">
      <c r="A214" s="1084" t="str">
        <f>'[2]SourceData 2022'!H446</f>
        <v>Repair of split type air conditioner (replace copper tubing and rechargefreon)</v>
      </c>
      <c r="B214" s="1085"/>
      <c r="C214" s="1085"/>
      <c r="D214" s="1085"/>
      <c r="E214" s="1085"/>
      <c r="F214" s="378">
        <f>DATA!O1315</f>
        <v>0</v>
      </c>
      <c r="G214" s="358"/>
      <c r="H214" s="358"/>
      <c r="I214" s="358"/>
      <c r="J214" s="358"/>
      <c r="K214" s="351"/>
      <c r="L214" s="351"/>
      <c r="M214" s="359"/>
      <c r="N214" s="265"/>
      <c r="O214" s="278"/>
      <c r="P214" s="278"/>
      <c r="Q214" s="278"/>
      <c r="R214" s="279"/>
      <c r="S214" s="279"/>
    </row>
    <row r="215" spans="1:19" ht="23.4" hidden="1" customHeight="1" x14ac:dyDescent="0.3">
      <c r="A215" s="1084">
        <f>'[2]SourceData 2022'!H447</f>
        <v>0</v>
      </c>
      <c r="B215" s="1085"/>
      <c r="C215" s="1085"/>
      <c r="D215" s="1085"/>
      <c r="E215" s="1085"/>
      <c r="F215" s="378">
        <f>DATA!O1316</f>
        <v>0</v>
      </c>
      <c r="G215" s="358"/>
      <c r="H215" s="358"/>
      <c r="I215" s="361"/>
      <c r="J215" s="358"/>
      <c r="K215" s="351"/>
      <c r="L215" s="351"/>
      <c r="M215" s="361"/>
      <c r="N215" s="265"/>
      <c r="O215" s="278"/>
      <c r="P215" s="278"/>
      <c r="Q215" s="278"/>
      <c r="R215" s="279"/>
      <c r="S215" s="279"/>
    </row>
    <row r="216" spans="1:19" ht="23.4" hidden="1" customHeight="1" x14ac:dyDescent="0.3">
      <c r="A216" s="1084" t="str">
        <f>'[2]SourceData 2022'!H448</f>
        <v>Isoprophyl alcohol</v>
      </c>
      <c r="B216" s="1085"/>
      <c r="C216" s="1085"/>
      <c r="D216" s="1085"/>
      <c r="E216" s="1085"/>
      <c r="F216" s="378">
        <f>DATA!O1317</f>
        <v>0</v>
      </c>
      <c r="G216" s="358"/>
      <c r="H216" s="358"/>
      <c r="I216" s="358"/>
      <c r="J216" s="358"/>
      <c r="K216" s="351"/>
      <c r="L216" s="351"/>
      <c r="M216" s="359"/>
      <c r="N216" s="265"/>
      <c r="O216" s="278"/>
      <c r="P216" s="278"/>
      <c r="Q216" s="278"/>
      <c r="R216" s="279"/>
      <c r="S216" s="279"/>
    </row>
    <row r="217" spans="1:19" ht="23.4" hidden="1" customHeight="1" x14ac:dyDescent="0.3">
      <c r="A217" s="1084" t="str">
        <f>'[2]SourceData 2022'!H449</f>
        <v xml:space="preserve">signing pen .4 (24 black, 24 blue) </v>
      </c>
      <c r="B217" s="1085"/>
      <c r="C217" s="1085"/>
      <c r="D217" s="1085"/>
      <c r="E217" s="1085"/>
      <c r="F217" s="378">
        <f>DATA!O1318</f>
        <v>0</v>
      </c>
      <c r="G217" s="358"/>
      <c r="H217" s="358"/>
      <c r="I217" s="358"/>
      <c r="J217" s="358"/>
      <c r="K217" s="351"/>
      <c r="L217" s="351"/>
      <c r="M217" s="359"/>
      <c r="N217" s="265"/>
      <c r="O217" s="278"/>
      <c r="P217" s="278"/>
      <c r="Q217" s="278"/>
      <c r="R217" s="279"/>
      <c r="S217" s="279"/>
    </row>
    <row r="218" spans="1:19" ht="23.4" hidden="1" customHeight="1" x14ac:dyDescent="0.3">
      <c r="A218" s="1084" t="str">
        <f>'[2]SourceData 2022'!H450</f>
        <v xml:space="preserve">garbage bag, XXL </v>
      </c>
      <c r="B218" s="1085"/>
      <c r="C218" s="1085"/>
      <c r="D218" s="1085"/>
      <c r="E218" s="1085"/>
      <c r="F218" s="378">
        <f>DATA!O1319</f>
        <v>0</v>
      </c>
      <c r="G218" s="358"/>
      <c r="H218" s="358"/>
      <c r="I218" s="358"/>
      <c r="J218" s="358"/>
      <c r="K218" s="351"/>
      <c r="L218" s="351"/>
      <c r="M218" s="359"/>
      <c r="N218" s="265"/>
      <c r="O218" s="278"/>
      <c r="P218" s="278"/>
      <c r="Q218" s="278"/>
      <c r="R218" s="279"/>
      <c r="S218" s="279"/>
    </row>
    <row r="219" spans="1:19" ht="23.4" hidden="1" customHeight="1" x14ac:dyDescent="0.3">
      <c r="A219" s="1084">
        <f>'[2]SourceData 2022'!H451</f>
        <v>0</v>
      </c>
      <c r="B219" s="1085"/>
      <c r="C219" s="1085"/>
      <c r="D219" s="1085"/>
      <c r="E219" s="1085"/>
      <c r="F219" s="378">
        <f>DATA!O1320</f>
        <v>0</v>
      </c>
      <c r="G219" s="358"/>
      <c r="H219" s="358"/>
      <c r="I219" s="358"/>
      <c r="J219" s="358"/>
      <c r="K219" s="351"/>
      <c r="L219" s="351"/>
      <c r="M219" s="359"/>
      <c r="N219" s="265"/>
      <c r="O219" s="278"/>
      <c r="P219" s="278"/>
      <c r="Q219" s="278"/>
      <c r="R219" s="279"/>
      <c r="S219" s="279"/>
    </row>
    <row r="220" spans="1:19" ht="23.4" hidden="1" customHeight="1" x14ac:dyDescent="0.3">
      <c r="A220" s="1084" t="str">
        <f>'[2]SourceData 2022'!H452</f>
        <v>PVC 20 mm water pipe</v>
      </c>
      <c r="B220" s="1085"/>
      <c r="C220" s="1085"/>
      <c r="D220" s="1085"/>
      <c r="E220" s="1085"/>
      <c r="F220" s="378">
        <f>DATA!O1321</f>
        <v>0</v>
      </c>
      <c r="G220" s="358"/>
      <c r="H220" s="358"/>
      <c r="I220" s="358"/>
      <c r="J220" s="358"/>
      <c r="K220" s="351"/>
      <c r="L220" s="351"/>
      <c r="M220" s="359"/>
      <c r="N220" s="265"/>
      <c r="O220" s="278"/>
      <c r="P220" s="278"/>
      <c r="Q220" s="278"/>
      <c r="R220" s="279"/>
      <c r="S220" s="279"/>
    </row>
    <row r="221" spans="1:19" ht="23.4" hidden="1" customHeight="1" x14ac:dyDescent="0.3">
      <c r="A221" s="1084" t="str">
        <f>'[2]SourceData 2022'!H453</f>
        <v>PVC 20 mm female adapter</v>
      </c>
      <c r="B221" s="1085"/>
      <c r="C221" s="1085"/>
      <c r="D221" s="1085"/>
      <c r="E221" s="1085"/>
      <c r="F221" s="378">
        <f>DATA!O1322</f>
        <v>0</v>
      </c>
      <c r="G221" s="358"/>
      <c r="H221" s="358"/>
      <c r="I221" s="358"/>
      <c r="J221" s="358"/>
      <c r="K221" s="351"/>
      <c r="L221" s="351"/>
      <c r="M221" s="359"/>
      <c r="N221" s="265"/>
      <c r="O221" s="278"/>
      <c r="P221" s="278"/>
      <c r="Q221" s="278"/>
      <c r="R221" s="279"/>
      <c r="S221" s="279"/>
    </row>
    <row r="222" spans="1:19" ht="23.4" hidden="1" customHeight="1" x14ac:dyDescent="0.3">
      <c r="A222" s="1084" t="str">
        <f>'[2]SourceData 2022'!H454</f>
        <v>PVC 20 mm tee</v>
      </c>
      <c r="B222" s="1085"/>
      <c r="C222" s="1085"/>
      <c r="D222" s="1085"/>
      <c r="E222" s="1085"/>
      <c r="F222" s="378">
        <f>DATA!O1323</f>
        <v>0</v>
      </c>
      <c r="G222" s="358"/>
      <c r="H222" s="358"/>
      <c r="I222" s="358"/>
      <c r="J222" s="358"/>
      <c r="K222" s="351"/>
      <c r="L222" s="351"/>
      <c r="M222" s="359"/>
      <c r="N222" s="265"/>
      <c r="O222" s="278"/>
      <c r="P222" s="278"/>
      <c r="Q222" s="278"/>
      <c r="R222" s="279"/>
      <c r="S222" s="279"/>
    </row>
    <row r="223" spans="1:19" ht="23.4" hidden="1" customHeight="1" x14ac:dyDescent="0.3">
      <c r="A223" s="1084" t="str">
        <f>'[2]SourceData 2022'!H455</f>
        <v>PVC 20 mm union patente</v>
      </c>
      <c r="B223" s="1085"/>
      <c r="C223" s="1085"/>
      <c r="D223" s="1085"/>
      <c r="E223" s="1085"/>
      <c r="F223" s="378">
        <f>DATA!O1324</f>
        <v>0</v>
      </c>
      <c r="G223" s="358"/>
      <c r="H223" s="358"/>
      <c r="I223" s="358"/>
      <c r="J223" s="358"/>
      <c r="K223" s="351"/>
      <c r="L223" s="351"/>
      <c r="M223" s="359"/>
      <c r="N223" s="265"/>
      <c r="O223" s="278"/>
      <c r="P223" s="278"/>
      <c r="Q223" s="278"/>
      <c r="R223" s="279"/>
      <c r="S223" s="279"/>
    </row>
    <row r="224" spans="1:19" ht="23.4" hidden="1" customHeight="1" x14ac:dyDescent="0.3">
      <c r="A224" s="1084" t="str">
        <f>'[2]SourceData 2022'!H456</f>
        <v>PVC 32 mm water pipe</v>
      </c>
      <c r="B224" s="1085"/>
      <c r="C224" s="1085"/>
      <c r="D224" s="1085"/>
      <c r="E224" s="1085"/>
      <c r="F224" s="378">
        <f>DATA!O1310</f>
        <v>0</v>
      </c>
      <c r="G224" s="358"/>
      <c r="H224" s="358"/>
      <c r="I224" s="358"/>
      <c r="J224" s="358"/>
      <c r="K224" s="351"/>
      <c r="L224" s="351"/>
      <c r="M224" s="359"/>
      <c r="N224" s="265"/>
      <c r="O224" s="278"/>
      <c r="P224" s="278"/>
      <c r="Q224" s="278"/>
      <c r="R224" s="279"/>
      <c r="S224" s="279"/>
    </row>
    <row r="225" spans="1:19" ht="23.4" hidden="1" customHeight="1" x14ac:dyDescent="0.3">
      <c r="A225" s="1084" t="str">
        <f>'[2]SourceData 2022'!H457</f>
        <v>PVC 32 mm male adapter</v>
      </c>
      <c r="B225" s="1085"/>
      <c r="C225" s="1085"/>
      <c r="D225" s="1085"/>
      <c r="E225" s="1085"/>
      <c r="F225" s="378">
        <f>DATA!O1326</f>
        <v>0</v>
      </c>
      <c r="G225" s="358"/>
      <c r="H225" s="358"/>
      <c r="I225" s="358"/>
      <c r="J225" s="358"/>
      <c r="K225" s="351"/>
      <c r="L225" s="351"/>
      <c r="M225" s="359"/>
      <c r="N225" s="265"/>
      <c r="O225" s="278"/>
      <c r="P225" s="278"/>
      <c r="Q225" s="278"/>
      <c r="R225" s="279"/>
      <c r="S225" s="279"/>
    </row>
    <row r="226" spans="1:19" ht="23.4" hidden="1" customHeight="1" x14ac:dyDescent="0.3">
      <c r="A226" s="1084" t="str">
        <f>'[2]SourceData 2022'!H458</f>
        <v>PVC 32 mm tee</v>
      </c>
      <c r="B226" s="1085"/>
      <c r="C226" s="1085"/>
      <c r="D226" s="1085"/>
      <c r="E226" s="1085"/>
      <c r="F226" s="378">
        <f>DATA!O1327</f>
        <v>0</v>
      </c>
      <c r="G226" s="358"/>
      <c r="H226" s="358"/>
      <c r="I226" s="358"/>
      <c r="J226" s="358"/>
      <c r="K226" s="351"/>
      <c r="L226" s="351"/>
      <c r="M226" s="359"/>
      <c r="N226" s="265"/>
      <c r="O226" s="278"/>
      <c r="P226" s="278"/>
      <c r="Q226" s="278"/>
      <c r="R226" s="279"/>
      <c r="S226" s="279"/>
    </row>
    <row r="227" spans="1:19" ht="23.4" hidden="1" customHeight="1" x14ac:dyDescent="0.3">
      <c r="A227" s="1084" t="str">
        <f>'[2]SourceData 2022'!H459</f>
        <v>PVC 32 mm ball valve</v>
      </c>
      <c r="B227" s="1085"/>
      <c r="C227" s="1085"/>
      <c r="D227" s="1085"/>
      <c r="E227" s="1085"/>
      <c r="F227" s="378">
        <f>DATA!O1328</f>
        <v>0</v>
      </c>
      <c r="G227" s="358"/>
      <c r="H227" s="358"/>
      <c r="I227" s="358"/>
      <c r="J227" s="358"/>
      <c r="K227" s="351"/>
      <c r="L227" s="351"/>
      <c r="M227" s="359"/>
      <c r="N227" s="265"/>
      <c r="O227" s="278"/>
      <c r="P227" s="278"/>
      <c r="Q227" s="278"/>
      <c r="R227" s="279"/>
      <c r="S227" s="279"/>
    </row>
    <row r="228" spans="1:19" ht="23.4" hidden="1" customHeight="1" x14ac:dyDescent="0.3">
      <c r="A228" s="1084" t="str">
        <f>'[2]SourceData 2022'!H460</f>
        <v>PVC 32 mm union patente</v>
      </c>
      <c r="B228" s="1085"/>
      <c r="C228" s="1085"/>
      <c r="D228" s="1085"/>
      <c r="E228" s="1085"/>
      <c r="F228" s="378">
        <f>DATA!O1329</f>
        <v>0</v>
      </c>
      <c r="G228" s="358"/>
      <c r="H228" s="358"/>
      <c r="I228" s="358"/>
      <c r="J228" s="358"/>
      <c r="K228" s="351"/>
      <c r="L228" s="351"/>
      <c r="M228" s="359"/>
      <c r="N228" s="265"/>
      <c r="O228" s="278"/>
      <c r="P228" s="278"/>
      <c r="Q228" s="278"/>
      <c r="R228" s="279"/>
      <c r="S228" s="279"/>
    </row>
    <row r="229" spans="1:19" ht="23.4" hidden="1" customHeight="1" x14ac:dyDescent="0.3">
      <c r="A229" s="1084" t="str">
        <f>'[2]SourceData 2022'!H461</f>
        <v>PVC 32 mm elbow</v>
      </c>
      <c r="B229" s="1085"/>
      <c r="C229" s="1085"/>
      <c r="D229" s="1085"/>
      <c r="E229" s="1085"/>
      <c r="F229" s="378">
        <f>DATA!O1330</f>
        <v>0</v>
      </c>
      <c r="G229" s="358"/>
      <c r="H229" s="358"/>
      <c r="I229" s="358"/>
      <c r="J229" s="358"/>
      <c r="K229" s="351"/>
      <c r="L229" s="351"/>
      <c r="M229" s="359"/>
      <c r="N229" s="265"/>
      <c r="O229" s="278"/>
      <c r="P229" s="278"/>
      <c r="Q229" s="278"/>
      <c r="R229" s="279"/>
      <c r="S229" s="279"/>
    </row>
    <row r="230" spans="1:19" ht="23.4" hidden="1" customHeight="1" x14ac:dyDescent="0.3">
      <c r="A230" s="1084" t="str">
        <f>'[2]SourceData 2022'!H462</f>
        <v>PVC reducer,1-3/4</v>
      </c>
      <c r="B230" s="1085"/>
      <c r="C230" s="1085"/>
      <c r="D230" s="1085"/>
      <c r="E230" s="1085"/>
      <c r="F230" s="378">
        <f>DATA!O1331</f>
        <v>0</v>
      </c>
      <c r="G230" s="358"/>
      <c r="H230" s="358"/>
      <c r="I230" s="358"/>
      <c r="J230" s="358"/>
      <c r="K230" s="351"/>
      <c r="L230" s="351"/>
      <c r="M230" s="359"/>
      <c r="N230" s="265"/>
      <c r="O230" s="278"/>
      <c r="P230" s="278"/>
      <c r="Q230" s="278"/>
      <c r="R230" s="279"/>
      <c r="S230" s="279"/>
    </row>
    <row r="231" spans="1:19" ht="23.4" hidden="1" customHeight="1" x14ac:dyDescent="0.3">
      <c r="A231" s="1084" t="str">
        <f>'[2]SourceData 2022'!H463</f>
        <v>PVC reducer,3/4-1/2</v>
      </c>
      <c r="B231" s="1085"/>
      <c r="C231" s="1085"/>
      <c r="D231" s="1085"/>
      <c r="E231" s="1085"/>
      <c r="F231" s="378">
        <f>DATA!O1332</f>
        <v>0</v>
      </c>
      <c r="G231" s="358"/>
      <c r="H231" s="358"/>
      <c r="I231" s="358"/>
      <c r="J231" s="358"/>
      <c r="K231" s="351"/>
      <c r="L231" s="351"/>
      <c r="M231" s="359"/>
      <c r="N231" s="265"/>
      <c r="O231" s="278"/>
      <c r="P231" s="278"/>
      <c r="Q231" s="278"/>
      <c r="R231" s="279"/>
      <c r="S231" s="279"/>
    </row>
    <row r="232" spans="1:19" ht="23.4" hidden="1" customHeight="1" x14ac:dyDescent="0.3">
      <c r="A232" s="1084" t="str">
        <f>'[2]SourceData 2022'!H464</f>
        <v>PVC 40 mm water pipe</v>
      </c>
      <c r="B232" s="1085"/>
      <c r="C232" s="1085"/>
      <c r="D232" s="1085"/>
      <c r="E232" s="1085"/>
      <c r="F232" s="378">
        <f>DATA!O1333</f>
        <v>0</v>
      </c>
      <c r="G232" s="358"/>
      <c r="H232" s="358"/>
      <c r="I232" s="358"/>
      <c r="J232" s="358"/>
      <c r="K232" s="351"/>
      <c r="L232" s="351"/>
      <c r="M232" s="359"/>
      <c r="N232" s="265"/>
      <c r="O232" s="278"/>
      <c r="P232" s="278"/>
      <c r="Q232" s="278"/>
      <c r="R232" s="279"/>
      <c r="S232" s="279"/>
    </row>
    <row r="233" spans="1:19" ht="23.4" hidden="1" customHeight="1" x14ac:dyDescent="0.3">
      <c r="A233" s="1084" t="str">
        <f>'[2]SourceData 2022'!H465</f>
        <v>PVC 40 mm tee</v>
      </c>
      <c r="B233" s="1085"/>
      <c r="C233" s="1085"/>
      <c r="D233" s="1085"/>
      <c r="E233" s="1085"/>
      <c r="F233" s="378">
        <f>DATA!O1334</f>
        <v>0</v>
      </c>
      <c r="G233" s="358"/>
      <c r="H233" s="358"/>
      <c r="I233" s="358"/>
      <c r="J233" s="358"/>
      <c r="K233" s="351"/>
      <c r="L233" s="351"/>
      <c r="M233" s="359"/>
      <c r="N233" s="265"/>
      <c r="O233" s="278"/>
      <c r="P233" s="278"/>
      <c r="Q233" s="278"/>
      <c r="R233" s="279"/>
      <c r="S233" s="279"/>
    </row>
    <row r="234" spans="1:19" ht="23.4" hidden="1" customHeight="1" x14ac:dyDescent="0.3">
      <c r="A234" s="1084" t="str">
        <f>'[2]SourceData 2022'!H466</f>
        <v>PVC 40 mm elbow</v>
      </c>
      <c r="B234" s="1085"/>
      <c r="C234" s="1085"/>
      <c r="D234" s="1085"/>
      <c r="E234" s="1085"/>
      <c r="F234" s="378">
        <f>DATA!O1335</f>
        <v>0</v>
      </c>
      <c r="G234" s="358"/>
      <c r="H234" s="358"/>
      <c r="I234" s="358"/>
      <c r="J234" s="358"/>
      <c r="K234" s="351"/>
      <c r="L234" s="351"/>
      <c r="M234" s="359"/>
      <c r="N234" s="265"/>
      <c r="O234" s="278"/>
      <c r="P234" s="278"/>
      <c r="Q234" s="278"/>
      <c r="R234" s="279"/>
      <c r="S234" s="279"/>
    </row>
    <row r="235" spans="1:19" ht="23.4" hidden="1" customHeight="1" x14ac:dyDescent="0.3">
      <c r="A235" s="1084" t="str">
        <f>'[2]SourceData 2022'!H467</f>
        <v>PVC reducer , 40mm- 32mm</v>
      </c>
      <c r="B235" s="1085"/>
      <c r="C235" s="1085"/>
      <c r="D235" s="1085"/>
      <c r="E235" s="1085"/>
      <c r="F235" s="378">
        <f>DATA!O1336</f>
        <v>0</v>
      </c>
      <c r="G235" s="358"/>
      <c r="H235" s="358"/>
      <c r="I235" s="358"/>
      <c r="J235" s="358"/>
      <c r="K235" s="351"/>
      <c r="L235" s="351"/>
      <c r="M235" s="359"/>
      <c r="N235" s="265"/>
      <c r="O235" s="278"/>
      <c r="P235" s="278"/>
      <c r="Q235" s="278"/>
      <c r="R235" s="279"/>
      <c r="S235" s="279"/>
    </row>
    <row r="236" spans="1:19" ht="23.4" hidden="1" customHeight="1" x14ac:dyDescent="0.3">
      <c r="A236" s="1084" t="str">
        <f>'[2]SourceData 2022'!H468</f>
        <v>uPVC 63 mm pipe</v>
      </c>
      <c r="B236" s="1085"/>
      <c r="C236" s="1085"/>
      <c r="D236" s="1085"/>
      <c r="E236" s="1085"/>
      <c r="F236" s="378">
        <f>DATA!O1337</f>
        <v>0</v>
      </c>
      <c r="G236" s="358"/>
      <c r="H236" s="358"/>
      <c r="I236" s="358"/>
      <c r="J236" s="358"/>
      <c r="K236" s="351"/>
      <c r="L236" s="351"/>
      <c r="M236" s="359"/>
      <c r="N236" s="265"/>
      <c r="O236" s="278"/>
      <c r="P236" s="278"/>
      <c r="Q236" s="278"/>
      <c r="R236" s="279"/>
      <c r="S236" s="279"/>
    </row>
    <row r="237" spans="1:19" ht="23.4" hidden="1" customHeight="1" x14ac:dyDescent="0.3">
      <c r="A237" s="1084" t="str">
        <f>'[2]SourceData 2022'!H469</f>
        <v>uPVC 63 mm elbow</v>
      </c>
      <c r="B237" s="1085"/>
      <c r="C237" s="1085"/>
      <c r="D237" s="1085"/>
      <c r="E237" s="1085"/>
      <c r="F237" s="378">
        <f>DATA!O1338</f>
        <v>0</v>
      </c>
      <c r="G237" s="358"/>
      <c r="H237" s="358"/>
      <c r="I237" s="358"/>
      <c r="J237" s="358"/>
      <c r="K237" s="351"/>
      <c r="L237" s="351"/>
      <c r="M237" s="359"/>
      <c r="N237" s="265"/>
      <c r="O237" s="278"/>
      <c r="P237" s="278"/>
      <c r="Q237" s="278"/>
      <c r="R237" s="279"/>
      <c r="S237" s="279"/>
    </row>
    <row r="238" spans="1:19" ht="23.4" hidden="1" customHeight="1" x14ac:dyDescent="0.3">
      <c r="A238" s="1084" t="str">
        <f>'[2]SourceData 2022'!H470</f>
        <v>ceiling cournice, 1.5"</v>
      </c>
      <c r="B238" s="1085"/>
      <c r="C238" s="1085"/>
      <c r="D238" s="1085"/>
      <c r="E238" s="1085"/>
      <c r="F238" s="378">
        <f>DATA!O1339</f>
        <v>0</v>
      </c>
      <c r="G238" s="358"/>
      <c r="H238" s="358"/>
      <c r="I238" s="358"/>
      <c r="J238" s="358"/>
      <c r="K238" s="351"/>
      <c r="L238" s="351"/>
      <c r="M238" s="359"/>
      <c r="N238" s="265"/>
      <c r="O238" s="278"/>
      <c r="P238" s="278"/>
      <c r="Q238" s="278"/>
      <c r="R238" s="279"/>
      <c r="S238" s="279"/>
    </row>
    <row r="239" spans="1:19" ht="23.4" hidden="1" customHeight="1" x14ac:dyDescent="0.3">
      <c r="A239" s="1084">
        <f>'[2]SourceData 2022'!H471</f>
        <v>0</v>
      </c>
      <c r="B239" s="1085"/>
      <c r="C239" s="1085"/>
      <c r="D239" s="1085"/>
      <c r="E239" s="1085"/>
      <c r="F239" s="378">
        <f>DATA!O1340</f>
        <v>0</v>
      </c>
      <c r="G239" s="358"/>
      <c r="H239" s="358"/>
      <c r="I239" s="358"/>
      <c r="J239" s="358"/>
      <c r="K239" s="351"/>
      <c r="L239" s="351"/>
      <c r="M239" s="359"/>
      <c r="N239" s="265"/>
      <c r="O239" s="278"/>
      <c r="P239" s="278"/>
      <c r="Q239" s="278"/>
      <c r="R239" s="279"/>
      <c r="S239" s="279"/>
    </row>
    <row r="240" spans="1:19" ht="23.4" hidden="1" customHeight="1" x14ac:dyDescent="0.3">
      <c r="A240" s="1084" t="str">
        <f>'[2]SourceData 2022'!H472</f>
        <v>angle bar, 1.5"</v>
      </c>
      <c r="B240" s="1085"/>
      <c r="C240" s="1085"/>
      <c r="D240" s="1085"/>
      <c r="E240" s="1085"/>
      <c r="F240" s="378">
        <f>DATA!O1341</f>
        <v>0</v>
      </c>
      <c r="G240" s="358"/>
      <c r="H240" s="358"/>
      <c r="I240" s="358"/>
      <c r="J240" s="358"/>
      <c r="K240" s="351"/>
      <c r="L240" s="351"/>
      <c r="M240" s="359"/>
      <c r="N240" s="265"/>
      <c r="O240" s="278"/>
      <c r="P240" s="278"/>
      <c r="Q240" s="278"/>
      <c r="R240" s="279"/>
      <c r="S240" s="279"/>
    </row>
    <row r="241" spans="1:19" ht="23.4" hidden="1" customHeight="1" x14ac:dyDescent="0.3">
      <c r="A241" s="1084" t="str">
        <f>'[2]SourceData 2022'!H473</f>
        <v>gring disc for  metal, 4"</v>
      </c>
      <c r="B241" s="1085"/>
      <c r="C241" s="1085"/>
      <c r="D241" s="1085"/>
      <c r="E241" s="1085"/>
      <c r="F241" s="378">
        <f>DATA!O1342</f>
        <v>0</v>
      </c>
      <c r="G241" s="358"/>
      <c r="H241" s="358"/>
      <c r="I241" s="358"/>
      <c r="J241" s="358"/>
      <c r="K241" s="351"/>
      <c r="L241" s="351"/>
      <c r="M241" s="359"/>
      <c r="N241" s="265"/>
      <c r="O241" s="278"/>
      <c r="P241" s="278"/>
      <c r="Q241" s="278"/>
      <c r="R241" s="279"/>
      <c r="S241" s="279"/>
    </row>
    <row r="242" spans="1:19" ht="23.4" hidden="1" customHeight="1" x14ac:dyDescent="0.3">
      <c r="A242" s="1084" t="str">
        <f>'[2]SourceData 2022'!H474</f>
        <v>cutting disc 14"</v>
      </c>
      <c r="B242" s="1085"/>
      <c r="C242" s="1085"/>
      <c r="D242" s="1085"/>
      <c r="E242" s="1085"/>
      <c r="F242" s="378">
        <f>DATA!O1343</f>
        <v>0</v>
      </c>
      <c r="G242" s="358"/>
      <c r="H242" s="358"/>
      <c r="I242" s="358"/>
      <c r="J242" s="358"/>
      <c r="K242" s="351"/>
      <c r="L242" s="351"/>
      <c r="M242" s="359"/>
      <c r="N242" s="265"/>
      <c r="O242" s="278"/>
      <c r="P242" s="278"/>
      <c r="Q242" s="278"/>
      <c r="R242" s="279"/>
      <c r="S242" s="279"/>
    </row>
    <row r="243" spans="1:19" ht="23.4" hidden="1" customHeight="1" x14ac:dyDescent="0.3">
      <c r="A243" s="1084" t="str">
        <f>'[2]SourceData 2022'!H475</f>
        <v>electric tape</v>
      </c>
      <c r="B243" s="1085"/>
      <c r="C243" s="1085"/>
      <c r="D243" s="1085"/>
      <c r="E243" s="1085"/>
      <c r="F243" s="378">
        <f>DATA!O1344</f>
        <v>0</v>
      </c>
      <c r="G243" s="358"/>
      <c r="H243" s="358"/>
      <c r="I243" s="358"/>
      <c r="J243" s="358"/>
      <c r="K243" s="351"/>
      <c r="L243" s="351"/>
      <c r="M243" s="359"/>
      <c r="N243" s="265"/>
      <c r="O243" s="278"/>
      <c r="P243" s="278"/>
      <c r="Q243" s="278"/>
      <c r="R243" s="279"/>
      <c r="S243" s="279"/>
    </row>
    <row r="244" spans="1:19" ht="23.4" hidden="1" customHeight="1" x14ac:dyDescent="0.3">
      <c r="A244" s="1084" t="str">
        <f>'[2]SourceData 2022'!H476</f>
        <v>flat nosed plier (8" min.)</v>
      </c>
      <c r="B244" s="1085"/>
      <c r="C244" s="1085"/>
      <c r="D244" s="1085"/>
      <c r="E244" s="1085"/>
      <c r="F244" s="378">
        <f>DATA!O1345</f>
        <v>0</v>
      </c>
      <c r="G244" s="358"/>
      <c r="H244" s="358"/>
      <c r="I244" s="358"/>
      <c r="J244" s="358"/>
      <c r="K244" s="351"/>
      <c r="L244" s="351"/>
      <c r="M244" s="359"/>
      <c r="N244" s="265"/>
      <c r="O244" s="278"/>
      <c r="P244" s="278"/>
      <c r="Q244" s="278"/>
      <c r="R244" s="279"/>
      <c r="S244" s="279"/>
    </row>
    <row r="245" spans="1:19" ht="23.4" hidden="1" customHeight="1" x14ac:dyDescent="0.3">
      <c r="A245" s="1084" t="str">
        <f>'[2]SourceData 2022'!H477</f>
        <v>long nosed plier (8" min.)</v>
      </c>
      <c r="B245" s="1085"/>
      <c r="C245" s="1085"/>
      <c r="D245" s="1085"/>
      <c r="E245" s="1085"/>
      <c r="F245" s="378">
        <f>DATA!O1346</f>
        <v>0</v>
      </c>
      <c r="G245" s="358"/>
      <c r="H245" s="358"/>
      <c r="I245" s="358"/>
      <c r="J245" s="358"/>
      <c r="K245" s="351"/>
      <c r="L245" s="351"/>
      <c r="M245" s="359"/>
      <c r="N245" s="265"/>
      <c r="O245" s="278"/>
      <c r="P245" s="278"/>
      <c r="Q245" s="278"/>
      <c r="R245" s="279"/>
      <c r="S245" s="279"/>
    </row>
    <row r="246" spans="1:19" ht="23.4" hidden="1" customHeight="1" x14ac:dyDescent="0.3">
      <c r="A246" s="1084" t="str">
        <f>'[2]SourceData 2022'!H478</f>
        <v>magnetic philip screw driver, heavy duty (10" min.)</v>
      </c>
      <c r="B246" s="1085"/>
      <c r="C246" s="1085"/>
      <c r="D246" s="1085"/>
      <c r="E246" s="1085"/>
      <c r="F246" s="378">
        <f>DATA!O1347</f>
        <v>0</v>
      </c>
      <c r="G246" s="358"/>
      <c r="H246" s="358"/>
      <c r="I246" s="358"/>
      <c r="J246" s="358"/>
      <c r="K246" s="351"/>
      <c r="L246" s="351"/>
      <c r="M246" s="359"/>
      <c r="N246" s="265"/>
      <c r="O246" s="278"/>
      <c r="P246" s="278"/>
      <c r="Q246" s="278"/>
      <c r="R246" s="279"/>
      <c r="S246" s="279"/>
    </row>
    <row r="247" spans="1:19" ht="23.4" hidden="1" customHeight="1" x14ac:dyDescent="0.3">
      <c r="A247" s="1084" t="str">
        <f>'[2]SourceData 2022'!H479</f>
        <v>tool belt</v>
      </c>
      <c r="B247" s="1085"/>
      <c r="C247" s="1085"/>
      <c r="D247" s="1085"/>
      <c r="E247" s="1085"/>
      <c r="F247" s="378">
        <f>DATA!O1348</f>
        <v>0</v>
      </c>
      <c r="G247" s="358"/>
      <c r="H247" s="358"/>
      <c r="I247" s="358"/>
      <c r="J247" s="358"/>
      <c r="K247" s="351"/>
      <c r="L247" s="351"/>
      <c r="M247" s="359"/>
      <c r="N247" s="265"/>
      <c r="O247" s="278"/>
      <c r="P247" s="278"/>
      <c r="Q247" s="278"/>
      <c r="R247" s="279"/>
      <c r="S247" s="279"/>
    </row>
    <row r="248" spans="1:19" ht="23.4" hidden="1" customHeight="1" x14ac:dyDescent="0.3">
      <c r="A248" s="1084" t="str">
        <f>'[2]SourceData 2022'!H480</f>
        <v>stainless wood screw (+), 1"</v>
      </c>
      <c r="B248" s="1085"/>
      <c r="C248" s="1085"/>
      <c r="D248" s="1085"/>
      <c r="E248" s="1085"/>
      <c r="F248" s="378">
        <f>DATA!O1349</f>
        <v>0</v>
      </c>
      <c r="G248" s="358"/>
      <c r="H248" s="358"/>
      <c r="I248" s="358"/>
      <c r="J248" s="358"/>
      <c r="K248" s="351"/>
      <c r="L248" s="351"/>
      <c r="M248" s="359"/>
      <c r="N248" s="265"/>
      <c r="O248" s="278"/>
      <c r="P248" s="278"/>
      <c r="Q248" s="278"/>
      <c r="R248" s="279"/>
      <c r="S248" s="279"/>
    </row>
    <row r="249" spans="1:19" ht="23.4" hidden="1" customHeight="1" x14ac:dyDescent="0.3">
      <c r="A249" s="1084">
        <f>'[2]SourceData 2022'!H481</f>
        <v>0</v>
      </c>
      <c r="B249" s="1085"/>
      <c r="C249" s="1085"/>
      <c r="D249" s="1085"/>
      <c r="E249" s="1085"/>
      <c r="F249" s="378">
        <f>DATA!O1350</f>
        <v>0</v>
      </c>
      <c r="G249" s="358"/>
      <c r="H249" s="358"/>
      <c r="I249" s="358"/>
      <c r="J249" s="358"/>
      <c r="K249" s="351"/>
      <c r="L249" s="351"/>
      <c r="M249" s="359"/>
      <c r="N249" s="265"/>
      <c r="O249" s="278"/>
      <c r="P249" s="278"/>
      <c r="Q249" s="278"/>
      <c r="R249" s="279"/>
      <c r="S249" s="279"/>
    </row>
    <row r="250" spans="1:19" ht="23.4" hidden="1" customHeight="1" x14ac:dyDescent="0.3">
      <c r="A250" s="1084" t="str">
        <f>'[2]SourceData 2022'!H482</f>
        <v>CCTV camera power supply, 12v</v>
      </c>
      <c r="B250" s="1085"/>
      <c r="C250" s="1085"/>
      <c r="D250" s="1085"/>
      <c r="E250" s="1085"/>
      <c r="F250" s="378">
        <f>DATA!O1351</f>
        <v>0</v>
      </c>
      <c r="G250" s="358"/>
      <c r="H250" s="358"/>
      <c r="I250" s="358"/>
      <c r="J250" s="358"/>
      <c r="K250" s="351"/>
      <c r="L250" s="351"/>
      <c r="M250" s="359"/>
      <c r="N250" s="265"/>
      <c r="O250" s="278"/>
      <c r="P250" s="278"/>
      <c r="Q250" s="278"/>
      <c r="R250" s="279"/>
      <c r="S250" s="279"/>
    </row>
    <row r="251" spans="1:19" ht="23.4" hidden="1" customHeight="1" x14ac:dyDescent="0.3">
      <c r="A251" s="1084" t="str">
        <f>'[2]SourceData 2022'!H483</f>
        <v xml:space="preserve">8mm cable clip </v>
      </c>
      <c r="B251" s="1085"/>
      <c r="C251" s="1085"/>
      <c r="D251" s="1085"/>
      <c r="E251" s="1085"/>
      <c r="F251" s="378">
        <f>DATA!O1352</f>
        <v>0</v>
      </c>
      <c r="G251" s="358"/>
      <c r="H251" s="358"/>
      <c r="I251" s="358"/>
      <c r="J251" s="358"/>
      <c r="K251" s="351"/>
      <c r="L251" s="351"/>
      <c r="M251" s="359"/>
      <c r="N251" s="265"/>
      <c r="O251" s="278"/>
      <c r="P251" s="278"/>
      <c r="Q251" s="278"/>
      <c r="R251" s="279"/>
      <c r="S251" s="279"/>
    </row>
    <row r="252" spans="1:19" ht="23.4" hidden="1" customHeight="1" x14ac:dyDescent="0.3">
      <c r="A252" s="1084" t="str">
        <f>'[2]SourceData 2022'!H484</f>
        <v>CAT 6 crimping tool</v>
      </c>
      <c r="B252" s="1085"/>
      <c r="C252" s="1085"/>
      <c r="D252" s="1085"/>
      <c r="E252" s="1085"/>
      <c r="F252" s="378">
        <f>DATA!O1353</f>
        <v>0</v>
      </c>
      <c r="G252" s="358"/>
      <c r="H252" s="358"/>
      <c r="I252" s="358"/>
      <c r="J252" s="358"/>
      <c r="K252" s="351"/>
      <c r="L252" s="351"/>
      <c r="M252" s="359"/>
      <c r="N252" s="265"/>
      <c r="O252" s="278"/>
      <c r="P252" s="278"/>
      <c r="Q252" s="278"/>
      <c r="R252" s="279"/>
      <c r="S252" s="279"/>
    </row>
    <row r="253" spans="1:19" ht="23.4" hidden="1" customHeight="1" x14ac:dyDescent="0.3">
      <c r="A253" s="1084" t="str">
        <f>'[2]SourceData 2022'!H485</f>
        <v>CAT 6 connector</v>
      </c>
      <c r="B253" s="1085"/>
      <c r="C253" s="1085"/>
      <c r="D253" s="1085"/>
      <c r="E253" s="1085"/>
      <c r="F253" s="378">
        <f>DATA!O1354</f>
        <v>0</v>
      </c>
      <c r="G253" s="358"/>
      <c r="H253" s="358"/>
      <c r="I253" s="358"/>
      <c r="J253" s="358"/>
      <c r="K253" s="351"/>
      <c r="L253" s="351"/>
      <c r="M253" s="359"/>
      <c r="N253" s="265"/>
      <c r="O253" s="278"/>
      <c r="P253" s="278"/>
      <c r="Q253" s="278"/>
      <c r="R253" s="279"/>
      <c r="S253" s="279"/>
    </row>
    <row r="254" spans="1:19" ht="23.4" hidden="1" customHeight="1" x14ac:dyDescent="0.3">
      <c r="A254" s="1084" t="str">
        <f>'[2]SourceData 2022'!H486</f>
        <v>Subscription of a web-based prepaid load portal service</v>
      </c>
      <c r="B254" s="1085"/>
      <c r="C254" s="1085"/>
      <c r="D254" s="1085"/>
      <c r="E254" s="1085"/>
      <c r="F254" s="378">
        <f>DATA!O1355</f>
        <v>0</v>
      </c>
      <c r="G254" s="358"/>
      <c r="H254" s="358"/>
      <c r="I254" s="358"/>
      <c r="J254" s="358"/>
      <c r="K254" s="351"/>
      <c r="L254" s="351"/>
      <c r="M254" s="359"/>
      <c r="N254" s="265"/>
      <c r="O254" s="278"/>
      <c r="P254" s="278"/>
      <c r="Q254" s="278"/>
      <c r="R254" s="279"/>
      <c r="S254" s="279"/>
    </row>
    <row r="255" spans="1:19" ht="23.4" hidden="1" customHeight="1" x14ac:dyDescent="0.3">
      <c r="A255" s="1084">
        <f>'[2]SourceData 2022'!H487</f>
        <v>0</v>
      </c>
      <c r="B255" s="1085"/>
      <c r="C255" s="1085"/>
      <c r="D255" s="1085"/>
      <c r="E255" s="1085"/>
      <c r="F255" s="378">
        <f>DATA!O1356</f>
        <v>0</v>
      </c>
      <c r="G255" s="358"/>
      <c r="H255" s="358"/>
      <c r="I255" s="358"/>
      <c r="J255" s="358"/>
      <c r="K255" s="351"/>
      <c r="L255" s="351"/>
      <c r="M255" s="359"/>
      <c r="N255" s="265"/>
      <c r="O255" s="278"/>
      <c r="P255" s="278"/>
      <c r="Q255" s="278"/>
      <c r="R255" s="279"/>
      <c r="S255" s="279"/>
    </row>
    <row r="256" spans="1:19" ht="23.4" hidden="1" customHeight="1" x14ac:dyDescent="0.3">
      <c r="A256" s="1084" t="str">
        <f>'[2]SourceData 2022'!H488</f>
        <v>Subscription of a web-based prepaid load portal service</v>
      </c>
      <c r="B256" s="1085"/>
      <c r="C256" s="1085"/>
      <c r="D256" s="1085"/>
      <c r="E256" s="1085"/>
      <c r="F256" s="378">
        <f>DATA!O1357</f>
        <v>0</v>
      </c>
      <c r="G256" s="358"/>
      <c r="H256" s="358"/>
      <c r="I256" s="358"/>
      <c r="J256" s="358"/>
      <c r="K256" s="351"/>
      <c r="L256" s="351"/>
      <c r="M256" s="359"/>
      <c r="N256" s="265"/>
      <c r="O256" s="278"/>
      <c r="P256" s="278"/>
      <c r="Q256" s="278"/>
      <c r="R256" s="279"/>
      <c r="S256" s="279"/>
    </row>
    <row r="257" spans="1:19" ht="23.4" hidden="1" customHeight="1" x14ac:dyDescent="0.3">
      <c r="A257" s="1084">
        <f>'[2]SourceData 2022'!H489</f>
        <v>0</v>
      </c>
      <c r="B257" s="1085"/>
      <c r="C257" s="1085"/>
      <c r="D257" s="1085"/>
      <c r="E257" s="1085"/>
      <c r="F257" s="378">
        <f>DATA!O1358</f>
        <v>0</v>
      </c>
      <c r="G257" s="358"/>
      <c r="H257" s="358"/>
      <c r="I257" s="358"/>
      <c r="J257" s="358"/>
      <c r="K257" s="351"/>
      <c r="L257" s="351"/>
      <c r="M257" s="359"/>
      <c r="N257" s="265"/>
      <c r="O257" s="278"/>
      <c r="P257" s="278"/>
      <c r="Q257" s="278"/>
      <c r="R257" s="279"/>
      <c r="S257" s="279"/>
    </row>
    <row r="258" spans="1:19" ht="23.4" hidden="1" customHeight="1" x14ac:dyDescent="0.3">
      <c r="A258" s="1084" t="str">
        <f>'[2]SourceData 2022'!H490</f>
        <v>Gold plated medal (7.9 cm diameter)</v>
      </c>
      <c r="B258" s="1085"/>
      <c r="C258" s="1085"/>
      <c r="D258" s="1085"/>
      <c r="E258" s="1085"/>
      <c r="F258" s="378">
        <f>DATA!O1359</f>
        <v>0</v>
      </c>
      <c r="G258" s="358"/>
      <c r="H258" s="358"/>
      <c r="I258" s="358"/>
      <c r="J258" s="358"/>
      <c r="K258" s="351"/>
      <c r="L258" s="351"/>
      <c r="M258" s="359"/>
      <c r="N258" s="265"/>
      <c r="O258" s="278"/>
      <c r="P258" s="278"/>
      <c r="Q258" s="278"/>
      <c r="R258" s="279"/>
      <c r="S258" s="279"/>
    </row>
    <row r="259" spans="1:19" ht="23.4" hidden="1" customHeight="1" x14ac:dyDescent="0.3">
      <c r="A259" s="1084" t="str">
        <f>'[2]SourceData 2022'!H491</f>
        <v>Mold for medal</v>
      </c>
      <c r="B259" s="1085"/>
      <c r="C259" s="1085"/>
      <c r="D259" s="1085"/>
      <c r="E259" s="1085"/>
      <c r="F259" s="378">
        <f>DATA!O1360</f>
        <v>0</v>
      </c>
      <c r="G259" s="358"/>
      <c r="H259" s="358"/>
      <c r="I259" s="358"/>
      <c r="J259" s="358"/>
      <c r="K259" s="351"/>
      <c r="L259" s="351"/>
      <c r="M259" s="359"/>
      <c r="N259" s="265"/>
      <c r="O259" s="278"/>
      <c r="P259" s="278"/>
      <c r="Q259" s="278"/>
      <c r="R259" s="279"/>
      <c r="S259" s="279"/>
    </row>
    <row r="260" spans="1:19" ht="23.4" hidden="1" customHeight="1" x14ac:dyDescent="0.3">
      <c r="A260" s="1084">
        <f>'[2]SourceData 2022'!H492</f>
        <v>0</v>
      </c>
      <c r="B260" s="1085"/>
      <c r="C260" s="1085"/>
      <c r="D260" s="1085"/>
      <c r="E260" s="1085"/>
      <c r="F260" s="378">
        <f>DATA!O1361</f>
        <v>0</v>
      </c>
      <c r="G260" s="358"/>
      <c r="H260" s="358"/>
      <c r="I260" s="358"/>
      <c r="J260" s="358"/>
      <c r="K260" s="362"/>
      <c r="L260" s="362"/>
      <c r="M260" s="359"/>
      <c r="N260" s="265"/>
      <c r="O260" s="278"/>
      <c r="P260" s="278"/>
      <c r="Q260" s="278"/>
      <c r="R260" s="279"/>
      <c r="S260" s="279"/>
    </row>
    <row r="261" spans="1:19" ht="23.4" hidden="1" customHeight="1" x14ac:dyDescent="0.3">
      <c r="A261" s="1084"/>
      <c r="B261" s="1085"/>
      <c r="C261" s="1085"/>
      <c r="D261" s="1085"/>
      <c r="E261" s="1085"/>
      <c r="F261" s="378">
        <f>DATA!O1362</f>
        <v>0</v>
      </c>
      <c r="G261" s="358"/>
      <c r="H261" s="358"/>
      <c r="I261" s="358"/>
      <c r="J261" s="358"/>
      <c r="K261" s="362"/>
      <c r="L261" s="362"/>
      <c r="M261" s="359"/>
      <c r="N261" s="265"/>
      <c r="O261" s="278"/>
      <c r="P261" s="278"/>
      <c r="Q261" s="278"/>
      <c r="R261" s="279"/>
      <c r="S261" s="279"/>
    </row>
    <row r="262" spans="1:19" ht="23.4" hidden="1" customHeight="1" x14ac:dyDescent="0.3">
      <c r="A262" s="1084" t="str">
        <f>'[2]SourceData 2022'!H494</f>
        <v>Printer ink (Y003)</v>
      </c>
      <c r="B262" s="1085"/>
      <c r="C262" s="1085"/>
      <c r="D262" s="1085"/>
      <c r="E262" s="1085"/>
      <c r="F262" s="378">
        <f>DATA!O1363</f>
        <v>0</v>
      </c>
      <c r="G262" s="358">
        <f>SUM(G89:G94)</f>
        <v>8820</v>
      </c>
      <c r="H262" s="358" t="s">
        <v>1057</v>
      </c>
      <c r="I262" s="358"/>
      <c r="J262" s="358"/>
      <c r="K262" s="362"/>
      <c r="L262" s="362"/>
      <c r="M262" s="359"/>
      <c r="N262" s="265"/>
      <c r="O262" s="278"/>
      <c r="P262" s="278"/>
      <c r="Q262" s="278"/>
      <c r="R262" s="279"/>
      <c r="S262" s="279"/>
    </row>
    <row r="263" spans="1:19" s="283" customFormat="1" ht="22.2" customHeight="1" x14ac:dyDescent="0.25">
      <c r="A263" s="1086" t="s">
        <v>262</v>
      </c>
      <c r="B263" s="1087"/>
      <c r="C263" s="1087"/>
      <c r="D263" s="1087"/>
      <c r="E263" s="1088"/>
      <c r="F263" s="390">
        <f>SUM(F89:F96)</f>
        <v>14500</v>
      </c>
      <c r="G263" s="390" t="s">
        <v>1721</v>
      </c>
      <c r="H263" s="390" t="s">
        <v>1721</v>
      </c>
      <c r="I263" s="390" t="s">
        <v>1721</v>
      </c>
      <c r="J263" s="390" t="s">
        <v>850</v>
      </c>
      <c r="K263" s="390"/>
      <c r="L263" s="363">
        <f>SUM(L89:L97)</f>
        <v>200000</v>
      </c>
      <c r="M263" s="363" t="s">
        <v>931</v>
      </c>
      <c r="N263" s="280"/>
      <c r="O263" s="281"/>
      <c r="P263" s="282"/>
    </row>
    <row r="264" spans="1:19" ht="1.2" hidden="1" customHeight="1" x14ac:dyDescent="0.45">
      <c r="A264" s="284"/>
      <c r="B264" s="285"/>
      <c r="C264" s="285"/>
      <c r="D264" s="285"/>
      <c r="E264" s="286"/>
      <c r="F264" s="287"/>
      <c r="G264" s="287"/>
      <c r="H264" s="287"/>
      <c r="I264" s="287"/>
      <c r="J264" s="287"/>
      <c r="K264" s="287"/>
      <c r="L264" s="287"/>
      <c r="M264" s="288"/>
    </row>
    <row r="265" spans="1:19" ht="17.25" hidden="1" customHeight="1" x14ac:dyDescent="0.45">
      <c r="A265" s="270"/>
      <c r="B265" s="211"/>
      <c r="C265" s="211"/>
      <c r="D265" s="211"/>
      <c r="E265" s="1071" t="s">
        <v>851</v>
      </c>
      <c r="F265" s="1072"/>
      <c r="G265" s="1072"/>
      <c r="H265" s="1072"/>
      <c r="I265" s="1072"/>
      <c r="J265" s="1072"/>
      <c r="K265" s="1072"/>
      <c r="L265" s="676"/>
      <c r="M265" s="289"/>
    </row>
    <row r="266" spans="1:19" ht="22.5" hidden="1" customHeight="1" x14ac:dyDescent="0.4">
      <c r="A266" s="1073" t="str">
        <f>A267</f>
        <v>FAILED due quotation exceeded the budget</v>
      </c>
      <c r="B266" s="1074"/>
      <c r="C266" s="1074"/>
      <c r="D266" s="1074"/>
      <c r="E266" s="290">
        <f>F263</f>
        <v>14500</v>
      </c>
      <c r="F266" s="1075" t="s">
        <v>852</v>
      </c>
      <c r="G266" s="1075"/>
      <c r="H266" s="1075"/>
      <c r="I266" s="1075"/>
      <c r="J266" s="1075"/>
      <c r="K266" s="1075"/>
      <c r="L266" s="1075"/>
      <c r="M266" s="1076"/>
    </row>
    <row r="267" spans="1:19" s="212" customFormat="1" ht="40.950000000000003" customHeight="1" x14ac:dyDescent="0.25">
      <c r="A267" s="1077" t="s">
        <v>1174</v>
      </c>
      <c r="B267" s="1078"/>
      <c r="C267" s="1078"/>
      <c r="D267" s="1078"/>
      <c r="E267" s="1078"/>
      <c r="F267" s="661" t="s">
        <v>924</v>
      </c>
      <c r="G267" s="286"/>
      <c r="H267" s="677" t="s">
        <v>925</v>
      </c>
      <c r="I267" s="1079"/>
      <c r="J267" s="1079"/>
      <c r="K267" s="617"/>
      <c r="L267" s="365"/>
      <c r="M267" s="617"/>
      <c r="N267" s="41"/>
      <c r="O267" s="41"/>
    </row>
    <row r="268" spans="1:19" ht="51" customHeight="1" x14ac:dyDescent="0.25">
      <c r="A268" s="1080" t="s">
        <v>1066</v>
      </c>
      <c r="B268" s="1081"/>
      <c r="C268" s="1081"/>
      <c r="D268" s="1081"/>
      <c r="E268" s="823" t="s">
        <v>621</v>
      </c>
      <c r="F268" s="823"/>
      <c r="G268" s="823"/>
      <c r="H268" s="1082" t="s">
        <v>573</v>
      </c>
      <c r="I268" s="1083"/>
      <c r="J268" s="1083"/>
      <c r="K268" s="291"/>
      <c r="L268" s="678"/>
      <c r="M268" s="291"/>
    </row>
    <row r="269" spans="1:19" ht="14.25" customHeight="1" x14ac:dyDescent="0.25">
      <c r="A269" s="1067" t="s">
        <v>601</v>
      </c>
      <c r="B269" s="1060"/>
      <c r="C269" s="1060"/>
      <c r="D269" s="1060"/>
      <c r="E269" s="1060" t="s">
        <v>601</v>
      </c>
      <c r="F269" s="1060"/>
      <c r="G269" s="1060"/>
      <c r="H269" s="662"/>
      <c r="I269" s="1068" t="s">
        <v>601</v>
      </c>
      <c r="J269" s="1068"/>
      <c r="K269" s="292"/>
      <c r="L269" s="675"/>
      <c r="M269" s="292"/>
    </row>
    <row r="270" spans="1:19" ht="34.950000000000003" customHeight="1" x14ac:dyDescent="0.25">
      <c r="A270" s="270"/>
      <c r="F270" s="265"/>
      <c r="I270" s="265"/>
      <c r="J270" s="265"/>
      <c r="K270" s="266"/>
      <c r="L270" s="265"/>
      <c r="M270" s="266"/>
    </row>
    <row r="271" spans="1:19" ht="19.95" customHeight="1" x14ac:dyDescent="0.25">
      <c r="A271" s="1069" t="str">
        <f>PR!B115</f>
        <v>JENNY S. ALINA</v>
      </c>
      <c r="B271" s="823"/>
      <c r="C271" s="823"/>
      <c r="D271" s="823"/>
      <c r="E271" s="996" t="s">
        <v>1319</v>
      </c>
      <c r="F271" s="996"/>
      <c r="G271" s="996"/>
      <c r="H271" s="1070" t="s">
        <v>957</v>
      </c>
      <c r="I271" s="1070"/>
      <c r="J271" s="1070"/>
      <c r="K271" s="618"/>
      <c r="L271" s="663"/>
      <c r="M271" s="264"/>
    </row>
    <row r="272" spans="1:19" ht="23.4" customHeight="1" x14ac:dyDescent="0.25">
      <c r="A272" s="1062" t="s">
        <v>767</v>
      </c>
      <c r="B272" s="1063"/>
      <c r="C272" s="1063"/>
      <c r="D272" s="1063"/>
      <c r="E272" s="1061" t="s">
        <v>958</v>
      </c>
      <c r="F272" s="1061"/>
      <c r="G272" s="1061"/>
      <c r="H272" s="1064" t="s">
        <v>575</v>
      </c>
      <c r="I272" s="1064"/>
      <c r="J272" s="1064"/>
      <c r="K272" s="213"/>
      <c r="L272" s="673"/>
      <c r="M272" s="213"/>
    </row>
    <row r="273" spans="1:13" ht="19.5" customHeight="1" x14ac:dyDescent="0.25">
      <c r="A273" s="442"/>
      <c r="B273" s="293"/>
      <c r="C273" s="293"/>
      <c r="D273" s="293"/>
      <c r="E273" s="293"/>
      <c r="F273" s="293"/>
      <c r="G273" s="1065" t="s">
        <v>853</v>
      </c>
      <c r="H273" s="1065"/>
      <c r="I273" s="1066" t="str">
        <f>PR!B12</f>
        <v>2507-SS02-251</v>
      </c>
      <c r="J273" s="1066"/>
      <c r="K273" s="619"/>
      <c r="L273" s="674"/>
      <c r="M273" s="671"/>
    </row>
    <row r="274" spans="1:13" ht="14.4" x14ac:dyDescent="0.3">
      <c r="A274" s="42"/>
      <c r="B274" s="42"/>
      <c r="C274" s="40"/>
      <c r="D274" s="40"/>
      <c r="E274" s="294"/>
    </row>
  </sheetData>
  <mergeCells count="211">
    <mergeCell ref="K87:K88"/>
    <mergeCell ref="L87:L88"/>
    <mergeCell ref="M87:M88"/>
    <mergeCell ref="A89:E89"/>
    <mergeCell ref="A90:E90"/>
    <mergeCell ref="B4:F4"/>
    <mergeCell ref="B5:F5"/>
    <mergeCell ref="A11:E88"/>
    <mergeCell ref="F87:F88"/>
    <mergeCell ref="G87:G88"/>
    <mergeCell ref="H87:H88"/>
    <mergeCell ref="I87:I88"/>
    <mergeCell ref="G4:J4"/>
    <mergeCell ref="A103:E103"/>
    <mergeCell ref="A104:E104"/>
    <mergeCell ref="A105:E105"/>
    <mergeCell ref="A106:E106"/>
    <mergeCell ref="A107:E107"/>
    <mergeCell ref="A108:E108"/>
    <mergeCell ref="B2:J2"/>
    <mergeCell ref="A97:E97"/>
    <mergeCell ref="A98:E98"/>
    <mergeCell ref="A99:E99"/>
    <mergeCell ref="A100:E100"/>
    <mergeCell ref="A101:E101"/>
    <mergeCell ref="A102:E102"/>
    <mergeCell ref="A91:E91"/>
    <mergeCell ref="A92:E92"/>
    <mergeCell ref="A93:E93"/>
    <mergeCell ref="A94:E94"/>
    <mergeCell ref="A95:E95"/>
    <mergeCell ref="A96:E96"/>
    <mergeCell ref="J87:J88"/>
    <mergeCell ref="A115:E115"/>
    <mergeCell ref="A116:E116"/>
    <mergeCell ref="A117:E117"/>
    <mergeCell ref="A118:E118"/>
    <mergeCell ref="A119:E119"/>
    <mergeCell ref="A120:E120"/>
    <mergeCell ref="A109:E109"/>
    <mergeCell ref="A110:E110"/>
    <mergeCell ref="A111:E111"/>
    <mergeCell ref="A112:E112"/>
    <mergeCell ref="A113:E113"/>
    <mergeCell ref="A114:E114"/>
    <mergeCell ref="A127:E127"/>
    <mergeCell ref="A128:E128"/>
    <mergeCell ref="A129:E129"/>
    <mergeCell ref="A130:E130"/>
    <mergeCell ref="A131:E131"/>
    <mergeCell ref="A132:E132"/>
    <mergeCell ref="A121:E121"/>
    <mergeCell ref="A122:E122"/>
    <mergeCell ref="A123:E123"/>
    <mergeCell ref="A124:E124"/>
    <mergeCell ref="A125:E125"/>
    <mergeCell ref="A126:E126"/>
    <mergeCell ref="A139:E139"/>
    <mergeCell ref="A140:E140"/>
    <mergeCell ref="A141:E141"/>
    <mergeCell ref="A142:E142"/>
    <mergeCell ref="A143:E143"/>
    <mergeCell ref="A144:E144"/>
    <mergeCell ref="A133:E133"/>
    <mergeCell ref="A134:E134"/>
    <mergeCell ref="A135:E135"/>
    <mergeCell ref="A136:E136"/>
    <mergeCell ref="A137:E137"/>
    <mergeCell ref="A138:E138"/>
    <mergeCell ref="M161:M162"/>
    <mergeCell ref="A162:E162"/>
    <mergeCell ref="A151:E151"/>
    <mergeCell ref="A152:E152"/>
    <mergeCell ref="A153:E153"/>
    <mergeCell ref="A154:E154"/>
    <mergeCell ref="A155:E155"/>
    <mergeCell ref="A156:E156"/>
    <mergeCell ref="A145:E145"/>
    <mergeCell ref="A146:E146"/>
    <mergeCell ref="A147:E147"/>
    <mergeCell ref="A148:E148"/>
    <mergeCell ref="A149:E149"/>
    <mergeCell ref="A150:E150"/>
    <mergeCell ref="A163:E163"/>
    <mergeCell ref="A164:E164"/>
    <mergeCell ref="A165:E165"/>
    <mergeCell ref="A166:E166"/>
    <mergeCell ref="A167:E167"/>
    <mergeCell ref="A168:E168"/>
    <mergeCell ref="A157:E157"/>
    <mergeCell ref="A158:E158"/>
    <mergeCell ref="A159:E159"/>
    <mergeCell ref="A160:E160"/>
    <mergeCell ref="A161:E161"/>
    <mergeCell ref="A174:E174"/>
    <mergeCell ref="A175:E175"/>
    <mergeCell ref="A176:E176"/>
    <mergeCell ref="A177:E177"/>
    <mergeCell ref="A178:E178"/>
    <mergeCell ref="A179:E179"/>
    <mergeCell ref="G168:G169"/>
    <mergeCell ref="A169:E169"/>
    <mergeCell ref="A170:E170"/>
    <mergeCell ref="A171:E171"/>
    <mergeCell ref="A172:E172"/>
    <mergeCell ref="A173:E173"/>
    <mergeCell ref="A186:E186"/>
    <mergeCell ref="A187:E187"/>
    <mergeCell ref="A188:E188"/>
    <mergeCell ref="A189:E189"/>
    <mergeCell ref="A190:E190"/>
    <mergeCell ref="A191:E191"/>
    <mergeCell ref="A180:E180"/>
    <mergeCell ref="A181:E181"/>
    <mergeCell ref="A182:E182"/>
    <mergeCell ref="A183:E183"/>
    <mergeCell ref="A184:E184"/>
    <mergeCell ref="A185:E185"/>
    <mergeCell ref="A198:E198"/>
    <mergeCell ref="A199:E199"/>
    <mergeCell ref="A200:E200"/>
    <mergeCell ref="A201:E201"/>
    <mergeCell ref="A202:E202"/>
    <mergeCell ref="A203:E203"/>
    <mergeCell ref="A192:E192"/>
    <mergeCell ref="A193:E193"/>
    <mergeCell ref="A194:E194"/>
    <mergeCell ref="A195:E195"/>
    <mergeCell ref="A196:E196"/>
    <mergeCell ref="A197:E197"/>
    <mergeCell ref="A210:E210"/>
    <mergeCell ref="A211:E211"/>
    <mergeCell ref="A212:E212"/>
    <mergeCell ref="A213:E213"/>
    <mergeCell ref="A214:E214"/>
    <mergeCell ref="A215:E215"/>
    <mergeCell ref="A204:E204"/>
    <mergeCell ref="A205:E205"/>
    <mergeCell ref="A206:E206"/>
    <mergeCell ref="A207:E207"/>
    <mergeCell ref="A208:E208"/>
    <mergeCell ref="A209:E209"/>
    <mergeCell ref="A222:E222"/>
    <mergeCell ref="A223:E223"/>
    <mergeCell ref="A224:E224"/>
    <mergeCell ref="A225:E225"/>
    <mergeCell ref="A226:E226"/>
    <mergeCell ref="A227:E227"/>
    <mergeCell ref="A216:E216"/>
    <mergeCell ref="A217:E217"/>
    <mergeCell ref="A218:E218"/>
    <mergeCell ref="A219:E219"/>
    <mergeCell ref="A220:E220"/>
    <mergeCell ref="A221:E221"/>
    <mergeCell ref="A234:E234"/>
    <mergeCell ref="A235:E235"/>
    <mergeCell ref="A236:E236"/>
    <mergeCell ref="A237:E237"/>
    <mergeCell ref="A238:E238"/>
    <mergeCell ref="A239:E239"/>
    <mergeCell ref="A228:E228"/>
    <mergeCell ref="A229:E229"/>
    <mergeCell ref="A230:E230"/>
    <mergeCell ref="A231:E231"/>
    <mergeCell ref="A232:E232"/>
    <mergeCell ref="A233:E233"/>
    <mergeCell ref="A246:E246"/>
    <mergeCell ref="A247:E247"/>
    <mergeCell ref="A248:E248"/>
    <mergeCell ref="A249:E249"/>
    <mergeCell ref="A250:E250"/>
    <mergeCell ref="A251:E251"/>
    <mergeCell ref="A240:E240"/>
    <mergeCell ref="A241:E241"/>
    <mergeCell ref="A242:E242"/>
    <mergeCell ref="A243:E243"/>
    <mergeCell ref="A244:E244"/>
    <mergeCell ref="A245:E245"/>
    <mergeCell ref="A261:E261"/>
    <mergeCell ref="A262:E262"/>
    <mergeCell ref="A263:E263"/>
    <mergeCell ref="A252:E252"/>
    <mergeCell ref="A253:E253"/>
    <mergeCell ref="A254:E254"/>
    <mergeCell ref="A255:E255"/>
    <mergeCell ref="A256:E256"/>
    <mergeCell ref="A257:E257"/>
    <mergeCell ref="O88:O89"/>
    <mergeCell ref="P88:P89"/>
    <mergeCell ref="E268:G268"/>
    <mergeCell ref="E269:G269"/>
    <mergeCell ref="E271:G271"/>
    <mergeCell ref="E272:G272"/>
    <mergeCell ref="A272:D272"/>
    <mergeCell ref="H272:J272"/>
    <mergeCell ref="G273:H273"/>
    <mergeCell ref="I273:J273"/>
    <mergeCell ref="A269:D269"/>
    <mergeCell ref="I269:J269"/>
    <mergeCell ref="A271:D271"/>
    <mergeCell ref="H271:J271"/>
    <mergeCell ref="E265:K265"/>
    <mergeCell ref="A266:D266"/>
    <mergeCell ref="F266:M266"/>
    <mergeCell ref="A267:E267"/>
    <mergeCell ref="I267:J267"/>
    <mergeCell ref="A268:D268"/>
    <mergeCell ref="H268:J268"/>
    <mergeCell ref="A258:E258"/>
    <mergeCell ref="A259:E259"/>
    <mergeCell ref="A260:E260"/>
  </mergeCells>
  <pageMargins left="0.7" right="0.7" top="2.08" bottom="0.86" header="0.98" footer="0.65"/>
  <pageSetup paperSize="9" scale="58" fitToHeight="0" orientation="portrait" r:id="rId1"/>
  <headerFooter>
    <oddHeader>&amp;C&amp;G</oddHeader>
    <oddFooter>&amp;C&amp;G</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16"/>
  <sheetViews>
    <sheetView topLeftCell="A8" zoomScale="145" zoomScaleNormal="145" zoomScaleSheetLayoutView="115" workbookViewId="0">
      <selection activeCell="B42" sqref="B42:F42"/>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802" t="s">
        <v>241</v>
      </c>
      <c r="B1" s="801"/>
      <c r="C1" s="801"/>
      <c r="D1" s="801"/>
      <c r="E1" s="801"/>
      <c r="F1" s="801"/>
      <c r="G1" s="256"/>
    </row>
    <row r="2" spans="1:7" x14ac:dyDescent="0.25">
      <c r="A2" s="802" t="s">
        <v>245</v>
      </c>
      <c r="B2" s="802"/>
      <c r="C2" s="802"/>
      <c r="D2" s="802"/>
      <c r="E2" s="802"/>
      <c r="F2" s="802"/>
      <c r="G2" s="256"/>
    </row>
    <row r="3" spans="1:7" ht="22.5" customHeight="1" x14ac:dyDescent="0.25">
      <c r="A3" s="256"/>
      <c r="B3" s="256"/>
      <c r="C3" s="256"/>
      <c r="D3" s="256"/>
      <c r="E3" s="256"/>
      <c r="F3" s="256"/>
      <c r="G3" s="256"/>
    </row>
    <row r="4" spans="1:7" ht="34.5" customHeight="1" x14ac:dyDescent="0.25">
      <c r="A4" s="1106" t="s">
        <v>890</v>
      </c>
      <c r="B4" s="1106"/>
      <c r="C4" s="1106"/>
      <c r="D4" s="1106"/>
      <c r="E4" s="1106"/>
      <c r="F4" s="1106"/>
      <c r="G4" s="256"/>
    </row>
    <row r="5" spans="1:7" ht="31.95" customHeight="1" x14ac:dyDescent="0.25">
      <c r="A5" s="48"/>
      <c r="B5" s="48"/>
      <c r="C5" s="48"/>
      <c r="D5" s="48"/>
      <c r="E5" s="48"/>
      <c r="F5" s="48"/>
      <c r="G5" s="256"/>
    </row>
    <row r="6" spans="1:7" x14ac:dyDescent="0.25">
      <c r="A6" s="256"/>
      <c r="B6" s="1107" t="s">
        <v>757</v>
      </c>
      <c r="C6" s="1107"/>
      <c r="D6" s="1108" t="str">
        <f>PR!B12</f>
        <v>2507-SS02-251</v>
      </c>
      <c r="E6" s="1108"/>
      <c r="F6" s="256"/>
      <c r="G6" s="256"/>
    </row>
    <row r="7" spans="1:7" ht="18" customHeight="1" x14ac:dyDescent="0.25">
      <c r="A7" s="256"/>
      <c r="B7" s="256"/>
      <c r="C7" s="256"/>
      <c r="D7" s="256"/>
      <c r="E7" s="256"/>
      <c r="F7" s="256"/>
      <c r="G7" s="256"/>
    </row>
    <row r="8" spans="1:7" x14ac:dyDescent="0.25">
      <c r="A8" s="1105" t="s">
        <v>874</v>
      </c>
      <c r="B8" s="1105"/>
      <c r="C8" s="1105"/>
      <c r="D8" s="1105"/>
      <c r="E8" s="1105"/>
      <c r="F8" s="1105"/>
      <c r="G8" s="1105"/>
    </row>
    <row r="9" spans="1:7" x14ac:dyDescent="0.25">
      <c r="A9" s="1105" t="s">
        <v>856</v>
      </c>
      <c r="B9" s="1105"/>
      <c r="C9" s="1105"/>
      <c r="D9" s="1105"/>
      <c r="E9" s="1105"/>
      <c r="F9" s="1105"/>
      <c r="G9" s="1105"/>
    </row>
    <row r="10" spans="1:7" x14ac:dyDescent="0.25">
      <c r="A10" s="1105" t="s">
        <v>857</v>
      </c>
      <c r="B10" s="1105"/>
      <c r="C10" s="1105"/>
      <c r="D10" s="1105"/>
      <c r="E10" s="1105"/>
      <c r="F10" s="1105"/>
      <c r="G10" s="1105"/>
    </row>
    <row r="11" spans="1:7" ht="9" customHeight="1" x14ac:dyDescent="0.25">
      <c r="A11" s="301"/>
      <c r="B11" s="301"/>
      <c r="C11" s="301"/>
      <c r="D11" s="301"/>
      <c r="E11" s="301"/>
      <c r="F11" s="301"/>
      <c r="G11" s="301"/>
    </row>
    <row r="12" spans="1:7" ht="16.5" customHeight="1" x14ac:dyDescent="0.25">
      <c r="A12" s="1110" t="s">
        <v>875</v>
      </c>
      <c r="B12" s="1110"/>
      <c r="C12" s="1110"/>
      <c r="D12" s="1110"/>
      <c r="E12" s="1110"/>
      <c r="F12" s="1110"/>
      <c r="G12" s="1110"/>
    </row>
    <row r="13" spans="1:7" ht="22.2" customHeight="1" x14ac:dyDescent="0.25">
      <c r="A13" s="1105" t="s">
        <v>860</v>
      </c>
      <c r="B13" s="1105"/>
      <c r="C13" s="1105"/>
      <c r="D13" s="1105"/>
      <c r="E13" s="1105"/>
      <c r="F13" s="1105"/>
      <c r="G13" s="1105"/>
    </row>
    <row r="14" spans="1:7" ht="16.5" customHeight="1" x14ac:dyDescent="0.25">
      <c r="A14" s="1105" t="s">
        <v>858</v>
      </c>
      <c r="B14" s="1105"/>
      <c r="C14" s="1105"/>
      <c r="D14" s="1105"/>
      <c r="E14" s="1105"/>
      <c r="F14" s="1105"/>
      <c r="G14" s="1105"/>
    </row>
    <row r="15" spans="1:7" ht="16.5" customHeight="1" x14ac:dyDescent="0.25">
      <c r="A15" s="1105" t="s">
        <v>859</v>
      </c>
      <c r="B15" s="1105"/>
      <c r="C15" s="1105"/>
      <c r="D15" s="1105"/>
      <c r="E15" s="1105"/>
      <c r="F15" s="1105"/>
      <c r="G15" s="1105"/>
    </row>
    <row r="16" spans="1:7" ht="8.25" customHeight="1" x14ac:dyDescent="0.25">
      <c r="A16" s="301"/>
      <c r="B16" s="301"/>
      <c r="C16" s="301"/>
      <c r="D16" s="301"/>
      <c r="E16" s="301"/>
      <c r="F16" s="301"/>
      <c r="G16" s="301"/>
    </row>
    <row r="17" spans="1:7" x14ac:dyDescent="0.25">
      <c r="A17" s="1109" t="s">
        <v>861</v>
      </c>
      <c r="B17" s="1109"/>
      <c r="C17" s="1109"/>
      <c r="D17" s="1109"/>
      <c r="E17" s="1109"/>
      <c r="F17" s="1109"/>
      <c r="G17" s="1109"/>
    </row>
    <row r="18" spans="1:7" x14ac:dyDescent="0.25">
      <c r="A18" s="1105" t="s">
        <v>862</v>
      </c>
      <c r="B18" s="1105"/>
      <c r="C18" s="1105"/>
      <c r="D18" s="1105"/>
      <c r="E18" s="1105"/>
      <c r="F18" s="1105"/>
      <c r="G18" s="1105"/>
    </row>
    <row r="19" spans="1:7" x14ac:dyDescent="0.25">
      <c r="A19" s="1105" t="s">
        <v>863</v>
      </c>
      <c r="B19" s="1105"/>
      <c r="C19" s="1105"/>
      <c r="D19" s="1105"/>
      <c r="E19" s="1105"/>
      <c r="F19" s="1105"/>
      <c r="G19" s="1105"/>
    </row>
    <row r="20" spans="1:7" x14ac:dyDescent="0.25">
      <c r="A20" s="1105" t="s">
        <v>864</v>
      </c>
      <c r="B20" s="1105"/>
      <c r="C20" s="1105"/>
      <c r="D20" s="1105"/>
      <c r="E20" s="1105"/>
      <c r="F20" s="1105"/>
      <c r="G20" s="1105"/>
    </row>
    <row r="21" spans="1:7" ht="33.75" customHeight="1" x14ac:dyDescent="0.25">
      <c r="A21" s="1105" t="s">
        <v>878</v>
      </c>
      <c r="B21" s="1105"/>
      <c r="C21" s="1105"/>
      <c r="D21" s="1105"/>
      <c r="E21" s="1105"/>
      <c r="F21" s="1105"/>
      <c r="G21" s="1105"/>
    </row>
    <row r="22" spans="1:7" ht="8.25" customHeight="1" x14ac:dyDescent="0.25">
      <c r="A22" s="301"/>
      <c r="B22" s="301"/>
      <c r="C22" s="301"/>
      <c r="D22" s="301"/>
      <c r="E22" s="301"/>
      <c r="F22" s="301"/>
      <c r="G22" s="301"/>
    </row>
    <row r="23" spans="1:7" x14ac:dyDescent="0.25">
      <c r="A23" s="1105" t="s">
        <v>876</v>
      </c>
      <c r="B23" s="1105"/>
      <c r="C23" s="1105"/>
      <c r="D23" s="1105"/>
      <c r="E23" s="1105"/>
      <c r="F23" s="1105"/>
      <c r="G23" s="1105"/>
    </row>
    <row r="24" spans="1:7" ht="36.75" customHeight="1" x14ac:dyDescent="0.25">
      <c r="A24" s="1112" t="s">
        <v>865</v>
      </c>
      <c r="B24" s="1112"/>
      <c r="C24" s="1112"/>
      <c r="D24" s="1112"/>
      <c r="E24" s="1112"/>
      <c r="F24" s="1112"/>
      <c r="G24" s="1112"/>
    </row>
    <row r="25" spans="1:7" ht="16.5" customHeight="1" x14ac:dyDescent="0.25">
      <c r="A25" s="1105" t="s">
        <v>877</v>
      </c>
      <c r="B25" s="1105"/>
      <c r="C25" s="1105"/>
      <c r="D25" s="257" t="str">
        <f>PR!E9</f>
        <v>2025-251</v>
      </c>
      <c r="E25" s="303" t="s">
        <v>761</v>
      </c>
      <c r="F25" s="302"/>
      <c r="G25" s="302"/>
    </row>
    <row r="26" spans="1:7" ht="16.5" customHeight="1" x14ac:dyDescent="0.25">
      <c r="A26" s="1110" t="str">
        <f>PR!B111</f>
        <v>health insurance</v>
      </c>
      <c r="B26" s="1110"/>
      <c r="C26" s="1110"/>
      <c r="D26" s="1110"/>
      <c r="E26" s="1110"/>
      <c r="F26" s="1110"/>
      <c r="G26" s="1110"/>
    </row>
    <row r="27" spans="1:7" ht="22.5" customHeight="1" x14ac:dyDescent="0.25">
      <c r="A27" s="1111" t="s">
        <v>854</v>
      </c>
      <c r="B27" s="1111"/>
      <c r="C27" s="1111"/>
      <c r="D27" s="1111">
        <f>PR!H110</f>
        <v>180000</v>
      </c>
      <c r="E27" s="1111"/>
      <c r="F27" s="301"/>
      <c r="G27" s="256"/>
    </row>
    <row r="28" spans="1:7" ht="22.5" customHeight="1" x14ac:dyDescent="0.25">
      <c r="A28" s="1111" t="s">
        <v>866</v>
      </c>
      <c r="B28" s="1111"/>
      <c r="C28" s="1111"/>
      <c r="D28" s="1111"/>
      <c r="E28" s="1111"/>
      <c r="F28" s="1111"/>
      <c r="G28" s="1111"/>
    </row>
    <row r="29" spans="1:7" x14ac:dyDescent="0.25">
      <c r="A29" s="1111" t="s">
        <v>867</v>
      </c>
      <c r="B29" s="1111"/>
      <c r="C29" s="1111"/>
      <c r="D29" s="1111"/>
      <c r="E29" s="1111"/>
      <c r="F29" s="1111"/>
      <c r="G29" s="1111"/>
    </row>
    <row r="30" spans="1:7" x14ac:dyDescent="0.25">
      <c r="A30" s="1111" t="s">
        <v>868</v>
      </c>
      <c r="B30" s="1111"/>
      <c r="C30" s="1111"/>
      <c r="D30" s="1111"/>
      <c r="E30" s="1111"/>
      <c r="F30" s="1111"/>
      <c r="G30" s="1111"/>
    </row>
    <row r="31" spans="1:7" ht="7.5" customHeight="1" x14ac:dyDescent="0.25">
      <c r="A31" s="305"/>
      <c r="B31" s="305"/>
      <c r="C31" s="305"/>
      <c r="D31" s="305"/>
      <c r="E31" s="305"/>
      <c r="F31" s="301"/>
      <c r="G31" s="256"/>
    </row>
    <row r="32" spans="1:7" x14ac:dyDescent="0.25">
      <c r="A32" s="1105" t="s">
        <v>869</v>
      </c>
      <c r="B32" s="1105"/>
      <c r="C32" s="1105"/>
      <c r="D32" s="1105"/>
      <c r="E32" s="1105"/>
      <c r="F32" s="1105"/>
      <c r="G32" s="1105"/>
    </row>
    <row r="33" spans="1:7" x14ac:dyDescent="0.25">
      <c r="A33" s="1105" t="s">
        <v>870</v>
      </c>
      <c r="B33" s="1105"/>
      <c r="C33" s="1105"/>
      <c r="D33" s="1105"/>
      <c r="E33" s="1105"/>
      <c r="F33" s="1105"/>
      <c r="G33" s="1105"/>
    </row>
    <row r="34" spans="1:7" x14ac:dyDescent="0.25">
      <c r="A34" s="1105" t="s">
        <v>871</v>
      </c>
      <c r="B34" s="1105"/>
      <c r="C34" s="1105"/>
      <c r="D34" s="1105"/>
      <c r="E34" s="1105"/>
      <c r="F34" s="1105"/>
      <c r="G34" s="1105"/>
    </row>
    <row r="35" spans="1:7" x14ac:dyDescent="0.25">
      <c r="A35" s="1105" t="s">
        <v>873</v>
      </c>
      <c r="B35" s="1105"/>
      <c r="C35" s="1105"/>
      <c r="D35" s="1105"/>
      <c r="E35" s="1105"/>
      <c r="F35" s="1105"/>
      <c r="G35" s="1105"/>
    </row>
    <row r="36" spans="1:7" x14ac:dyDescent="0.25">
      <c r="A36" s="1105" t="s">
        <v>872</v>
      </c>
      <c r="B36" s="1105"/>
      <c r="C36" s="1105"/>
      <c r="D36" s="1105"/>
      <c r="E36" s="1105"/>
      <c r="F36" s="1105"/>
      <c r="G36" s="1105"/>
    </row>
    <row r="37" spans="1:7" x14ac:dyDescent="0.25">
      <c r="A37" s="308"/>
      <c r="B37" s="308"/>
      <c r="C37" s="308"/>
      <c r="D37" s="308"/>
      <c r="E37" s="308"/>
      <c r="F37" s="308"/>
      <c r="G37" s="308"/>
    </row>
    <row r="38" spans="1:7" x14ac:dyDescent="0.25">
      <c r="A38" s="1110" t="s">
        <v>818</v>
      </c>
      <c r="B38" s="1110"/>
      <c r="C38" s="1110"/>
      <c r="D38" s="1110"/>
      <c r="E38" s="1110"/>
      <c r="F38" s="258" t="s">
        <v>819</v>
      </c>
      <c r="G38" s="256"/>
    </row>
    <row r="39" spans="1:7" ht="34.5" customHeight="1" x14ac:dyDescent="0.25">
      <c r="A39" s="48"/>
      <c r="B39" s="256"/>
      <c r="C39" s="48"/>
      <c r="D39" s="48"/>
      <c r="E39" s="48"/>
      <c r="F39" s="48"/>
      <c r="G39" s="256"/>
    </row>
    <row r="40" spans="1:7" s="248" customFormat="1" x14ac:dyDescent="0.25">
      <c r="A40" s="300"/>
      <c r="B40" s="260"/>
      <c r="C40" s="260"/>
      <c r="D40" s="260"/>
      <c r="E40" s="260"/>
      <c r="F40" s="300"/>
      <c r="G40" s="259"/>
    </row>
    <row r="41" spans="1:7" s="248" customFormat="1" x14ac:dyDescent="0.25">
      <c r="A41" s="300"/>
      <c r="B41" s="823" t="s">
        <v>1007</v>
      </c>
      <c r="C41" s="823"/>
      <c r="D41" s="823"/>
      <c r="E41" s="823"/>
      <c r="F41" s="823"/>
      <c r="G41" s="259"/>
    </row>
    <row r="42" spans="1:7" s="249" customFormat="1" x14ac:dyDescent="0.25">
      <c r="A42" s="300"/>
      <c r="B42" s="822" t="s">
        <v>1027</v>
      </c>
      <c r="C42" s="822"/>
      <c r="D42" s="822"/>
      <c r="E42" s="822"/>
      <c r="F42" s="822"/>
      <c r="G42" s="261"/>
    </row>
    <row r="43" spans="1:7" x14ac:dyDescent="0.25">
      <c r="A43" s="42"/>
      <c r="B43" s="42"/>
      <c r="C43" s="42"/>
      <c r="D43" s="42"/>
      <c r="E43" s="42"/>
      <c r="F43" s="42"/>
    </row>
    <row r="44" spans="1:7" x14ac:dyDescent="0.25">
      <c r="A44" s="42"/>
      <c r="B44" s="42"/>
      <c r="C44" s="42"/>
      <c r="D44" s="42"/>
      <c r="E44" s="42"/>
      <c r="F44" s="42"/>
    </row>
    <row r="45" spans="1:7" s="248" customFormat="1" x14ac:dyDescent="0.25">
      <c r="A45" s="823"/>
      <c r="B45" s="823"/>
      <c r="C45" s="823"/>
      <c r="D45" s="823"/>
      <c r="E45" s="823"/>
      <c r="F45" s="823"/>
    </row>
    <row r="46" spans="1:7" s="249" customFormat="1" x14ac:dyDescent="0.25">
      <c r="A46" s="822"/>
      <c r="B46" s="822"/>
      <c r="C46" s="822"/>
      <c r="D46" s="822"/>
      <c r="E46" s="822"/>
      <c r="F46" s="822"/>
    </row>
    <row r="47" spans="1:7" hidden="1" x14ac:dyDescent="0.25">
      <c r="A47" s="824" t="s">
        <v>769</v>
      </c>
      <c r="B47" s="821"/>
      <c r="C47" s="821"/>
      <c r="D47" s="825"/>
      <c r="E47" s="42"/>
      <c r="F47" s="42"/>
    </row>
    <row r="48" spans="1:7" hidden="1" x14ac:dyDescent="0.25">
      <c r="A48" s="824" t="s">
        <v>770</v>
      </c>
      <c r="B48" s="821"/>
      <c r="C48" s="821"/>
      <c r="D48" s="825"/>
      <c r="E48" s="42"/>
      <c r="F48" s="42"/>
    </row>
    <row r="49" spans="1:6" hidden="1" x14ac:dyDescent="0.25">
      <c r="A49" s="824" t="s">
        <v>771</v>
      </c>
      <c r="B49" s="821"/>
      <c r="C49" s="821"/>
      <c r="D49" s="825"/>
      <c r="E49" s="42"/>
      <c r="F49" s="42"/>
    </row>
    <row r="50" spans="1:6" hidden="1" x14ac:dyDescent="0.25">
      <c r="A50" s="824" t="s">
        <v>772</v>
      </c>
      <c r="B50" s="821"/>
      <c r="C50" s="821"/>
      <c r="D50" s="825"/>
      <c r="E50" s="42"/>
      <c r="F50" s="42"/>
    </row>
    <row r="51" spans="1:6" hidden="1" x14ac:dyDescent="0.25">
      <c r="A51" s="824" t="s">
        <v>773</v>
      </c>
      <c r="B51" s="821"/>
      <c r="C51" s="821"/>
      <c r="D51" s="825"/>
      <c r="E51" s="42"/>
      <c r="F51" s="42"/>
    </row>
    <row r="52" spans="1:6" hidden="1" x14ac:dyDescent="0.25">
      <c r="A52" s="824" t="s">
        <v>774</v>
      </c>
      <c r="B52" s="821"/>
      <c r="C52" s="821"/>
      <c r="D52" s="825"/>
      <c r="E52" s="42"/>
      <c r="F52" s="42"/>
    </row>
    <row r="53" spans="1:6" hidden="1" x14ac:dyDescent="0.25">
      <c r="A53" s="824" t="s">
        <v>775</v>
      </c>
      <c r="B53" s="821"/>
      <c r="C53" s="821"/>
      <c r="D53" s="825"/>
      <c r="E53" s="42"/>
      <c r="F53" s="42"/>
    </row>
    <row r="54" spans="1:6" hidden="1" x14ac:dyDescent="0.25">
      <c r="A54" s="824" t="s">
        <v>602</v>
      </c>
      <c r="B54" s="821"/>
      <c r="C54" s="821"/>
      <c r="D54" s="825"/>
      <c r="E54" s="42"/>
      <c r="F54" s="42"/>
    </row>
    <row r="55" spans="1:6" hidden="1" x14ac:dyDescent="0.25">
      <c r="A55" s="824" t="s">
        <v>776</v>
      </c>
      <c r="B55" s="821"/>
      <c r="C55" s="821"/>
      <c r="D55" s="825"/>
      <c r="E55" s="42"/>
      <c r="F55" s="42"/>
    </row>
    <row r="56" spans="1:6" hidden="1" x14ac:dyDescent="0.25">
      <c r="A56" s="824" t="s">
        <v>777</v>
      </c>
      <c r="B56" s="821"/>
      <c r="C56" s="821"/>
      <c r="D56" s="825"/>
      <c r="E56" s="42"/>
      <c r="F56" s="42"/>
    </row>
    <row r="57" spans="1:6" hidden="1" x14ac:dyDescent="0.25">
      <c r="A57" s="824" t="s">
        <v>621</v>
      </c>
      <c r="B57" s="821"/>
      <c r="C57" s="821"/>
      <c r="D57" s="825"/>
      <c r="E57" s="42"/>
      <c r="F57" s="42"/>
    </row>
    <row r="58" spans="1:6" hidden="1" x14ac:dyDescent="0.25">
      <c r="A58" s="824" t="s">
        <v>778</v>
      </c>
      <c r="B58" s="821"/>
      <c r="C58" s="821"/>
      <c r="D58" s="825"/>
      <c r="E58" s="42"/>
      <c r="F58" s="42"/>
    </row>
    <row r="59" spans="1:6" hidden="1" x14ac:dyDescent="0.25">
      <c r="A59" s="824" t="s">
        <v>779</v>
      </c>
      <c r="B59" s="821"/>
      <c r="C59" s="821"/>
      <c r="D59" s="825"/>
      <c r="E59" s="42"/>
      <c r="F59" s="42"/>
    </row>
    <row r="60" spans="1:6" hidden="1" x14ac:dyDescent="0.25">
      <c r="A60" s="824" t="s">
        <v>780</v>
      </c>
      <c r="B60" s="821"/>
      <c r="C60" s="821"/>
      <c r="D60" s="825"/>
      <c r="E60" s="42"/>
      <c r="F60" s="42"/>
    </row>
    <row r="61" spans="1:6" hidden="1" x14ac:dyDescent="0.25">
      <c r="A61" s="824" t="s">
        <v>24</v>
      </c>
      <c r="B61" s="821"/>
      <c r="C61" s="821"/>
      <c r="D61" s="825"/>
      <c r="E61" s="42"/>
      <c r="F61" s="42"/>
    </row>
    <row r="62" spans="1:6" hidden="1" x14ac:dyDescent="0.25">
      <c r="A62" s="824" t="s">
        <v>781</v>
      </c>
      <c r="B62" s="821"/>
      <c r="C62" s="821"/>
      <c r="D62" s="825"/>
      <c r="E62" s="42"/>
      <c r="F62" s="42"/>
    </row>
    <row r="63" spans="1:6" hidden="1" x14ac:dyDescent="0.25">
      <c r="A63" s="824" t="s">
        <v>782</v>
      </c>
      <c r="B63" s="821"/>
      <c r="C63" s="821"/>
      <c r="D63" s="825"/>
      <c r="E63" s="42"/>
      <c r="F63" s="42"/>
    </row>
    <row r="64" spans="1:6" hidden="1" x14ac:dyDescent="0.25">
      <c r="A64" s="824" t="s">
        <v>783</v>
      </c>
      <c r="B64" s="821"/>
      <c r="C64" s="821"/>
      <c r="D64" s="825"/>
      <c r="E64" s="42"/>
      <c r="F64" s="42"/>
    </row>
    <row r="65" spans="1:6" hidden="1" x14ac:dyDescent="0.25">
      <c r="A65" s="824" t="s">
        <v>784</v>
      </c>
      <c r="B65" s="821"/>
      <c r="C65" s="821"/>
      <c r="D65" s="825"/>
      <c r="E65" s="42"/>
      <c r="F65" s="42"/>
    </row>
    <row r="66" spans="1:6" hidden="1" x14ac:dyDescent="0.25">
      <c r="A66" s="824" t="s">
        <v>785</v>
      </c>
      <c r="B66" s="821"/>
      <c r="C66" s="821"/>
      <c r="D66" s="825"/>
      <c r="E66" s="42"/>
      <c r="F66" s="42"/>
    </row>
    <row r="67" spans="1:6" hidden="1" x14ac:dyDescent="0.25">
      <c r="A67" s="824" t="s">
        <v>786</v>
      </c>
      <c r="B67" s="821"/>
      <c r="C67" s="821"/>
      <c r="D67" s="825"/>
      <c r="E67" s="42"/>
      <c r="F67" s="42"/>
    </row>
    <row r="68" spans="1:6" hidden="1" x14ac:dyDescent="0.25">
      <c r="A68" s="824" t="s">
        <v>787</v>
      </c>
      <c r="B68" s="821"/>
      <c r="C68" s="821"/>
      <c r="D68" s="825"/>
      <c r="E68" s="42"/>
      <c r="F68" s="42"/>
    </row>
    <row r="69" spans="1:6" hidden="1" x14ac:dyDescent="0.25">
      <c r="A69" s="824" t="s">
        <v>788</v>
      </c>
      <c r="B69" s="821"/>
      <c r="C69" s="821"/>
      <c r="D69" s="825"/>
      <c r="E69" s="42"/>
      <c r="F69" s="42"/>
    </row>
    <row r="70" spans="1:6" hidden="1" x14ac:dyDescent="0.25">
      <c r="A70" s="824" t="s">
        <v>121</v>
      </c>
      <c r="B70" s="821"/>
      <c r="C70" s="821"/>
      <c r="D70" s="825"/>
      <c r="E70" s="42"/>
      <c r="F70" s="42"/>
    </row>
    <row r="71" spans="1:6" hidden="1" x14ac:dyDescent="0.25">
      <c r="A71" s="824" t="s">
        <v>789</v>
      </c>
      <c r="B71" s="821"/>
      <c r="C71" s="821"/>
      <c r="D71" s="825"/>
      <c r="E71" s="42"/>
      <c r="F71" s="42"/>
    </row>
    <row r="72" spans="1:6" hidden="1" x14ac:dyDescent="0.25">
      <c r="A72" s="824" t="s">
        <v>790</v>
      </c>
      <c r="B72" s="821"/>
      <c r="C72" s="821"/>
      <c r="D72" s="825"/>
      <c r="E72" s="42"/>
      <c r="F72" s="42"/>
    </row>
    <row r="73" spans="1:6" hidden="1" x14ac:dyDescent="0.25">
      <c r="A73" s="824" t="s">
        <v>791</v>
      </c>
      <c r="B73" s="821"/>
      <c r="C73" s="821"/>
      <c r="D73" s="825"/>
      <c r="E73" s="42"/>
      <c r="F73" s="42"/>
    </row>
    <row r="74" spans="1:6" hidden="1" x14ac:dyDescent="0.25">
      <c r="A74" s="824" t="s">
        <v>792</v>
      </c>
      <c r="B74" s="821"/>
      <c r="C74" s="821"/>
      <c r="D74" s="825"/>
      <c r="E74" s="42"/>
      <c r="F74" s="42"/>
    </row>
    <row r="75" spans="1:6" hidden="1" x14ac:dyDescent="0.25">
      <c r="A75" s="824" t="s">
        <v>793</v>
      </c>
      <c r="B75" s="821"/>
      <c r="C75" s="821"/>
      <c r="D75" s="825"/>
      <c r="E75" s="42"/>
      <c r="F75" s="42"/>
    </row>
    <row r="76" spans="1:6" hidden="1" x14ac:dyDescent="0.25">
      <c r="A76" s="824" t="s">
        <v>794</v>
      </c>
      <c r="B76" s="821"/>
      <c r="C76" s="821"/>
      <c r="D76" s="825"/>
      <c r="E76" s="42"/>
      <c r="F76" s="42"/>
    </row>
    <row r="77" spans="1:6" hidden="1" x14ac:dyDescent="0.25">
      <c r="A77" s="824" t="s">
        <v>123</v>
      </c>
      <c r="B77" s="821"/>
      <c r="C77" s="821"/>
      <c r="D77" s="825"/>
      <c r="E77" s="42"/>
      <c r="F77" s="42"/>
    </row>
    <row r="78" spans="1:6" hidden="1" x14ac:dyDescent="0.25">
      <c r="A78" s="824" t="s">
        <v>62</v>
      </c>
      <c r="B78" s="821"/>
      <c r="C78" s="821"/>
      <c r="D78" s="825"/>
      <c r="E78" s="42"/>
      <c r="F78" s="42"/>
    </row>
    <row r="79" spans="1:6" hidden="1" x14ac:dyDescent="0.25">
      <c r="A79" s="824" t="s">
        <v>795</v>
      </c>
      <c r="B79" s="821"/>
      <c r="C79" s="821"/>
      <c r="D79" s="825"/>
      <c r="E79" s="42"/>
      <c r="F79" s="42"/>
    </row>
    <row r="80" spans="1:6" hidden="1" x14ac:dyDescent="0.25">
      <c r="A80" s="824" t="s">
        <v>796</v>
      </c>
      <c r="B80" s="821"/>
      <c r="C80" s="821"/>
      <c r="D80" s="825"/>
      <c r="E80" s="42"/>
      <c r="F80" s="42"/>
    </row>
    <row r="81" spans="1:6" hidden="1" x14ac:dyDescent="0.25">
      <c r="A81" s="824" t="s">
        <v>619</v>
      </c>
      <c r="B81" s="821"/>
      <c r="C81" s="821"/>
      <c r="D81" s="825"/>
      <c r="E81" s="42"/>
      <c r="F81" s="42"/>
    </row>
    <row r="82" spans="1:6" hidden="1" x14ac:dyDescent="0.25">
      <c r="A82" s="824" t="s">
        <v>164</v>
      </c>
      <c r="B82" s="821"/>
      <c r="C82" s="821"/>
      <c r="D82" s="825"/>
      <c r="E82" s="42"/>
      <c r="F82" s="42"/>
    </row>
    <row r="83" spans="1:6" hidden="1" x14ac:dyDescent="0.25">
      <c r="A83" s="824" t="s">
        <v>797</v>
      </c>
      <c r="B83" s="821"/>
      <c r="C83" s="821"/>
      <c r="D83" s="825"/>
      <c r="E83" s="42"/>
      <c r="F83" s="42"/>
    </row>
    <row r="84" spans="1:6" hidden="1" x14ac:dyDescent="0.25">
      <c r="A84" s="824" t="s">
        <v>798</v>
      </c>
      <c r="B84" s="821"/>
      <c r="C84" s="821"/>
      <c r="D84" s="825"/>
      <c r="E84" s="42"/>
      <c r="F84" s="42"/>
    </row>
    <row r="85" spans="1:6" hidden="1" x14ac:dyDescent="0.25">
      <c r="A85" s="824" t="s">
        <v>206</v>
      </c>
      <c r="B85" s="821"/>
      <c r="C85" s="821"/>
      <c r="D85" s="825"/>
      <c r="E85" s="42"/>
      <c r="F85" s="42"/>
    </row>
    <row r="86" spans="1:6" hidden="1" x14ac:dyDescent="0.25">
      <c r="A86" s="824" t="s">
        <v>799</v>
      </c>
      <c r="B86" s="821"/>
      <c r="C86" s="821"/>
      <c r="D86" s="825"/>
      <c r="E86" s="42"/>
      <c r="F86" s="42"/>
    </row>
    <row r="87" spans="1:6" hidden="1" x14ac:dyDescent="0.25">
      <c r="A87" s="824" t="s">
        <v>800</v>
      </c>
      <c r="B87" s="821"/>
      <c r="C87" s="821"/>
      <c r="D87" s="825"/>
      <c r="E87" s="42"/>
      <c r="F87" s="42"/>
    </row>
    <row r="88" spans="1:6" hidden="1" x14ac:dyDescent="0.25">
      <c r="A88" s="824" t="s">
        <v>801</v>
      </c>
      <c r="B88" s="821"/>
      <c r="C88" s="821"/>
      <c r="D88" s="825"/>
      <c r="E88" s="42"/>
      <c r="F88" s="42"/>
    </row>
    <row r="89" spans="1:6" hidden="1" x14ac:dyDescent="0.25">
      <c r="A89" s="824" t="s">
        <v>802</v>
      </c>
      <c r="B89" s="821"/>
      <c r="C89" s="821"/>
      <c r="D89" s="825"/>
      <c r="E89" s="42"/>
      <c r="F89" s="42"/>
    </row>
    <row r="90" spans="1:6" hidden="1" x14ac:dyDescent="0.25">
      <c r="A90" s="824" t="s">
        <v>803</v>
      </c>
      <c r="B90" s="821"/>
      <c r="C90" s="821"/>
      <c r="D90" s="825"/>
      <c r="E90" s="42"/>
      <c r="F90" s="42"/>
    </row>
    <row r="91" spans="1:6" hidden="1" x14ac:dyDescent="0.25">
      <c r="A91" s="824" t="s">
        <v>804</v>
      </c>
      <c r="B91" s="821"/>
      <c r="C91" s="821"/>
      <c r="D91" s="825"/>
      <c r="E91" s="42"/>
      <c r="F91" s="42"/>
    </row>
    <row r="92" spans="1:6" hidden="1" x14ac:dyDescent="0.25">
      <c r="A92" s="824" t="s">
        <v>805</v>
      </c>
      <c r="B92" s="821"/>
      <c r="C92" s="821"/>
      <c r="D92" s="825"/>
      <c r="E92" s="42"/>
      <c r="F92" s="42"/>
    </row>
    <row r="93" spans="1:6" hidden="1" x14ac:dyDescent="0.25">
      <c r="A93" s="824" t="s">
        <v>806</v>
      </c>
      <c r="B93" s="821"/>
      <c r="C93" s="821"/>
      <c r="D93" s="825"/>
      <c r="E93" s="42"/>
      <c r="F93" s="42"/>
    </row>
    <row r="94" spans="1:6" hidden="1" x14ac:dyDescent="0.25">
      <c r="A94" s="824" t="s">
        <v>807</v>
      </c>
      <c r="B94" s="821"/>
      <c r="C94" s="821"/>
      <c r="D94" s="825"/>
      <c r="E94" s="42"/>
      <c r="F94" s="42"/>
    </row>
    <row r="95" spans="1:6" hidden="1" x14ac:dyDescent="0.25">
      <c r="A95" s="824" t="s">
        <v>808</v>
      </c>
      <c r="B95" s="821"/>
      <c r="C95" s="821"/>
      <c r="D95" s="825"/>
      <c r="E95" s="42"/>
      <c r="F95" s="42"/>
    </row>
    <row r="96" spans="1:6" hidden="1" x14ac:dyDescent="0.25">
      <c r="A96" s="824" t="s">
        <v>809</v>
      </c>
      <c r="B96" s="821"/>
      <c r="C96" s="821"/>
      <c r="D96" s="825"/>
      <c r="E96" s="42"/>
      <c r="F96" s="42"/>
    </row>
    <row r="97" spans="1:6" hidden="1" x14ac:dyDescent="0.25">
      <c r="A97" s="824" t="s">
        <v>810</v>
      </c>
      <c r="B97" s="821"/>
      <c r="C97" s="821"/>
      <c r="D97" s="825"/>
      <c r="E97" s="42"/>
      <c r="F97" s="42"/>
    </row>
    <row r="98" spans="1:6" hidden="1" x14ac:dyDescent="0.25">
      <c r="A98" s="824" t="s">
        <v>360</v>
      </c>
      <c r="B98" s="821"/>
      <c r="C98" s="821"/>
      <c r="D98" s="825"/>
      <c r="E98" s="42"/>
      <c r="F98" s="42"/>
    </row>
    <row r="99" spans="1:6" hidden="1" x14ac:dyDescent="0.25">
      <c r="A99" s="824" t="s">
        <v>811</v>
      </c>
      <c r="B99" s="821"/>
      <c r="C99" s="821"/>
      <c r="D99" s="825"/>
      <c r="E99" s="42"/>
      <c r="F99" s="42"/>
    </row>
    <row r="100" spans="1:6" hidden="1" x14ac:dyDescent="0.25">
      <c r="A100" s="824" t="s">
        <v>812</v>
      </c>
      <c r="B100" s="821"/>
      <c r="C100" s="821"/>
      <c r="D100" s="825"/>
      <c r="E100" s="42"/>
      <c r="F100" s="42"/>
    </row>
    <row r="101" spans="1:6" hidden="1" x14ac:dyDescent="0.25">
      <c r="A101" s="824" t="s">
        <v>74</v>
      </c>
      <c r="B101" s="821"/>
      <c r="C101" s="821"/>
      <c r="D101" s="825"/>
      <c r="E101" s="42"/>
      <c r="F101" s="42"/>
    </row>
    <row r="102" spans="1:6" hidden="1" x14ac:dyDescent="0.25">
      <c r="A102" s="824" t="s">
        <v>573</v>
      </c>
      <c r="B102" s="821"/>
      <c r="C102" s="821"/>
      <c r="D102" s="825"/>
      <c r="E102" s="42"/>
      <c r="F102" s="42"/>
    </row>
    <row r="103" spans="1:6" s="251" customFormat="1" hidden="1" x14ac:dyDescent="0.25">
      <c r="A103" s="824" t="s">
        <v>573</v>
      </c>
      <c r="B103" s="821"/>
      <c r="C103" s="821"/>
      <c r="D103" s="821"/>
      <c r="E103" s="42"/>
      <c r="F103" s="42"/>
    </row>
    <row r="104" spans="1:6" s="251" customFormat="1" ht="6.6" customHeight="1" x14ac:dyDescent="0.25">
      <c r="A104" s="250"/>
      <c r="B104" s="250"/>
      <c r="C104" s="250"/>
      <c r="D104" s="250"/>
      <c r="E104" s="42"/>
      <c r="F104" s="42"/>
    </row>
    <row r="105" spans="1:6" s="252" customFormat="1" x14ac:dyDescent="0.25">
      <c r="A105" s="823"/>
      <c r="B105" s="823"/>
      <c r="C105" s="823"/>
      <c r="D105" s="823"/>
      <c r="E105" s="823"/>
      <c r="F105" s="823"/>
    </row>
    <row r="106" spans="1:6" s="249" customFormat="1" x14ac:dyDescent="0.25">
      <c r="A106" s="822"/>
      <c r="B106" s="822"/>
      <c r="C106" s="822"/>
      <c r="D106" s="822"/>
      <c r="E106" s="822"/>
      <c r="F106" s="822"/>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2" customFormat="1" x14ac:dyDescent="0.25">
      <c r="A111" s="250"/>
      <c r="B111" s="250"/>
      <c r="C111" s="821"/>
      <c r="D111" s="821"/>
      <c r="E111" s="250"/>
      <c r="F111" s="250"/>
    </row>
    <row r="112" spans="1:6" s="249" customFormat="1" x14ac:dyDescent="0.25">
      <c r="A112" s="254"/>
      <c r="B112" s="254"/>
      <c r="C112" s="822"/>
      <c r="D112" s="822"/>
      <c r="E112" s="254"/>
      <c r="F112" s="254"/>
    </row>
    <row r="113" spans="1:6" x14ac:dyDescent="0.25">
      <c r="A113" s="42"/>
      <c r="B113" s="50"/>
      <c r="C113" s="255"/>
      <c r="D113" s="255"/>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1">
    <mergeCell ref="A36:G36"/>
    <mergeCell ref="A29:G29"/>
    <mergeCell ref="A30:G30"/>
    <mergeCell ref="A32:G32"/>
    <mergeCell ref="A33:G33"/>
    <mergeCell ref="A34:G34"/>
    <mergeCell ref="A15:G15"/>
    <mergeCell ref="A18:G18"/>
    <mergeCell ref="A19:G19"/>
    <mergeCell ref="A20:G20"/>
    <mergeCell ref="C112:D112"/>
    <mergeCell ref="A101:D101"/>
    <mergeCell ref="A102:D102"/>
    <mergeCell ref="A103:D103"/>
    <mergeCell ref="A105:F105"/>
    <mergeCell ref="A106:F106"/>
    <mergeCell ref="C111:D111"/>
    <mergeCell ref="A100:D100"/>
    <mergeCell ref="A89:D89"/>
    <mergeCell ref="A90:D90"/>
    <mergeCell ref="A91:D91"/>
    <mergeCell ref="A92:D92"/>
    <mergeCell ref="A93:D93"/>
    <mergeCell ref="A94:D94"/>
    <mergeCell ref="A95:D95"/>
    <mergeCell ref="A96:D96"/>
    <mergeCell ref="A97:D97"/>
    <mergeCell ref="A98:D98"/>
    <mergeCell ref="A99:D99"/>
    <mergeCell ref="A88:D88"/>
    <mergeCell ref="A77:D77"/>
    <mergeCell ref="A78:D78"/>
    <mergeCell ref="A79:D79"/>
    <mergeCell ref="A80:D80"/>
    <mergeCell ref="A81:D81"/>
    <mergeCell ref="A82:D82"/>
    <mergeCell ref="A83:D83"/>
    <mergeCell ref="A84:D84"/>
    <mergeCell ref="A85:D85"/>
    <mergeCell ref="A86:D86"/>
    <mergeCell ref="A87:D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5:B45"/>
    <mergeCell ref="C45:D45"/>
    <mergeCell ref="E45:F45"/>
    <mergeCell ref="A46:B46"/>
    <mergeCell ref="C46:D46"/>
    <mergeCell ref="E46:F46"/>
    <mergeCell ref="A47:D47"/>
    <mergeCell ref="A48:D48"/>
    <mergeCell ref="A49:D49"/>
    <mergeCell ref="A50:D50"/>
    <mergeCell ref="A51:D51"/>
    <mergeCell ref="A8:G8"/>
    <mergeCell ref="A1:F1"/>
    <mergeCell ref="A2:F2"/>
    <mergeCell ref="A4:F4"/>
    <mergeCell ref="B6:C6"/>
    <mergeCell ref="D6:E6"/>
    <mergeCell ref="B42:F42"/>
    <mergeCell ref="A23:G23"/>
    <mergeCell ref="A17:G17"/>
    <mergeCell ref="A25:C25"/>
    <mergeCell ref="A26:G26"/>
    <mergeCell ref="A27:C27"/>
    <mergeCell ref="D27:E27"/>
    <mergeCell ref="A38:E38"/>
    <mergeCell ref="B41:F41"/>
    <mergeCell ref="A21:G21"/>
    <mergeCell ref="A24:G24"/>
    <mergeCell ref="A28:G28"/>
    <mergeCell ref="A9:G9"/>
    <mergeCell ref="A10:G10"/>
    <mergeCell ref="A12:G12"/>
    <mergeCell ref="A13:G13"/>
    <mergeCell ref="A14:G14"/>
    <mergeCell ref="A35:G35"/>
  </mergeCells>
  <pageMargins left="0.51" right="0.48" top="0.74803149606299213" bottom="0.74803149606299213" header="0.31496062992125984" footer="0.31496062992125984"/>
  <pageSetup paperSize="9" scale="87"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16"/>
  <sheetViews>
    <sheetView topLeftCell="A31" zoomScale="145" zoomScaleNormal="145" zoomScaleSheetLayoutView="115" workbookViewId="0">
      <selection activeCell="A38" sqref="A38:B38"/>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802" t="s">
        <v>241</v>
      </c>
      <c r="B1" s="801"/>
      <c r="C1" s="801"/>
      <c r="D1" s="801"/>
      <c r="E1" s="801"/>
      <c r="F1" s="801"/>
      <c r="G1" s="256"/>
    </row>
    <row r="2" spans="1:7" x14ac:dyDescent="0.25">
      <c r="A2" s="802" t="s">
        <v>245</v>
      </c>
      <c r="B2" s="802"/>
      <c r="C2" s="802"/>
      <c r="D2" s="802"/>
      <c r="E2" s="802"/>
      <c r="F2" s="802"/>
      <c r="G2" s="256"/>
    </row>
    <row r="3" spans="1:7" ht="22.5" customHeight="1" x14ac:dyDescent="0.25">
      <c r="A3" s="256"/>
      <c r="B3" s="256"/>
      <c r="C3" s="256"/>
      <c r="D3" s="256"/>
      <c r="E3" s="256"/>
      <c r="F3" s="256"/>
      <c r="G3" s="256"/>
    </row>
    <row r="4" spans="1:7" ht="34.5" customHeight="1" x14ac:dyDescent="0.25">
      <c r="A4" s="1106" t="s">
        <v>855</v>
      </c>
      <c r="B4" s="1106"/>
      <c r="C4" s="1106"/>
      <c r="D4" s="1106"/>
      <c r="E4" s="1106"/>
      <c r="F4" s="1106"/>
      <c r="G4" s="256"/>
    </row>
    <row r="5" spans="1:7" ht="31.95" customHeight="1" x14ac:dyDescent="0.25">
      <c r="A5" s="48"/>
      <c r="B5" s="48"/>
      <c r="C5" s="48"/>
      <c r="D5" s="48"/>
      <c r="E5" s="48"/>
      <c r="F5" s="48"/>
      <c r="G5" s="256"/>
    </row>
    <row r="6" spans="1:7" x14ac:dyDescent="0.25">
      <c r="A6" s="256"/>
      <c r="B6" s="1107" t="s">
        <v>757</v>
      </c>
      <c r="C6" s="1107"/>
      <c r="D6" s="1108" t="str">
        <f>PR!B12</f>
        <v>2507-SS02-251</v>
      </c>
      <c r="E6" s="1108"/>
      <c r="F6" s="256"/>
      <c r="G6" s="256"/>
    </row>
    <row r="7" spans="1:7" ht="18" customHeight="1" x14ac:dyDescent="0.25">
      <c r="A7" s="256"/>
      <c r="B7" s="256"/>
      <c r="C7" s="256"/>
      <c r="D7" s="256"/>
      <c r="E7" s="256"/>
      <c r="F7" s="256"/>
      <c r="G7" s="256"/>
    </row>
    <row r="8" spans="1:7" x14ac:dyDescent="0.25">
      <c r="A8" s="1105" t="s">
        <v>874</v>
      </c>
      <c r="B8" s="1105"/>
      <c r="C8" s="1105"/>
      <c r="D8" s="1105"/>
      <c r="E8" s="1105"/>
      <c r="F8" s="1105"/>
      <c r="G8" s="1105"/>
    </row>
    <row r="9" spans="1:7" x14ac:dyDescent="0.25">
      <c r="A9" s="1105" t="s">
        <v>856</v>
      </c>
      <c r="B9" s="1105"/>
      <c r="C9" s="1105"/>
      <c r="D9" s="1105"/>
      <c r="E9" s="1105"/>
      <c r="F9" s="1105"/>
      <c r="G9" s="1105"/>
    </row>
    <row r="10" spans="1:7" x14ac:dyDescent="0.25">
      <c r="A10" s="1105" t="s">
        <v>857</v>
      </c>
      <c r="B10" s="1105"/>
      <c r="C10" s="1105"/>
      <c r="D10" s="1105"/>
      <c r="E10" s="1105"/>
      <c r="F10" s="1105"/>
      <c r="G10" s="1105"/>
    </row>
    <row r="11" spans="1:7" ht="9" customHeight="1" x14ac:dyDescent="0.25">
      <c r="A11" s="301"/>
      <c r="B11" s="301"/>
      <c r="C11" s="301"/>
      <c r="D11" s="301"/>
      <c r="E11" s="301"/>
      <c r="F11" s="301"/>
      <c r="G11" s="301"/>
    </row>
    <row r="12" spans="1:7" ht="16.5" customHeight="1" x14ac:dyDescent="0.25">
      <c r="A12" s="1110" t="s">
        <v>875</v>
      </c>
      <c r="B12" s="1110"/>
      <c r="C12" s="1110"/>
      <c r="D12" s="1110"/>
      <c r="E12" s="1110"/>
      <c r="F12" s="1110"/>
      <c r="G12" s="1110"/>
    </row>
    <row r="13" spans="1:7" ht="23.4" customHeight="1" x14ac:dyDescent="0.25">
      <c r="A13" s="1105" t="s">
        <v>860</v>
      </c>
      <c r="B13" s="1105"/>
      <c r="C13" s="1105"/>
      <c r="D13" s="1105"/>
      <c r="E13" s="1105"/>
      <c r="F13" s="1105"/>
      <c r="G13" s="1105"/>
    </row>
    <row r="14" spans="1:7" ht="16.5" customHeight="1" x14ac:dyDescent="0.25">
      <c r="A14" s="1105" t="s">
        <v>858</v>
      </c>
      <c r="B14" s="1105"/>
      <c r="C14" s="1105"/>
      <c r="D14" s="1105"/>
      <c r="E14" s="1105"/>
      <c r="F14" s="1105"/>
      <c r="G14" s="1105"/>
    </row>
    <row r="15" spans="1:7" ht="16.5" customHeight="1" x14ac:dyDescent="0.25">
      <c r="A15" s="1105" t="s">
        <v>859</v>
      </c>
      <c r="B15" s="1105"/>
      <c r="C15" s="1105"/>
      <c r="D15" s="1105"/>
      <c r="E15" s="1105"/>
      <c r="F15" s="1105"/>
      <c r="G15" s="1105"/>
    </row>
    <row r="16" spans="1:7" ht="8.25" customHeight="1" x14ac:dyDescent="0.25">
      <c r="A16" s="301"/>
      <c r="B16" s="301"/>
      <c r="C16" s="301"/>
      <c r="D16" s="301"/>
      <c r="E16" s="301"/>
      <c r="F16" s="301"/>
      <c r="G16" s="301"/>
    </row>
    <row r="17" spans="1:7" x14ac:dyDescent="0.25">
      <c r="A17" s="1109" t="s">
        <v>861</v>
      </c>
      <c r="B17" s="1109"/>
      <c r="C17" s="1109"/>
      <c r="D17" s="1109"/>
      <c r="E17" s="1109"/>
      <c r="F17" s="1109"/>
      <c r="G17" s="1109"/>
    </row>
    <row r="18" spans="1:7" x14ac:dyDescent="0.25">
      <c r="A18" s="1105" t="s">
        <v>862</v>
      </c>
      <c r="B18" s="1105"/>
      <c r="C18" s="1105"/>
      <c r="D18" s="1105"/>
      <c r="E18" s="1105"/>
      <c r="F18" s="1105"/>
      <c r="G18" s="1105"/>
    </row>
    <row r="19" spans="1:7" x14ac:dyDescent="0.25">
      <c r="A19" s="1105" t="s">
        <v>863</v>
      </c>
      <c r="B19" s="1105"/>
      <c r="C19" s="1105"/>
      <c r="D19" s="1105"/>
      <c r="E19" s="1105"/>
      <c r="F19" s="1105"/>
      <c r="G19" s="1105"/>
    </row>
    <row r="20" spans="1:7" x14ac:dyDescent="0.25">
      <c r="A20" s="1105" t="s">
        <v>864</v>
      </c>
      <c r="B20" s="1105"/>
      <c r="C20" s="1105"/>
      <c r="D20" s="1105"/>
      <c r="E20" s="1105"/>
      <c r="F20" s="1105"/>
      <c r="G20" s="1105"/>
    </row>
    <row r="21" spans="1:7" ht="33.75" customHeight="1" x14ac:dyDescent="0.25">
      <c r="A21" s="1105" t="s">
        <v>878</v>
      </c>
      <c r="B21" s="1105"/>
      <c r="C21" s="1105"/>
      <c r="D21" s="1105"/>
      <c r="E21" s="1105"/>
      <c r="F21" s="1105"/>
      <c r="G21" s="1105"/>
    </row>
    <row r="22" spans="1:7" ht="8.25" customHeight="1" x14ac:dyDescent="0.25">
      <c r="A22" s="301"/>
      <c r="B22" s="301"/>
      <c r="C22" s="301"/>
      <c r="D22" s="301"/>
      <c r="E22" s="301"/>
      <c r="F22" s="301"/>
      <c r="G22" s="301"/>
    </row>
    <row r="23" spans="1:7" x14ac:dyDescent="0.25">
      <c r="A23" s="1105" t="s">
        <v>876</v>
      </c>
      <c r="B23" s="1105"/>
      <c r="C23" s="1105"/>
      <c r="D23" s="1105"/>
      <c r="E23" s="1105"/>
      <c r="F23" s="1105"/>
      <c r="G23" s="1105"/>
    </row>
    <row r="24" spans="1:7" ht="36.75" customHeight="1" x14ac:dyDescent="0.25">
      <c r="A24" s="1112" t="s">
        <v>865</v>
      </c>
      <c r="B24" s="1112"/>
      <c r="C24" s="1112"/>
      <c r="D24" s="1112"/>
      <c r="E24" s="1112"/>
      <c r="F24" s="1112"/>
      <c r="G24" s="1112"/>
    </row>
    <row r="25" spans="1:7" ht="16.5" customHeight="1" x14ac:dyDescent="0.25">
      <c r="A25" s="1105" t="s">
        <v>877</v>
      </c>
      <c r="B25" s="1105"/>
      <c r="C25" s="1105"/>
      <c r="D25" s="257" t="str">
        <f>PR!E9</f>
        <v>2025-251</v>
      </c>
      <c r="E25" s="303" t="s">
        <v>761</v>
      </c>
      <c r="F25" s="302"/>
      <c r="G25" s="302"/>
    </row>
    <row r="26" spans="1:7" ht="16.5" customHeight="1" x14ac:dyDescent="0.25">
      <c r="A26" s="1110" t="str">
        <f>PR!B111</f>
        <v>health insurance</v>
      </c>
      <c r="B26" s="1110"/>
      <c r="C26" s="1110"/>
      <c r="D26" s="1110"/>
      <c r="E26" s="1110"/>
      <c r="F26" s="1110"/>
      <c r="G26" s="1110"/>
    </row>
    <row r="27" spans="1:7" ht="22.5" customHeight="1" x14ac:dyDescent="0.25">
      <c r="A27" s="1111" t="s">
        <v>854</v>
      </c>
      <c r="B27" s="1111"/>
      <c r="C27" s="1111"/>
      <c r="D27" s="1111">
        <f>PR!H110</f>
        <v>180000</v>
      </c>
      <c r="E27" s="1111"/>
      <c r="F27" s="301"/>
      <c r="G27" s="256"/>
    </row>
    <row r="28" spans="1:7" ht="22.5" customHeight="1" x14ac:dyDescent="0.25">
      <c r="A28" s="1111" t="s">
        <v>866</v>
      </c>
      <c r="B28" s="1111"/>
      <c r="C28" s="1111"/>
      <c r="D28" s="1111"/>
      <c r="E28" s="1111"/>
      <c r="F28" s="1111"/>
      <c r="G28" s="1111"/>
    </row>
    <row r="29" spans="1:7" x14ac:dyDescent="0.25">
      <c r="A29" s="1111" t="s">
        <v>867</v>
      </c>
      <c r="B29" s="1111"/>
      <c r="C29" s="1111"/>
      <c r="D29" s="1111"/>
      <c r="E29" s="1111"/>
      <c r="F29" s="1111"/>
      <c r="G29" s="1111"/>
    </row>
    <row r="30" spans="1:7" x14ac:dyDescent="0.25">
      <c r="A30" s="1111" t="s">
        <v>868</v>
      </c>
      <c r="B30" s="1111"/>
      <c r="C30" s="1111"/>
      <c r="D30" s="1111"/>
      <c r="E30" s="1111"/>
      <c r="F30" s="1111"/>
      <c r="G30" s="1111"/>
    </row>
    <row r="31" spans="1:7" ht="7.5" customHeight="1" x14ac:dyDescent="0.25">
      <c r="A31" s="305"/>
      <c r="B31" s="305"/>
      <c r="C31" s="305"/>
      <c r="D31" s="305"/>
      <c r="E31" s="305"/>
      <c r="F31" s="301"/>
      <c r="G31" s="256"/>
    </row>
    <row r="32" spans="1:7" ht="52.5" customHeight="1" x14ac:dyDescent="0.25">
      <c r="A32" s="1109" t="s">
        <v>879</v>
      </c>
      <c r="B32" s="1109"/>
      <c r="C32" s="1109"/>
      <c r="D32" s="1109"/>
      <c r="E32" s="1109"/>
      <c r="F32" s="1109"/>
      <c r="G32" s="1109"/>
    </row>
    <row r="33" spans="1:6" ht="18" customHeight="1" x14ac:dyDescent="0.25">
      <c r="A33" s="1110" t="s">
        <v>764</v>
      </c>
      <c r="B33" s="1110"/>
      <c r="C33" s="1110"/>
      <c r="D33" s="1110"/>
      <c r="E33" s="1110"/>
      <c r="F33" s="247"/>
    </row>
    <row r="34" spans="1:6" ht="24" customHeight="1" x14ac:dyDescent="0.25">
      <c r="A34" s="42" t="s">
        <v>765</v>
      </c>
      <c r="B34" s="42"/>
      <c r="C34" s="42"/>
      <c r="D34" s="42"/>
      <c r="E34" s="42"/>
      <c r="F34" s="42"/>
    </row>
    <row r="35" spans="1:6" ht="13.5" customHeight="1" x14ac:dyDescent="0.25">
      <c r="A35" s="42"/>
      <c r="B35" s="42"/>
      <c r="C35" s="42"/>
      <c r="D35" s="42"/>
      <c r="E35" s="42"/>
      <c r="F35" s="42"/>
    </row>
    <row r="36" spans="1:6" x14ac:dyDescent="0.25">
      <c r="A36" s="42"/>
      <c r="B36" s="42"/>
      <c r="E36" s="42"/>
      <c r="F36" s="42"/>
    </row>
    <row r="37" spans="1:6" s="248" customFormat="1" x14ac:dyDescent="0.25">
      <c r="A37" s="1113" t="s">
        <v>1066</v>
      </c>
      <c r="B37" s="1113"/>
      <c r="C37" s="1113" t="s">
        <v>24</v>
      </c>
      <c r="D37" s="1113"/>
      <c r="E37" s="1113" t="s">
        <v>573</v>
      </c>
      <c r="F37" s="1113"/>
    </row>
    <row r="38" spans="1:6" s="249" customFormat="1" x14ac:dyDescent="0.25">
      <c r="A38" s="822" t="s">
        <v>601</v>
      </c>
      <c r="B38" s="822"/>
      <c r="C38" s="822" t="s">
        <v>601</v>
      </c>
      <c r="D38" s="822"/>
      <c r="E38" s="822" t="s">
        <v>601</v>
      </c>
      <c r="F38" s="822"/>
    </row>
    <row r="39" spans="1:6" x14ac:dyDescent="0.25">
      <c r="A39" s="42"/>
      <c r="B39" s="42"/>
      <c r="C39" s="42"/>
      <c r="D39" s="42"/>
      <c r="E39" s="42"/>
      <c r="F39" s="42"/>
    </row>
    <row r="40" spans="1:6" x14ac:dyDescent="0.25">
      <c r="A40" s="42"/>
      <c r="B40" s="42"/>
      <c r="C40" s="42"/>
      <c r="D40" s="42"/>
      <c r="E40" s="42"/>
      <c r="F40" s="42"/>
    </row>
    <row r="41" spans="1:6" s="248" customFormat="1" x14ac:dyDescent="0.25">
      <c r="A41" s="1113" t="str">
        <f>PR!B115</f>
        <v>JENNY S. ALINA</v>
      </c>
      <c r="B41" s="1113"/>
      <c r="C41" s="1113" t="s">
        <v>766</v>
      </c>
      <c r="D41" s="1113"/>
      <c r="E41" s="1113" t="s">
        <v>957</v>
      </c>
      <c r="F41" s="1113"/>
    </row>
    <row r="42" spans="1:6" s="249" customFormat="1" ht="28.5" customHeight="1" x14ac:dyDescent="0.25">
      <c r="A42" s="1063" t="s">
        <v>767</v>
      </c>
      <c r="B42" s="1063"/>
      <c r="C42" s="1061" t="s">
        <v>768</v>
      </c>
      <c r="D42" s="1061"/>
      <c r="E42" s="1061" t="s">
        <v>575</v>
      </c>
      <c r="F42" s="1061"/>
    </row>
    <row r="43" spans="1:6" x14ac:dyDescent="0.25">
      <c r="A43" s="42"/>
      <c r="B43" s="42"/>
      <c r="C43" s="42"/>
      <c r="D43" s="42"/>
      <c r="E43" s="42"/>
      <c r="F43" s="42"/>
    </row>
    <row r="44" spans="1:6" x14ac:dyDescent="0.25">
      <c r="A44" s="42"/>
      <c r="B44" s="42"/>
      <c r="C44" s="42"/>
      <c r="D44" s="42"/>
      <c r="E44" s="42"/>
      <c r="F44" s="42"/>
    </row>
    <row r="45" spans="1:6" s="248" customFormat="1" x14ac:dyDescent="0.25">
      <c r="A45" s="823"/>
      <c r="B45" s="823"/>
      <c r="C45" s="823"/>
      <c r="D45" s="823"/>
      <c r="E45" s="823"/>
      <c r="F45" s="823"/>
    </row>
    <row r="46" spans="1:6" s="249" customFormat="1" x14ac:dyDescent="0.25">
      <c r="A46" s="822"/>
      <c r="B46" s="822"/>
      <c r="C46" s="822"/>
      <c r="D46" s="822"/>
      <c r="E46" s="822"/>
      <c r="F46" s="822"/>
    </row>
    <row r="47" spans="1:6" hidden="1" x14ac:dyDescent="0.25">
      <c r="A47" s="824" t="s">
        <v>769</v>
      </c>
      <c r="B47" s="821"/>
      <c r="C47" s="821"/>
      <c r="D47" s="825"/>
      <c r="E47" s="42"/>
      <c r="F47" s="42"/>
    </row>
    <row r="48" spans="1:6" hidden="1" x14ac:dyDescent="0.25">
      <c r="A48" s="824" t="s">
        <v>770</v>
      </c>
      <c r="B48" s="821"/>
      <c r="C48" s="821"/>
      <c r="D48" s="825"/>
      <c r="E48" s="42"/>
      <c r="F48" s="42"/>
    </row>
    <row r="49" spans="1:6" hidden="1" x14ac:dyDescent="0.25">
      <c r="A49" s="824" t="s">
        <v>771</v>
      </c>
      <c r="B49" s="821"/>
      <c r="C49" s="821"/>
      <c r="D49" s="825"/>
      <c r="E49" s="42"/>
      <c r="F49" s="42"/>
    </row>
    <row r="50" spans="1:6" hidden="1" x14ac:dyDescent="0.25">
      <c r="A50" s="824" t="s">
        <v>772</v>
      </c>
      <c r="B50" s="821"/>
      <c r="C50" s="821"/>
      <c r="D50" s="825"/>
      <c r="E50" s="42"/>
      <c r="F50" s="42"/>
    </row>
    <row r="51" spans="1:6" hidden="1" x14ac:dyDescent="0.25">
      <c r="A51" s="824" t="s">
        <v>773</v>
      </c>
      <c r="B51" s="821"/>
      <c r="C51" s="821"/>
      <c r="D51" s="825"/>
      <c r="E51" s="42"/>
      <c r="F51" s="42"/>
    </row>
    <row r="52" spans="1:6" hidden="1" x14ac:dyDescent="0.25">
      <c r="A52" s="824" t="s">
        <v>774</v>
      </c>
      <c r="B52" s="821"/>
      <c r="C52" s="821"/>
      <c r="D52" s="825"/>
      <c r="E52" s="42"/>
      <c r="F52" s="42"/>
    </row>
    <row r="53" spans="1:6" hidden="1" x14ac:dyDescent="0.25">
      <c r="A53" s="824" t="s">
        <v>775</v>
      </c>
      <c r="B53" s="821"/>
      <c r="C53" s="821"/>
      <c r="D53" s="825"/>
      <c r="E53" s="42"/>
      <c r="F53" s="42"/>
    </row>
    <row r="54" spans="1:6" hidden="1" x14ac:dyDescent="0.25">
      <c r="A54" s="824" t="s">
        <v>602</v>
      </c>
      <c r="B54" s="821"/>
      <c r="C54" s="821"/>
      <c r="D54" s="825"/>
      <c r="E54" s="42"/>
      <c r="F54" s="42"/>
    </row>
    <row r="55" spans="1:6" hidden="1" x14ac:dyDescent="0.25">
      <c r="A55" s="824" t="s">
        <v>776</v>
      </c>
      <c r="B55" s="821"/>
      <c r="C55" s="821"/>
      <c r="D55" s="825"/>
      <c r="E55" s="42"/>
      <c r="F55" s="42"/>
    </row>
    <row r="56" spans="1:6" hidden="1" x14ac:dyDescent="0.25">
      <c r="A56" s="824" t="s">
        <v>777</v>
      </c>
      <c r="B56" s="821"/>
      <c r="C56" s="821"/>
      <c r="D56" s="825"/>
      <c r="E56" s="42"/>
      <c r="F56" s="42"/>
    </row>
    <row r="57" spans="1:6" hidden="1" x14ac:dyDescent="0.25">
      <c r="A57" s="824" t="s">
        <v>621</v>
      </c>
      <c r="B57" s="821"/>
      <c r="C57" s="821"/>
      <c r="D57" s="825"/>
      <c r="E57" s="42"/>
      <c r="F57" s="42"/>
    </row>
    <row r="58" spans="1:6" hidden="1" x14ac:dyDescent="0.25">
      <c r="A58" s="824" t="s">
        <v>778</v>
      </c>
      <c r="B58" s="821"/>
      <c r="C58" s="821"/>
      <c r="D58" s="825"/>
      <c r="E58" s="42"/>
      <c r="F58" s="42"/>
    </row>
    <row r="59" spans="1:6" hidden="1" x14ac:dyDescent="0.25">
      <c r="A59" s="824" t="s">
        <v>779</v>
      </c>
      <c r="B59" s="821"/>
      <c r="C59" s="821"/>
      <c r="D59" s="825"/>
      <c r="E59" s="42"/>
      <c r="F59" s="42"/>
    </row>
    <row r="60" spans="1:6" hidden="1" x14ac:dyDescent="0.25">
      <c r="A60" s="824" t="s">
        <v>780</v>
      </c>
      <c r="B60" s="821"/>
      <c r="C60" s="821"/>
      <c r="D60" s="825"/>
      <c r="E60" s="42"/>
      <c r="F60" s="42"/>
    </row>
    <row r="61" spans="1:6" hidden="1" x14ac:dyDescent="0.25">
      <c r="A61" s="824" t="s">
        <v>24</v>
      </c>
      <c r="B61" s="821"/>
      <c r="C61" s="821"/>
      <c r="D61" s="825"/>
      <c r="E61" s="42"/>
      <c r="F61" s="42"/>
    </row>
    <row r="62" spans="1:6" hidden="1" x14ac:dyDescent="0.25">
      <c r="A62" s="824" t="s">
        <v>781</v>
      </c>
      <c r="B62" s="821"/>
      <c r="C62" s="821"/>
      <c r="D62" s="825"/>
      <c r="E62" s="42"/>
      <c r="F62" s="42"/>
    </row>
    <row r="63" spans="1:6" hidden="1" x14ac:dyDescent="0.25">
      <c r="A63" s="824" t="s">
        <v>782</v>
      </c>
      <c r="B63" s="821"/>
      <c r="C63" s="821"/>
      <c r="D63" s="825"/>
      <c r="E63" s="42"/>
      <c r="F63" s="42"/>
    </row>
    <row r="64" spans="1:6" hidden="1" x14ac:dyDescent="0.25">
      <c r="A64" s="824" t="s">
        <v>783</v>
      </c>
      <c r="B64" s="821"/>
      <c r="C64" s="821"/>
      <c r="D64" s="825"/>
      <c r="E64" s="42"/>
      <c r="F64" s="42"/>
    </row>
    <row r="65" spans="1:6" hidden="1" x14ac:dyDescent="0.25">
      <c r="A65" s="824" t="s">
        <v>784</v>
      </c>
      <c r="B65" s="821"/>
      <c r="C65" s="821"/>
      <c r="D65" s="825"/>
      <c r="E65" s="42"/>
      <c r="F65" s="42"/>
    </row>
    <row r="66" spans="1:6" hidden="1" x14ac:dyDescent="0.25">
      <c r="A66" s="824" t="s">
        <v>785</v>
      </c>
      <c r="B66" s="821"/>
      <c r="C66" s="821"/>
      <c r="D66" s="825"/>
      <c r="E66" s="42"/>
      <c r="F66" s="42"/>
    </row>
    <row r="67" spans="1:6" hidden="1" x14ac:dyDescent="0.25">
      <c r="A67" s="824" t="s">
        <v>786</v>
      </c>
      <c r="B67" s="821"/>
      <c r="C67" s="821"/>
      <c r="D67" s="825"/>
      <c r="E67" s="42"/>
      <c r="F67" s="42"/>
    </row>
    <row r="68" spans="1:6" hidden="1" x14ac:dyDescent="0.25">
      <c r="A68" s="824" t="s">
        <v>787</v>
      </c>
      <c r="B68" s="821"/>
      <c r="C68" s="821"/>
      <c r="D68" s="825"/>
      <c r="E68" s="42"/>
      <c r="F68" s="42"/>
    </row>
    <row r="69" spans="1:6" hidden="1" x14ac:dyDescent="0.25">
      <c r="A69" s="824" t="s">
        <v>788</v>
      </c>
      <c r="B69" s="821"/>
      <c r="C69" s="821"/>
      <c r="D69" s="825"/>
      <c r="E69" s="42"/>
      <c r="F69" s="42"/>
    </row>
    <row r="70" spans="1:6" hidden="1" x14ac:dyDescent="0.25">
      <c r="A70" s="824" t="s">
        <v>121</v>
      </c>
      <c r="B70" s="821"/>
      <c r="C70" s="821"/>
      <c r="D70" s="825"/>
      <c r="E70" s="42"/>
      <c r="F70" s="42"/>
    </row>
    <row r="71" spans="1:6" hidden="1" x14ac:dyDescent="0.25">
      <c r="A71" s="824" t="s">
        <v>789</v>
      </c>
      <c r="B71" s="821"/>
      <c r="C71" s="821"/>
      <c r="D71" s="825"/>
      <c r="E71" s="42"/>
      <c r="F71" s="42"/>
    </row>
    <row r="72" spans="1:6" hidden="1" x14ac:dyDescent="0.25">
      <c r="A72" s="824" t="s">
        <v>790</v>
      </c>
      <c r="B72" s="821"/>
      <c r="C72" s="821"/>
      <c r="D72" s="825"/>
      <c r="E72" s="42"/>
      <c r="F72" s="42"/>
    </row>
    <row r="73" spans="1:6" hidden="1" x14ac:dyDescent="0.25">
      <c r="A73" s="824" t="s">
        <v>791</v>
      </c>
      <c r="B73" s="821"/>
      <c r="C73" s="821"/>
      <c r="D73" s="825"/>
      <c r="E73" s="42"/>
      <c r="F73" s="42"/>
    </row>
    <row r="74" spans="1:6" hidden="1" x14ac:dyDescent="0.25">
      <c r="A74" s="824" t="s">
        <v>792</v>
      </c>
      <c r="B74" s="821"/>
      <c r="C74" s="821"/>
      <c r="D74" s="825"/>
      <c r="E74" s="42"/>
      <c r="F74" s="42"/>
    </row>
    <row r="75" spans="1:6" hidden="1" x14ac:dyDescent="0.25">
      <c r="A75" s="824" t="s">
        <v>793</v>
      </c>
      <c r="B75" s="821"/>
      <c r="C75" s="821"/>
      <c r="D75" s="825"/>
      <c r="E75" s="42"/>
      <c r="F75" s="42"/>
    </row>
    <row r="76" spans="1:6" hidden="1" x14ac:dyDescent="0.25">
      <c r="A76" s="824" t="s">
        <v>794</v>
      </c>
      <c r="B76" s="821"/>
      <c r="C76" s="821"/>
      <c r="D76" s="825"/>
      <c r="E76" s="42"/>
      <c r="F76" s="42"/>
    </row>
    <row r="77" spans="1:6" hidden="1" x14ac:dyDescent="0.25">
      <c r="A77" s="824" t="s">
        <v>123</v>
      </c>
      <c r="B77" s="821"/>
      <c r="C77" s="821"/>
      <c r="D77" s="825"/>
      <c r="E77" s="42"/>
      <c r="F77" s="42"/>
    </row>
    <row r="78" spans="1:6" hidden="1" x14ac:dyDescent="0.25">
      <c r="A78" s="824" t="s">
        <v>62</v>
      </c>
      <c r="B78" s="821"/>
      <c r="C78" s="821"/>
      <c r="D78" s="825"/>
      <c r="E78" s="42"/>
      <c r="F78" s="42"/>
    </row>
    <row r="79" spans="1:6" hidden="1" x14ac:dyDescent="0.25">
      <c r="A79" s="824" t="s">
        <v>795</v>
      </c>
      <c r="B79" s="821"/>
      <c r="C79" s="821"/>
      <c r="D79" s="825"/>
      <c r="E79" s="42"/>
      <c r="F79" s="42"/>
    </row>
    <row r="80" spans="1:6" hidden="1" x14ac:dyDescent="0.25">
      <c r="A80" s="824" t="s">
        <v>796</v>
      </c>
      <c r="B80" s="821"/>
      <c r="C80" s="821"/>
      <c r="D80" s="825"/>
      <c r="E80" s="42"/>
      <c r="F80" s="42"/>
    </row>
    <row r="81" spans="1:6" hidden="1" x14ac:dyDescent="0.25">
      <c r="A81" s="824" t="s">
        <v>619</v>
      </c>
      <c r="B81" s="821"/>
      <c r="C81" s="821"/>
      <c r="D81" s="825"/>
      <c r="E81" s="42"/>
      <c r="F81" s="42"/>
    </row>
    <row r="82" spans="1:6" hidden="1" x14ac:dyDescent="0.25">
      <c r="A82" s="824" t="s">
        <v>164</v>
      </c>
      <c r="B82" s="821"/>
      <c r="C82" s="821"/>
      <c r="D82" s="825"/>
      <c r="E82" s="42"/>
      <c r="F82" s="42"/>
    </row>
    <row r="83" spans="1:6" hidden="1" x14ac:dyDescent="0.25">
      <c r="A83" s="824" t="s">
        <v>797</v>
      </c>
      <c r="B83" s="821"/>
      <c r="C83" s="821"/>
      <c r="D83" s="825"/>
      <c r="E83" s="42"/>
      <c r="F83" s="42"/>
    </row>
    <row r="84" spans="1:6" hidden="1" x14ac:dyDescent="0.25">
      <c r="A84" s="824" t="s">
        <v>798</v>
      </c>
      <c r="B84" s="821"/>
      <c r="C84" s="821"/>
      <c r="D84" s="825"/>
      <c r="E84" s="42"/>
      <c r="F84" s="42"/>
    </row>
    <row r="85" spans="1:6" hidden="1" x14ac:dyDescent="0.25">
      <c r="A85" s="824" t="s">
        <v>206</v>
      </c>
      <c r="B85" s="821"/>
      <c r="C85" s="821"/>
      <c r="D85" s="825"/>
      <c r="E85" s="42"/>
      <c r="F85" s="42"/>
    </row>
    <row r="86" spans="1:6" hidden="1" x14ac:dyDescent="0.25">
      <c r="A86" s="824" t="s">
        <v>799</v>
      </c>
      <c r="B86" s="821"/>
      <c r="C86" s="821"/>
      <c r="D86" s="825"/>
      <c r="E86" s="42"/>
      <c r="F86" s="42"/>
    </row>
    <row r="87" spans="1:6" hidden="1" x14ac:dyDescent="0.25">
      <c r="A87" s="824" t="s">
        <v>800</v>
      </c>
      <c r="B87" s="821"/>
      <c r="C87" s="821"/>
      <c r="D87" s="825"/>
      <c r="E87" s="42"/>
      <c r="F87" s="42"/>
    </row>
    <row r="88" spans="1:6" hidden="1" x14ac:dyDescent="0.25">
      <c r="A88" s="824" t="s">
        <v>801</v>
      </c>
      <c r="B88" s="821"/>
      <c r="C88" s="821"/>
      <c r="D88" s="825"/>
      <c r="E88" s="42"/>
      <c r="F88" s="42"/>
    </row>
    <row r="89" spans="1:6" hidden="1" x14ac:dyDescent="0.25">
      <c r="A89" s="824" t="s">
        <v>802</v>
      </c>
      <c r="B89" s="821"/>
      <c r="C89" s="821"/>
      <c r="D89" s="825"/>
      <c r="E89" s="42"/>
      <c r="F89" s="42"/>
    </row>
    <row r="90" spans="1:6" hidden="1" x14ac:dyDescent="0.25">
      <c r="A90" s="824" t="s">
        <v>803</v>
      </c>
      <c r="B90" s="821"/>
      <c r="C90" s="821"/>
      <c r="D90" s="825"/>
      <c r="E90" s="42"/>
      <c r="F90" s="42"/>
    </row>
    <row r="91" spans="1:6" hidden="1" x14ac:dyDescent="0.25">
      <c r="A91" s="824" t="s">
        <v>804</v>
      </c>
      <c r="B91" s="821"/>
      <c r="C91" s="821"/>
      <c r="D91" s="825"/>
      <c r="E91" s="42"/>
      <c r="F91" s="42"/>
    </row>
    <row r="92" spans="1:6" hidden="1" x14ac:dyDescent="0.25">
      <c r="A92" s="824" t="s">
        <v>805</v>
      </c>
      <c r="B92" s="821"/>
      <c r="C92" s="821"/>
      <c r="D92" s="825"/>
      <c r="E92" s="42"/>
      <c r="F92" s="42"/>
    </row>
    <row r="93" spans="1:6" hidden="1" x14ac:dyDescent="0.25">
      <c r="A93" s="824" t="s">
        <v>806</v>
      </c>
      <c r="B93" s="821"/>
      <c r="C93" s="821"/>
      <c r="D93" s="825"/>
      <c r="E93" s="42"/>
      <c r="F93" s="42"/>
    </row>
    <row r="94" spans="1:6" hidden="1" x14ac:dyDescent="0.25">
      <c r="A94" s="824" t="s">
        <v>807</v>
      </c>
      <c r="B94" s="821"/>
      <c r="C94" s="821"/>
      <c r="D94" s="825"/>
      <c r="E94" s="42"/>
      <c r="F94" s="42"/>
    </row>
    <row r="95" spans="1:6" hidden="1" x14ac:dyDescent="0.25">
      <c r="A95" s="824" t="s">
        <v>808</v>
      </c>
      <c r="B95" s="821"/>
      <c r="C95" s="821"/>
      <c r="D95" s="825"/>
      <c r="E95" s="42"/>
      <c r="F95" s="42"/>
    </row>
    <row r="96" spans="1:6" hidden="1" x14ac:dyDescent="0.25">
      <c r="A96" s="824" t="s">
        <v>809</v>
      </c>
      <c r="B96" s="821"/>
      <c r="C96" s="821"/>
      <c r="D96" s="825"/>
      <c r="E96" s="42"/>
      <c r="F96" s="42"/>
    </row>
    <row r="97" spans="1:6" hidden="1" x14ac:dyDescent="0.25">
      <c r="A97" s="824" t="s">
        <v>810</v>
      </c>
      <c r="B97" s="821"/>
      <c r="C97" s="821"/>
      <c r="D97" s="825"/>
      <c r="E97" s="42"/>
      <c r="F97" s="42"/>
    </row>
    <row r="98" spans="1:6" hidden="1" x14ac:dyDescent="0.25">
      <c r="A98" s="824" t="s">
        <v>360</v>
      </c>
      <c r="B98" s="821"/>
      <c r="C98" s="821"/>
      <c r="D98" s="825"/>
      <c r="E98" s="42"/>
      <c r="F98" s="42"/>
    </row>
    <row r="99" spans="1:6" hidden="1" x14ac:dyDescent="0.25">
      <c r="A99" s="824" t="s">
        <v>811</v>
      </c>
      <c r="B99" s="821"/>
      <c r="C99" s="821"/>
      <c r="D99" s="825"/>
      <c r="E99" s="42"/>
      <c r="F99" s="42"/>
    </row>
    <row r="100" spans="1:6" hidden="1" x14ac:dyDescent="0.25">
      <c r="A100" s="824" t="s">
        <v>812</v>
      </c>
      <c r="B100" s="821"/>
      <c r="C100" s="821"/>
      <c r="D100" s="825"/>
      <c r="E100" s="42"/>
      <c r="F100" s="42"/>
    </row>
    <row r="101" spans="1:6" hidden="1" x14ac:dyDescent="0.25">
      <c r="A101" s="824" t="s">
        <v>74</v>
      </c>
      <c r="B101" s="821"/>
      <c r="C101" s="821"/>
      <c r="D101" s="825"/>
      <c r="E101" s="42"/>
      <c r="F101" s="42"/>
    </row>
    <row r="102" spans="1:6" hidden="1" x14ac:dyDescent="0.25">
      <c r="A102" s="824" t="s">
        <v>573</v>
      </c>
      <c r="B102" s="821"/>
      <c r="C102" s="821"/>
      <c r="D102" s="825"/>
      <c r="E102" s="42"/>
      <c r="F102" s="42"/>
    </row>
    <row r="103" spans="1:6" s="251" customFormat="1" hidden="1" x14ac:dyDescent="0.25">
      <c r="A103" s="824" t="s">
        <v>573</v>
      </c>
      <c r="B103" s="821"/>
      <c r="C103" s="821"/>
      <c r="D103" s="821"/>
      <c r="E103" s="42"/>
      <c r="F103" s="42"/>
    </row>
    <row r="104" spans="1:6" s="251" customFormat="1" ht="6.6" customHeight="1" x14ac:dyDescent="0.25">
      <c r="A104" s="250"/>
      <c r="B104" s="250"/>
      <c r="C104" s="250"/>
      <c r="D104" s="250"/>
      <c r="E104" s="42"/>
      <c r="F104" s="42"/>
    </row>
    <row r="105" spans="1:6" s="252" customFormat="1" x14ac:dyDescent="0.25">
      <c r="A105" s="823"/>
      <c r="B105" s="823"/>
      <c r="C105" s="823"/>
      <c r="D105" s="823"/>
      <c r="E105" s="823"/>
      <c r="F105" s="823"/>
    </row>
    <row r="106" spans="1:6" s="249" customFormat="1" x14ac:dyDescent="0.25">
      <c r="A106" s="822"/>
      <c r="B106" s="822"/>
      <c r="C106" s="822"/>
      <c r="D106" s="822"/>
      <c r="E106" s="822"/>
      <c r="F106" s="822"/>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2" customFormat="1" x14ac:dyDescent="0.25">
      <c r="A111" s="250"/>
      <c r="B111" s="250"/>
      <c r="C111" s="821"/>
      <c r="D111" s="821"/>
      <c r="E111" s="250"/>
      <c r="F111" s="250"/>
    </row>
    <row r="112" spans="1:6" s="249" customFormat="1" x14ac:dyDescent="0.25">
      <c r="A112" s="254"/>
      <c r="B112" s="254"/>
      <c r="C112" s="822"/>
      <c r="D112" s="822"/>
      <c r="E112" s="254"/>
      <c r="F112" s="254"/>
    </row>
    <row r="113" spans="1:6" x14ac:dyDescent="0.25">
      <c r="A113" s="42"/>
      <c r="B113" s="50"/>
      <c r="C113" s="255"/>
      <c r="D113" s="255"/>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7">
    <mergeCell ref="A74:D74"/>
    <mergeCell ref="A75:D75"/>
    <mergeCell ref="A76:D76"/>
    <mergeCell ref="A77:D77"/>
    <mergeCell ref="A78:D78"/>
    <mergeCell ref="A79:D79"/>
    <mergeCell ref="A68:D68"/>
    <mergeCell ref="A69:D69"/>
    <mergeCell ref="A70:D70"/>
    <mergeCell ref="A71:D71"/>
    <mergeCell ref="A72:D72"/>
    <mergeCell ref="A73:D73"/>
    <mergeCell ref="A105:F105"/>
    <mergeCell ref="A106:F106"/>
    <mergeCell ref="C111:D111"/>
    <mergeCell ref="C112:D112"/>
    <mergeCell ref="A102:D102"/>
    <mergeCell ref="A103:D103"/>
    <mergeCell ref="A83:D83"/>
    <mergeCell ref="A84:D84"/>
    <mergeCell ref="A85:D85"/>
    <mergeCell ref="A86:D86"/>
    <mergeCell ref="A87:D87"/>
    <mergeCell ref="A88:D88"/>
    <mergeCell ref="A89:D89"/>
    <mergeCell ref="A90:D90"/>
    <mergeCell ref="A91:D91"/>
    <mergeCell ref="A80:D80"/>
    <mergeCell ref="A81:D81"/>
    <mergeCell ref="A82:D82"/>
    <mergeCell ref="A98:D98"/>
    <mergeCell ref="A99:D99"/>
    <mergeCell ref="A100:D100"/>
    <mergeCell ref="A101:D101"/>
    <mergeCell ref="A92:D92"/>
    <mergeCell ref="A93:D93"/>
    <mergeCell ref="A94:D94"/>
    <mergeCell ref="A95:D95"/>
    <mergeCell ref="A96:D96"/>
    <mergeCell ref="A97:D97"/>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45:B45"/>
    <mergeCell ref="C45:D45"/>
    <mergeCell ref="E45:F45"/>
    <mergeCell ref="C38:D38"/>
    <mergeCell ref="E38:F38"/>
    <mergeCell ref="A41:B41"/>
    <mergeCell ref="A29:G29"/>
    <mergeCell ref="A30:G30"/>
    <mergeCell ref="A32:G32"/>
    <mergeCell ref="A33:E33"/>
    <mergeCell ref="A37:B37"/>
    <mergeCell ref="C37:D37"/>
    <mergeCell ref="E37:F37"/>
    <mergeCell ref="A38:B38"/>
    <mergeCell ref="C41:D41"/>
    <mergeCell ref="E41:F41"/>
    <mergeCell ref="A42:B42"/>
    <mergeCell ref="C42:D42"/>
    <mergeCell ref="E42:F42"/>
    <mergeCell ref="A24:G24"/>
    <mergeCell ref="A25:C25"/>
    <mergeCell ref="A26:G26"/>
    <mergeCell ref="A27:C27"/>
    <mergeCell ref="D27:E27"/>
    <mergeCell ref="A28:G28"/>
    <mergeCell ref="A17:G17"/>
    <mergeCell ref="A18:G18"/>
    <mergeCell ref="A19:G19"/>
    <mergeCell ref="A20:G20"/>
    <mergeCell ref="A21:G21"/>
    <mergeCell ref="A23:G23"/>
    <mergeCell ref="A9:G9"/>
    <mergeCell ref="A10:G10"/>
    <mergeCell ref="A12:G12"/>
    <mergeCell ref="A13:G13"/>
    <mergeCell ref="A14:G14"/>
    <mergeCell ref="A15:G15"/>
    <mergeCell ref="A1:F1"/>
    <mergeCell ref="A2:F2"/>
    <mergeCell ref="A4:F4"/>
    <mergeCell ref="B6:C6"/>
    <mergeCell ref="D6:E6"/>
    <mergeCell ref="A8:G8"/>
  </mergeCells>
  <pageMargins left="0.51" right="0.48" top="0.74803149606299213" bottom="0.74803149606299213" header="0.31496062992125984" footer="0.31496062992125984"/>
  <pageSetup paperSize="9" scale="87"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116"/>
  <sheetViews>
    <sheetView topLeftCell="A22" zoomScale="145" zoomScaleNormal="145" zoomScaleSheetLayoutView="115" workbookViewId="0">
      <selection activeCell="C45" sqref="C45:D45"/>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802" t="s">
        <v>241</v>
      </c>
      <c r="B1" s="801"/>
      <c r="C1" s="801"/>
      <c r="D1" s="801"/>
      <c r="E1" s="801"/>
      <c r="F1" s="801"/>
      <c r="G1" s="256"/>
    </row>
    <row r="2" spans="1:7" x14ac:dyDescent="0.25">
      <c r="A2" s="802" t="s">
        <v>245</v>
      </c>
      <c r="B2" s="802"/>
      <c r="C2" s="802"/>
      <c r="D2" s="802"/>
      <c r="E2" s="802"/>
      <c r="F2" s="802"/>
      <c r="G2" s="256"/>
    </row>
    <row r="3" spans="1:7" ht="22.5" customHeight="1" x14ac:dyDescent="0.25">
      <c r="A3" s="256"/>
      <c r="B3" s="256"/>
      <c r="C3" s="256"/>
      <c r="D3" s="256"/>
      <c r="E3" s="256"/>
      <c r="F3" s="256"/>
      <c r="G3" s="256"/>
    </row>
    <row r="4" spans="1:7" ht="34.5" customHeight="1" x14ac:dyDescent="0.25">
      <c r="A4" s="1106" t="s">
        <v>1017</v>
      </c>
      <c r="B4" s="1106"/>
      <c r="C4" s="1106"/>
      <c r="D4" s="1106"/>
      <c r="E4" s="1106"/>
      <c r="F4" s="1106"/>
      <c r="G4" s="256"/>
    </row>
    <row r="5" spans="1:7" ht="31.95" customHeight="1" x14ac:dyDescent="0.25">
      <c r="A5" s="48"/>
      <c r="B5" s="48"/>
      <c r="C5" s="48"/>
      <c r="D5" s="48"/>
      <c r="E5" s="48"/>
      <c r="F5" s="48"/>
      <c r="G5" s="256"/>
    </row>
    <row r="6" spans="1:7" x14ac:dyDescent="0.25">
      <c r="A6" s="256"/>
      <c r="B6" s="1107" t="s">
        <v>757</v>
      </c>
      <c r="C6" s="1107"/>
      <c r="D6" s="1108" t="str">
        <f>PR!B12</f>
        <v>2507-SS02-251</v>
      </c>
      <c r="E6" s="1108"/>
      <c r="F6" s="256"/>
      <c r="G6" s="256"/>
    </row>
    <row r="7" spans="1:7" ht="18" customHeight="1" x14ac:dyDescent="0.25">
      <c r="A7" s="256"/>
      <c r="B7" s="256"/>
      <c r="C7" s="256"/>
      <c r="D7" s="256"/>
      <c r="E7" s="256"/>
      <c r="F7" s="256"/>
      <c r="G7" s="256"/>
    </row>
    <row r="8" spans="1:7" x14ac:dyDescent="0.25">
      <c r="A8" s="1105" t="s">
        <v>934</v>
      </c>
      <c r="B8" s="1105"/>
      <c r="C8" s="1105"/>
      <c r="D8" s="1105"/>
      <c r="E8" s="1105"/>
      <c r="F8" s="1105"/>
      <c r="G8" s="1105"/>
    </row>
    <row r="9" spans="1:7" x14ac:dyDescent="0.25">
      <c r="A9" s="1105" t="s">
        <v>935</v>
      </c>
      <c r="B9" s="1105"/>
      <c r="C9" s="1105"/>
      <c r="D9" s="1105"/>
      <c r="E9" s="1105"/>
      <c r="F9" s="1105"/>
      <c r="G9" s="1105"/>
    </row>
    <row r="10" spans="1:7" x14ac:dyDescent="0.25">
      <c r="A10" s="1105" t="s">
        <v>857</v>
      </c>
      <c r="B10" s="1105"/>
      <c r="C10" s="1105"/>
      <c r="D10" s="1105"/>
      <c r="E10" s="1105"/>
      <c r="F10" s="1105"/>
      <c r="G10" s="1105"/>
    </row>
    <row r="11" spans="1:7" ht="9" customHeight="1" x14ac:dyDescent="0.25">
      <c r="A11" s="301"/>
      <c r="B11" s="301"/>
      <c r="C11" s="301"/>
      <c r="D11" s="301"/>
      <c r="E11" s="301"/>
      <c r="F11" s="301"/>
      <c r="G11" s="301"/>
    </row>
    <row r="12" spans="1:7" ht="16.5" customHeight="1" x14ac:dyDescent="0.25">
      <c r="A12" s="1110" t="s">
        <v>936</v>
      </c>
      <c r="B12" s="1110"/>
      <c r="C12" s="1110"/>
      <c r="D12" s="1110"/>
      <c r="E12" s="1110"/>
      <c r="F12" s="1110"/>
      <c r="G12" s="1110"/>
    </row>
    <row r="13" spans="1:7" ht="17.399999999999999" customHeight="1" x14ac:dyDescent="0.25">
      <c r="A13" s="1105" t="s">
        <v>937</v>
      </c>
      <c r="B13" s="1105"/>
      <c r="C13" s="1105"/>
      <c r="D13" s="1105"/>
      <c r="E13" s="1105"/>
      <c r="F13" s="1105"/>
      <c r="G13" s="1105"/>
    </row>
    <row r="14" spans="1:7" ht="16.5" customHeight="1" x14ac:dyDescent="0.25">
      <c r="A14" s="1105" t="s">
        <v>938</v>
      </c>
      <c r="B14" s="1105"/>
      <c r="C14" s="1105"/>
      <c r="D14" s="1105"/>
      <c r="E14" s="1105"/>
      <c r="F14" s="1105"/>
      <c r="G14" s="1105"/>
    </row>
    <row r="15" spans="1:7" ht="1.2" customHeight="1" x14ac:dyDescent="0.25">
      <c r="A15" s="301"/>
      <c r="B15" s="301"/>
      <c r="C15" s="301"/>
      <c r="D15" s="301"/>
      <c r="E15" s="301"/>
      <c r="F15" s="301"/>
      <c r="G15" s="301"/>
    </row>
    <row r="16" spans="1:7" x14ac:dyDescent="0.25">
      <c r="A16" s="1109" t="s">
        <v>939</v>
      </c>
      <c r="B16" s="1109"/>
      <c r="C16" s="1109"/>
      <c r="D16" s="1109"/>
      <c r="E16" s="1109"/>
      <c r="F16" s="1109"/>
      <c r="G16" s="1109"/>
    </row>
    <row r="17" spans="1:7" x14ac:dyDescent="0.25">
      <c r="A17" s="1105" t="s">
        <v>940</v>
      </c>
      <c r="B17" s="1105"/>
      <c r="C17" s="1105"/>
      <c r="D17" s="1105"/>
      <c r="E17" s="1105"/>
      <c r="F17" s="1105"/>
      <c r="G17" s="1105"/>
    </row>
    <row r="18" spans="1:7" x14ac:dyDescent="0.25">
      <c r="A18" s="1105" t="s">
        <v>941</v>
      </c>
      <c r="B18" s="1105"/>
      <c r="C18" s="1105"/>
      <c r="D18" s="1105"/>
      <c r="E18" s="1105"/>
      <c r="F18" s="1105"/>
      <c r="G18" s="1105"/>
    </row>
    <row r="19" spans="1:7" x14ac:dyDescent="0.25">
      <c r="A19" s="1105" t="s">
        <v>942</v>
      </c>
      <c r="B19" s="1105"/>
      <c r="C19" s="1105"/>
      <c r="D19" s="1105"/>
      <c r="E19" s="1105"/>
      <c r="F19" s="1105"/>
      <c r="G19" s="1105"/>
    </row>
    <row r="20" spans="1:7" ht="15" customHeight="1" x14ac:dyDescent="0.25">
      <c r="A20" s="1109" t="s">
        <v>943</v>
      </c>
      <c r="B20" s="1109"/>
      <c r="C20" s="1109"/>
      <c r="D20" s="1109"/>
      <c r="E20" s="1109"/>
      <c r="F20" s="1109"/>
      <c r="G20" s="1109"/>
    </row>
    <row r="21" spans="1:7" ht="15.6" customHeight="1" x14ac:dyDescent="0.25">
      <c r="A21" s="1105" t="s">
        <v>944</v>
      </c>
      <c r="B21" s="1105"/>
      <c r="C21" s="1105"/>
      <c r="D21" s="1105"/>
      <c r="E21" s="1105"/>
      <c r="F21" s="1105"/>
      <c r="G21" s="1105"/>
    </row>
    <row r="22" spans="1:7" ht="18.600000000000001" customHeight="1" x14ac:dyDescent="0.25">
      <c r="A22" s="1115" t="s">
        <v>945</v>
      </c>
      <c r="B22" s="1105"/>
      <c r="C22" s="1105"/>
      <c r="D22" s="1105"/>
      <c r="E22" s="1105"/>
      <c r="F22" s="1105"/>
      <c r="G22" s="1105"/>
    </row>
    <row r="23" spans="1:7" x14ac:dyDescent="0.25">
      <c r="A23" s="1112" t="s">
        <v>946</v>
      </c>
      <c r="B23" s="1112"/>
      <c r="C23" s="1112"/>
      <c r="D23" s="1112"/>
      <c r="E23" s="1112"/>
      <c r="F23" s="1112"/>
      <c r="G23" s="1112"/>
    </row>
    <row r="24" spans="1:7" x14ac:dyDescent="0.25">
      <c r="A24" s="1112" t="s">
        <v>947</v>
      </c>
      <c r="B24" s="1112"/>
      <c r="C24" s="1112"/>
      <c r="D24" s="1112"/>
      <c r="E24" s="1112"/>
      <c r="F24" s="1112"/>
      <c r="G24" s="1112"/>
    </row>
    <row r="25" spans="1:7" ht="16.5" customHeight="1" x14ac:dyDescent="0.25">
      <c r="A25" s="1105" t="s">
        <v>877</v>
      </c>
      <c r="B25" s="1105"/>
      <c r="C25" s="1105"/>
      <c r="D25" s="257" t="str">
        <f>PR!E9</f>
        <v>2025-251</v>
      </c>
      <c r="E25" s="1114" t="s">
        <v>761</v>
      </c>
      <c r="F25" s="1114"/>
      <c r="G25" s="1114"/>
    </row>
    <row r="26" spans="1:7" ht="16.5" customHeight="1" x14ac:dyDescent="0.25">
      <c r="A26" s="1110" t="str">
        <f>PR!B111</f>
        <v>health insurance</v>
      </c>
      <c r="B26" s="1110"/>
      <c r="C26" s="1110"/>
      <c r="D26" s="1110"/>
      <c r="E26" s="1110"/>
      <c r="F26" s="1110"/>
      <c r="G26" s="1110"/>
    </row>
    <row r="27" spans="1:7" ht="22.5" customHeight="1" x14ac:dyDescent="0.25">
      <c r="A27" s="1111" t="s">
        <v>854</v>
      </c>
      <c r="B27" s="1111"/>
      <c r="C27" s="1111"/>
      <c r="D27" s="1111">
        <f>PR!H110</f>
        <v>180000</v>
      </c>
      <c r="E27" s="1111"/>
      <c r="F27" s="301"/>
      <c r="G27" s="256"/>
    </row>
    <row r="28" spans="1:7" ht="22.5" customHeight="1" x14ac:dyDescent="0.25">
      <c r="A28" s="1111" t="s">
        <v>866</v>
      </c>
      <c r="B28" s="1111"/>
      <c r="C28" s="1111"/>
      <c r="D28" s="1111"/>
      <c r="E28" s="1111"/>
      <c r="F28" s="1111"/>
      <c r="G28" s="1111"/>
    </row>
    <row r="29" spans="1:7" x14ac:dyDescent="0.25">
      <c r="A29" s="1111" t="s">
        <v>867</v>
      </c>
      <c r="B29" s="1111"/>
      <c r="C29" s="1111"/>
      <c r="D29" s="1111"/>
      <c r="E29" s="1111"/>
      <c r="F29" s="1111"/>
      <c r="G29" s="1111"/>
    </row>
    <row r="30" spans="1:7" x14ac:dyDescent="0.25">
      <c r="A30" s="1111" t="s">
        <v>868</v>
      </c>
      <c r="B30" s="1111"/>
      <c r="C30" s="1111"/>
      <c r="D30" s="1111"/>
      <c r="E30" s="1111"/>
      <c r="F30" s="1111"/>
      <c r="G30" s="1111"/>
    </row>
    <row r="31" spans="1:7" ht="7.5" customHeight="1" x14ac:dyDescent="0.25">
      <c r="A31" s="305"/>
      <c r="B31" s="305"/>
      <c r="C31" s="305"/>
      <c r="D31" s="305"/>
      <c r="E31" s="305"/>
      <c r="F31" s="301"/>
      <c r="G31" s="256"/>
    </row>
    <row r="32" spans="1:7" ht="52.5" customHeight="1" x14ac:dyDescent="0.25">
      <c r="A32" s="1109" t="s">
        <v>949</v>
      </c>
      <c r="B32" s="1109"/>
      <c r="C32" s="1109"/>
      <c r="D32" s="1109"/>
      <c r="E32" s="1109"/>
      <c r="F32" s="1109"/>
      <c r="G32" s="1109"/>
    </row>
    <row r="33" spans="1:6" ht="18" customHeight="1" x14ac:dyDescent="0.25">
      <c r="A33" s="1110" t="s">
        <v>764</v>
      </c>
      <c r="B33" s="1110"/>
      <c r="C33" s="1110"/>
      <c r="D33" s="1110"/>
      <c r="E33" s="1110"/>
      <c r="F33" s="247"/>
    </row>
    <row r="34" spans="1:6" ht="24" customHeight="1" x14ac:dyDescent="0.25">
      <c r="A34" s="42" t="s">
        <v>765</v>
      </c>
      <c r="B34" s="42"/>
      <c r="C34" s="42"/>
      <c r="D34" s="42"/>
      <c r="E34" s="42"/>
      <c r="F34" s="42"/>
    </row>
    <row r="35" spans="1:6" ht="13.5" customHeight="1" x14ac:dyDescent="0.25">
      <c r="A35" s="42"/>
      <c r="B35" s="42"/>
      <c r="C35" s="42"/>
      <c r="D35" s="42"/>
      <c r="E35" s="42"/>
      <c r="F35" s="42"/>
    </row>
    <row r="36" spans="1:6" x14ac:dyDescent="0.25">
      <c r="A36" s="42"/>
      <c r="B36" s="42"/>
      <c r="E36" s="42"/>
      <c r="F36" s="42"/>
    </row>
    <row r="37" spans="1:6" s="248" customFormat="1" x14ac:dyDescent="0.25">
      <c r="A37" s="1113" t="s">
        <v>1066</v>
      </c>
      <c r="B37" s="1113"/>
      <c r="C37" s="1113" t="s">
        <v>24</v>
      </c>
      <c r="D37" s="1113"/>
      <c r="E37" s="1113" t="s">
        <v>573</v>
      </c>
      <c r="F37" s="1113"/>
    </row>
    <row r="38" spans="1:6" s="249" customFormat="1" x14ac:dyDescent="0.25">
      <c r="A38" s="822" t="s">
        <v>601</v>
      </c>
      <c r="B38" s="822"/>
      <c r="C38" s="822" t="s">
        <v>601</v>
      </c>
      <c r="D38" s="822"/>
      <c r="E38" s="822" t="s">
        <v>601</v>
      </c>
      <c r="F38" s="822"/>
    </row>
    <row r="39" spans="1:6" x14ac:dyDescent="0.25">
      <c r="A39" s="42"/>
      <c r="B39" s="42"/>
      <c r="C39" s="42"/>
      <c r="D39" s="42"/>
      <c r="E39" s="42"/>
      <c r="F39" s="42"/>
    </row>
    <row r="40" spans="1:6" x14ac:dyDescent="0.25">
      <c r="A40" s="42"/>
      <c r="B40" s="42"/>
      <c r="C40" s="42"/>
      <c r="D40" s="42"/>
      <c r="E40" s="42"/>
      <c r="F40" s="42"/>
    </row>
    <row r="41" spans="1:6" s="248" customFormat="1" x14ac:dyDescent="0.25">
      <c r="A41" s="1113" t="str">
        <f>PR!B115</f>
        <v>JENNY S. ALINA</v>
      </c>
      <c r="B41" s="1113"/>
      <c r="C41" s="1113" t="s">
        <v>766</v>
      </c>
      <c r="D41" s="1113"/>
      <c r="E41" s="1113" t="s">
        <v>957</v>
      </c>
      <c r="F41" s="1113"/>
    </row>
    <row r="42" spans="1:6" s="249" customFormat="1" ht="28.5" customHeight="1" x14ac:dyDescent="0.25">
      <c r="A42" s="1063" t="s">
        <v>767</v>
      </c>
      <c r="B42" s="1063"/>
      <c r="C42" s="1061" t="s">
        <v>768</v>
      </c>
      <c r="D42" s="1061"/>
      <c r="E42" s="1061" t="s">
        <v>575</v>
      </c>
      <c r="F42" s="1061"/>
    </row>
    <row r="43" spans="1:6" x14ac:dyDescent="0.25">
      <c r="A43" s="42"/>
      <c r="B43" s="42"/>
      <c r="C43" s="42"/>
      <c r="D43" s="42"/>
      <c r="E43" s="42"/>
      <c r="F43" s="42"/>
    </row>
    <row r="44" spans="1:6" x14ac:dyDescent="0.25">
      <c r="A44" s="42"/>
      <c r="B44" s="42"/>
      <c r="C44" s="42"/>
      <c r="D44" s="42"/>
      <c r="E44" s="42"/>
      <c r="F44" s="42"/>
    </row>
    <row r="45" spans="1:6" s="248" customFormat="1" x14ac:dyDescent="0.25">
      <c r="A45" s="823"/>
      <c r="B45" s="823"/>
      <c r="C45" s="823"/>
      <c r="D45" s="823"/>
      <c r="E45" s="823"/>
      <c r="F45" s="823"/>
    </row>
    <row r="46" spans="1:6" s="249" customFormat="1" x14ac:dyDescent="0.25">
      <c r="A46" s="822"/>
      <c r="B46" s="822"/>
      <c r="C46" s="822"/>
      <c r="D46" s="822"/>
      <c r="E46" s="822"/>
      <c r="F46" s="822"/>
    </row>
    <row r="47" spans="1:6" hidden="1" x14ac:dyDescent="0.25">
      <c r="A47" s="824" t="s">
        <v>769</v>
      </c>
      <c r="B47" s="821"/>
      <c r="C47" s="821"/>
      <c r="D47" s="825"/>
      <c r="E47" s="42"/>
      <c r="F47" s="42"/>
    </row>
    <row r="48" spans="1:6" hidden="1" x14ac:dyDescent="0.25">
      <c r="A48" s="824" t="s">
        <v>770</v>
      </c>
      <c r="B48" s="821"/>
      <c r="C48" s="821"/>
      <c r="D48" s="825"/>
      <c r="E48" s="42"/>
      <c r="F48" s="42"/>
    </row>
    <row r="49" spans="1:6" hidden="1" x14ac:dyDescent="0.25">
      <c r="A49" s="824" t="s">
        <v>771</v>
      </c>
      <c r="B49" s="821"/>
      <c r="C49" s="821"/>
      <c r="D49" s="825"/>
      <c r="E49" s="42"/>
      <c r="F49" s="42"/>
    </row>
    <row r="50" spans="1:6" hidden="1" x14ac:dyDescent="0.25">
      <c r="A50" s="824" t="s">
        <v>772</v>
      </c>
      <c r="B50" s="821"/>
      <c r="C50" s="821"/>
      <c r="D50" s="825"/>
      <c r="E50" s="42"/>
      <c r="F50" s="42"/>
    </row>
    <row r="51" spans="1:6" hidden="1" x14ac:dyDescent="0.25">
      <c r="A51" s="824" t="s">
        <v>773</v>
      </c>
      <c r="B51" s="821"/>
      <c r="C51" s="821"/>
      <c r="D51" s="825"/>
      <c r="E51" s="42"/>
      <c r="F51" s="42"/>
    </row>
    <row r="52" spans="1:6" hidden="1" x14ac:dyDescent="0.25">
      <c r="A52" s="824" t="s">
        <v>774</v>
      </c>
      <c r="B52" s="821"/>
      <c r="C52" s="821"/>
      <c r="D52" s="825"/>
      <c r="E52" s="42"/>
      <c r="F52" s="42"/>
    </row>
    <row r="53" spans="1:6" hidden="1" x14ac:dyDescent="0.25">
      <c r="A53" s="824" t="s">
        <v>775</v>
      </c>
      <c r="B53" s="821"/>
      <c r="C53" s="821"/>
      <c r="D53" s="825"/>
      <c r="E53" s="42"/>
      <c r="F53" s="42"/>
    </row>
    <row r="54" spans="1:6" hidden="1" x14ac:dyDescent="0.25">
      <c r="A54" s="824" t="s">
        <v>602</v>
      </c>
      <c r="B54" s="821"/>
      <c r="C54" s="821"/>
      <c r="D54" s="825"/>
      <c r="E54" s="42"/>
      <c r="F54" s="42"/>
    </row>
    <row r="55" spans="1:6" hidden="1" x14ac:dyDescent="0.25">
      <c r="A55" s="824" t="s">
        <v>776</v>
      </c>
      <c r="B55" s="821"/>
      <c r="C55" s="821"/>
      <c r="D55" s="825"/>
      <c r="E55" s="42"/>
      <c r="F55" s="42"/>
    </row>
    <row r="56" spans="1:6" hidden="1" x14ac:dyDescent="0.25">
      <c r="A56" s="824" t="s">
        <v>777</v>
      </c>
      <c r="B56" s="821"/>
      <c r="C56" s="821"/>
      <c r="D56" s="825"/>
      <c r="E56" s="42"/>
      <c r="F56" s="42"/>
    </row>
    <row r="57" spans="1:6" hidden="1" x14ac:dyDescent="0.25">
      <c r="A57" s="824" t="s">
        <v>621</v>
      </c>
      <c r="B57" s="821"/>
      <c r="C57" s="821"/>
      <c r="D57" s="825"/>
      <c r="E57" s="42"/>
      <c r="F57" s="42"/>
    </row>
    <row r="58" spans="1:6" hidden="1" x14ac:dyDescent="0.25">
      <c r="A58" s="824" t="s">
        <v>778</v>
      </c>
      <c r="B58" s="821"/>
      <c r="C58" s="821"/>
      <c r="D58" s="825"/>
      <c r="E58" s="42"/>
      <c r="F58" s="42"/>
    </row>
    <row r="59" spans="1:6" hidden="1" x14ac:dyDescent="0.25">
      <c r="A59" s="824" t="s">
        <v>779</v>
      </c>
      <c r="B59" s="821"/>
      <c r="C59" s="821"/>
      <c r="D59" s="825"/>
      <c r="E59" s="42"/>
      <c r="F59" s="42"/>
    </row>
    <row r="60" spans="1:6" hidden="1" x14ac:dyDescent="0.25">
      <c r="A60" s="824" t="s">
        <v>780</v>
      </c>
      <c r="B60" s="821"/>
      <c r="C60" s="821"/>
      <c r="D60" s="825"/>
      <c r="E60" s="42"/>
      <c r="F60" s="42"/>
    </row>
    <row r="61" spans="1:6" hidden="1" x14ac:dyDescent="0.25">
      <c r="A61" s="824" t="s">
        <v>24</v>
      </c>
      <c r="B61" s="821"/>
      <c r="C61" s="821"/>
      <c r="D61" s="825"/>
      <c r="E61" s="42"/>
      <c r="F61" s="42"/>
    </row>
    <row r="62" spans="1:6" hidden="1" x14ac:dyDescent="0.25">
      <c r="A62" s="824" t="s">
        <v>781</v>
      </c>
      <c r="B62" s="821"/>
      <c r="C62" s="821"/>
      <c r="D62" s="825"/>
      <c r="E62" s="42"/>
      <c r="F62" s="42"/>
    </row>
    <row r="63" spans="1:6" hidden="1" x14ac:dyDescent="0.25">
      <c r="A63" s="824" t="s">
        <v>782</v>
      </c>
      <c r="B63" s="821"/>
      <c r="C63" s="821"/>
      <c r="D63" s="825"/>
      <c r="E63" s="42"/>
      <c r="F63" s="42"/>
    </row>
    <row r="64" spans="1:6" hidden="1" x14ac:dyDescent="0.25">
      <c r="A64" s="824" t="s">
        <v>783</v>
      </c>
      <c r="B64" s="821"/>
      <c r="C64" s="821"/>
      <c r="D64" s="825"/>
      <c r="E64" s="42"/>
      <c r="F64" s="42"/>
    </row>
    <row r="65" spans="1:6" hidden="1" x14ac:dyDescent="0.25">
      <c r="A65" s="824" t="s">
        <v>784</v>
      </c>
      <c r="B65" s="821"/>
      <c r="C65" s="821"/>
      <c r="D65" s="825"/>
      <c r="E65" s="42"/>
      <c r="F65" s="42"/>
    </row>
    <row r="66" spans="1:6" hidden="1" x14ac:dyDescent="0.25">
      <c r="A66" s="824" t="s">
        <v>785</v>
      </c>
      <c r="B66" s="821"/>
      <c r="C66" s="821"/>
      <c r="D66" s="825"/>
      <c r="E66" s="42"/>
      <c r="F66" s="42"/>
    </row>
    <row r="67" spans="1:6" hidden="1" x14ac:dyDescent="0.25">
      <c r="A67" s="824" t="s">
        <v>786</v>
      </c>
      <c r="B67" s="821"/>
      <c r="C67" s="821"/>
      <c r="D67" s="825"/>
      <c r="E67" s="42"/>
      <c r="F67" s="42"/>
    </row>
    <row r="68" spans="1:6" hidden="1" x14ac:dyDescent="0.25">
      <c r="A68" s="824" t="s">
        <v>787</v>
      </c>
      <c r="B68" s="821"/>
      <c r="C68" s="821"/>
      <c r="D68" s="825"/>
      <c r="E68" s="42"/>
      <c r="F68" s="42"/>
    </row>
    <row r="69" spans="1:6" hidden="1" x14ac:dyDescent="0.25">
      <c r="A69" s="824" t="s">
        <v>788</v>
      </c>
      <c r="B69" s="821"/>
      <c r="C69" s="821"/>
      <c r="D69" s="825"/>
      <c r="E69" s="42"/>
      <c r="F69" s="42"/>
    </row>
    <row r="70" spans="1:6" hidden="1" x14ac:dyDescent="0.25">
      <c r="A70" s="824" t="s">
        <v>121</v>
      </c>
      <c r="B70" s="821"/>
      <c r="C70" s="821"/>
      <c r="D70" s="825"/>
      <c r="E70" s="42"/>
      <c r="F70" s="42"/>
    </row>
    <row r="71" spans="1:6" hidden="1" x14ac:dyDescent="0.25">
      <c r="A71" s="824" t="s">
        <v>789</v>
      </c>
      <c r="B71" s="821"/>
      <c r="C71" s="821"/>
      <c r="D71" s="825"/>
      <c r="E71" s="42"/>
      <c r="F71" s="42"/>
    </row>
    <row r="72" spans="1:6" hidden="1" x14ac:dyDescent="0.25">
      <c r="A72" s="824" t="s">
        <v>790</v>
      </c>
      <c r="B72" s="821"/>
      <c r="C72" s="821"/>
      <c r="D72" s="825"/>
      <c r="E72" s="42"/>
      <c r="F72" s="42"/>
    </row>
    <row r="73" spans="1:6" hidden="1" x14ac:dyDescent="0.25">
      <c r="A73" s="824" t="s">
        <v>791</v>
      </c>
      <c r="B73" s="821"/>
      <c r="C73" s="821"/>
      <c r="D73" s="825"/>
      <c r="E73" s="42"/>
      <c r="F73" s="42"/>
    </row>
    <row r="74" spans="1:6" hidden="1" x14ac:dyDescent="0.25">
      <c r="A74" s="824" t="s">
        <v>792</v>
      </c>
      <c r="B74" s="821"/>
      <c r="C74" s="821"/>
      <c r="D74" s="825"/>
      <c r="E74" s="42"/>
      <c r="F74" s="42"/>
    </row>
    <row r="75" spans="1:6" hidden="1" x14ac:dyDescent="0.25">
      <c r="A75" s="824" t="s">
        <v>793</v>
      </c>
      <c r="B75" s="821"/>
      <c r="C75" s="821"/>
      <c r="D75" s="825"/>
      <c r="E75" s="42"/>
      <c r="F75" s="42"/>
    </row>
    <row r="76" spans="1:6" hidden="1" x14ac:dyDescent="0.25">
      <c r="A76" s="824" t="s">
        <v>794</v>
      </c>
      <c r="B76" s="821"/>
      <c r="C76" s="821"/>
      <c r="D76" s="825"/>
      <c r="E76" s="42"/>
      <c r="F76" s="42"/>
    </row>
    <row r="77" spans="1:6" hidden="1" x14ac:dyDescent="0.25">
      <c r="A77" s="824" t="s">
        <v>123</v>
      </c>
      <c r="B77" s="821"/>
      <c r="C77" s="821"/>
      <c r="D77" s="825"/>
      <c r="E77" s="42"/>
      <c r="F77" s="42"/>
    </row>
    <row r="78" spans="1:6" hidden="1" x14ac:dyDescent="0.25">
      <c r="A78" s="824" t="s">
        <v>62</v>
      </c>
      <c r="B78" s="821"/>
      <c r="C78" s="821"/>
      <c r="D78" s="825"/>
      <c r="E78" s="42"/>
      <c r="F78" s="42"/>
    </row>
    <row r="79" spans="1:6" hidden="1" x14ac:dyDescent="0.25">
      <c r="A79" s="824" t="s">
        <v>795</v>
      </c>
      <c r="B79" s="821"/>
      <c r="C79" s="821"/>
      <c r="D79" s="825"/>
      <c r="E79" s="42"/>
      <c r="F79" s="42"/>
    </row>
    <row r="80" spans="1:6" hidden="1" x14ac:dyDescent="0.25">
      <c r="A80" s="824" t="s">
        <v>796</v>
      </c>
      <c r="B80" s="821"/>
      <c r="C80" s="821"/>
      <c r="D80" s="825"/>
      <c r="E80" s="42"/>
      <c r="F80" s="42"/>
    </row>
    <row r="81" spans="1:6" hidden="1" x14ac:dyDescent="0.25">
      <c r="A81" s="824" t="s">
        <v>619</v>
      </c>
      <c r="B81" s="821"/>
      <c r="C81" s="821"/>
      <c r="D81" s="825"/>
      <c r="E81" s="42"/>
      <c r="F81" s="42"/>
    </row>
    <row r="82" spans="1:6" hidden="1" x14ac:dyDescent="0.25">
      <c r="A82" s="824" t="s">
        <v>164</v>
      </c>
      <c r="B82" s="821"/>
      <c r="C82" s="821"/>
      <c r="D82" s="825"/>
      <c r="E82" s="42"/>
      <c r="F82" s="42"/>
    </row>
    <row r="83" spans="1:6" hidden="1" x14ac:dyDescent="0.25">
      <c r="A83" s="824" t="s">
        <v>797</v>
      </c>
      <c r="B83" s="821"/>
      <c r="C83" s="821"/>
      <c r="D83" s="825"/>
      <c r="E83" s="42"/>
      <c r="F83" s="42"/>
    </row>
    <row r="84" spans="1:6" hidden="1" x14ac:dyDescent="0.25">
      <c r="A84" s="824" t="s">
        <v>798</v>
      </c>
      <c r="B84" s="821"/>
      <c r="C84" s="821"/>
      <c r="D84" s="825"/>
      <c r="E84" s="42"/>
      <c r="F84" s="42"/>
    </row>
    <row r="85" spans="1:6" hidden="1" x14ac:dyDescent="0.25">
      <c r="A85" s="824" t="s">
        <v>206</v>
      </c>
      <c r="B85" s="821"/>
      <c r="C85" s="821"/>
      <c r="D85" s="825"/>
      <c r="E85" s="42"/>
      <c r="F85" s="42"/>
    </row>
    <row r="86" spans="1:6" hidden="1" x14ac:dyDescent="0.25">
      <c r="A86" s="824" t="s">
        <v>799</v>
      </c>
      <c r="B86" s="821"/>
      <c r="C86" s="821"/>
      <c r="D86" s="825"/>
      <c r="E86" s="42"/>
      <c r="F86" s="42"/>
    </row>
    <row r="87" spans="1:6" hidden="1" x14ac:dyDescent="0.25">
      <c r="A87" s="824" t="s">
        <v>800</v>
      </c>
      <c r="B87" s="821"/>
      <c r="C87" s="821"/>
      <c r="D87" s="825"/>
      <c r="E87" s="42"/>
      <c r="F87" s="42"/>
    </row>
    <row r="88" spans="1:6" hidden="1" x14ac:dyDescent="0.25">
      <c r="A88" s="824" t="s">
        <v>801</v>
      </c>
      <c r="B88" s="821"/>
      <c r="C88" s="821"/>
      <c r="D88" s="825"/>
      <c r="E88" s="42"/>
      <c r="F88" s="42"/>
    </row>
    <row r="89" spans="1:6" hidden="1" x14ac:dyDescent="0.25">
      <c r="A89" s="824" t="s">
        <v>802</v>
      </c>
      <c r="B89" s="821"/>
      <c r="C89" s="821"/>
      <c r="D89" s="825"/>
      <c r="E89" s="42"/>
      <c r="F89" s="42"/>
    </row>
    <row r="90" spans="1:6" hidden="1" x14ac:dyDescent="0.25">
      <c r="A90" s="824" t="s">
        <v>803</v>
      </c>
      <c r="B90" s="821"/>
      <c r="C90" s="821"/>
      <c r="D90" s="825"/>
      <c r="E90" s="42"/>
      <c r="F90" s="42"/>
    </row>
    <row r="91" spans="1:6" hidden="1" x14ac:dyDescent="0.25">
      <c r="A91" s="824" t="s">
        <v>804</v>
      </c>
      <c r="B91" s="821"/>
      <c r="C91" s="821"/>
      <c r="D91" s="825"/>
      <c r="E91" s="42"/>
      <c r="F91" s="42"/>
    </row>
    <row r="92" spans="1:6" hidden="1" x14ac:dyDescent="0.25">
      <c r="A92" s="824" t="s">
        <v>805</v>
      </c>
      <c r="B92" s="821"/>
      <c r="C92" s="821"/>
      <c r="D92" s="825"/>
      <c r="E92" s="42"/>
      <c r="F92" s="42"/>
    </row>
    <row r="93" spans="1:6" hidden="1" x14ac:dyDescent="0.25">
      <c r="A93" s="824" t="s">
        <v>806</v>
      </c>
      <c r="B93" s="821"/>
      <c r="C93" s="821"/>
      <c r="D93" s="825"/>
      <c r="E93" s="42"/>
      <c r="F93" s="42"/>
    </row>
    <row r="94" spans="1:6" hidden="1" x14ac:dyDescent="0.25">
      <c r="A94" s="824" t="s">
        <v>807</v>
      </c>
      <c r="B94" s="821"/>
      <c r="C94" s="821"/>
      <c r="D94" s="825"/>
      <c r="E94" s="42"/>
      <c r="F94" s="42"/>
    </row>
    <row r="95" spans="1:6" hidden="1" x14ac:dyDescent="0.25">
      <c r="A95" s="824" t="s">
        <v>808</v>
      </c>
      <c r="B95" s="821"/>
      <c r="C95" s="821"/>
      <c r="D95" s="825"/>
      <c r="E95" s="42"/>
      <c r="F95" s="42"/>
    </row>
    <row r="96" spans="1:6" hidden="1" x14ac:dyDescent="0.25">
      <c r="A96" s="824" t="s">
        <v>809</v>
      </c>
      <c r="B96" s="821"/>
      <c r="C96" s="821"/>
      <c r="D96" s="825"/>
      <c r="E96" s="42"/>
      <c r="F96" s="42"/>
    </row>
    <row r="97" spans="1:6" hidden="1" x14ac:dyDescent="0.25">
      <c r="A97" s="824" t="s">
        <v>810</v>
      </c>
      <c r="B97" s="821"/>
      <c r="C97" s="821"/>
      <c r="D97" s="825"/>
      <c r="E97" s="42"/>
      <c r="F97" s="42"/>
    </row>
    <row r="98" spans="1:6" hidden="1" x14ac:dyDescent="0.25">
      <c r="A98" s="824" t="s">
        <v>360</v>
      </c>
      <c r="B98" s="821"/>
      <c r="C98" s="821"/>
      <c r="D98" s="825"/>
      <c r="E98" s="42"/>
      <c r="F98" s="42"/>
    </row>
    <row r="99" spans="1:6" hidden="1" x14ac:dyDescent="0.25">
      <c r="A99" s="824" t="s">
        <v>811</v>
      </c>
      <c r="B99" s="821"/>
      <c r="C99" s="821"/>
      <c r="D99" s="825"/>
      <c r="E99" s="42"/>
      <c r="F99" s="42"/>
    </row>
    <row r="100" spans="1:6" hidden="1" x14ac:dyDescent="0.25">
      <c r="A100" s="824" t="s">
        <v>812</v>
      </c>
      <c r="B100" s="821"/>
      <c r="C100" s="821"/>
      <c r="D100" s="825"/>
      <c r="E100" s="42"/>
      <c r="F100" s="42"/>
    </row>
    <row r="101" spans="1:6" hidden="1" x14ac:dyDescent="0.25">
      <c r="A101" s="824" t="s">
        <v>74</v>
      </c>
      <c r="B101" s="821"/>
      <c r="C101" s="821"/>
      <c r="D101" s="825"/>
      <c r="E101" s="42"/>
      <c r="F101" s="42"/>
    </row>
    <row r="102" spans="1:6" hidden="1" x14ac:dyDescent="0.25">
      <c r="A102" s="824" t="s">
        <v>573</v>
      </c>
      <c r="B102" s="821"/>
      <c r="C102" s="821"/>
      <c r="D102" s="825"/>
      <c r="E102" s="42"/>
      <c r="F102" s="42"/>
    </row>
    <row r="103" spans="1:6" s="251" customFormat="1" hidden="1" x14ac:dyDescent="0.25">
      <c r="A103" s="824" t="s">
        <v>573</v>
      </c>
      <c r="B103" s="821"/>
      <c r="C103" s="821"/>
      <c r="D103" s="821"/>
      <c r="E103" s="42"/>
      <c r="F103" s="42"/>
    </row>
    <row r="104" spans="1:6" s="251" customFormat="1" ht="6.6" customHeight="1" x14ac:dyDescent="0.25">
      <c r="A104" s="250"/>
      <c r="B104" s="250"/>
      <c r="C104" s="250"/>
      <c r="D104" s="250"/>
      <c r="E104" s="42"/>
      <c r="F104" s="42"/>
    </row>
    <row r="105" spans="1:6" s="252" customFormat="1" x14ac:dyDescent="0.25">
      <c r="A105" s="823"/>
      <c r="B105" s="823"/>
      <c r="C105" s="823"/>
      <c r="D105" s="823"/>
      <c r="E105" s="823"/>
      <c r="F105" s="823"/>
    </row>
    <row r="106" spans="1:6" s="249" customFormat="1" x14ac:dyDescent="0.25">
      <c r="A106" s="822"/>
      <c r="B106" s="822"/>
      <c r="C106" s="822"/>
      <c r="D106" s="822"/>
      <c r="E106" s="822"/>
      <c r="F106" s="822"/>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2" customFormat="1" x14ac:dyDescent="0.25">
      <c r="A111" s="250"/>
      <c r="B111" s="250"/>
      <c r="C111" s="821"/>
      <c r="D111" s="821"/>
      <c r="E111" s="250"/>
      <c r="F111" s="250"/>
    </row>
    <row r="112" spans="1:6" s="249" customFormat="1" x14ac:dyDescent="0.25">
      <c r="A112" s="254"/>
      <c r="B112" s="254"/>
      <c r="C112" s="822"/>
      <c r="D112" s="822"/>
      <c r="E112" s="254"/>
      <c r="F112" s="254"/>
    </row>
    <row r="113" spans="1:6" x14ac:dyDescent="0.25">
      <c r="A113" s="42"/>
      <c r="B113" s="50"/>
      <c r="C113" s="255"/>
      <c r="D113" s="255"/>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9">
    <mergeCell ref="A9:G9"/>
    <mergeCell ref="A10:G10"/>
    <mergeCell ref="A12:G12"/>
    <mergeCell ref="A13:G13"/>
    <mergeCell ref="A14:G14"/>
    <mergeCell ref="A16:G16"/>
    <mergeCell ref="A1:F1"/>
    <mergeCell ref="A2:F2"/>
    <mergeCell ref="A4:F4"/>
    <mergeCell ref="B6:C6"/>
    <mergeCell ref="D6:E6"/>
    <mergeCell ref="A8:G8"/>
    <mergeCell ref="A23:G23"/>
    <mergeCell ref="A24:G24"/>
    <mergeCell ref="A25:C25"/>
    <mergeCell ref="A26:G26"/>
    <mergeCell ref="A27:C27"/>
    <mergeCell ref="D27:E27"/>
    <mergeCell ref="A17:G17"/>
    <mergeCell ref="A18:G18"/>
    <mergeCell ref="A19:G19"/>
    <mergeCell ref="A20:G20"/>
    <mergeCell ref="A21:G21"/>
    <mergeCell ref="A22:G22"/>
    <mergeCell ref="A38:B38"/>
    <mergeCell ref="C38:D38"/>
    <mergeCell ref="E38:F38"/>
    <mergeCell ref="A41:B41"/>
    <mergeCell ref="C41:D41"/>
    <mergeCell ref="E41:F41"/>
    <mergeCell ref="A28:G28"/>
    <mergeCell ref="A29:G29"/>
    <mergeCell ref="A30:G30"/>
    <mergeCell ref="A32:G32"/>
    <mergeCell ref="A33:E33"/>
    <mergeCell ref="A37:B37"/>
    <mergeCell ref="C37:D37"/>
    <mergeCell ref="E37:F37"/>
    <mergeCell ref="A46:B46"/>
    <mergeCell ref="C46:D46"/>
    <mergeCell ref="E46:F46"/>
    <mergeCell ref="A47:D47"/>
    <mergeCell ref="A48:D48"/>
    <mergeCell ref="A49:D49"/>
    <mergeCell ref="A42:B42"/>
    <mergeCell ref="C42:D42"/>
    <mergeCell ref="E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1:D81"/>
    <mergeCell ref="A82:D82"/>
    <mergeCell ref="A83:D83"/>
    <mergeCell ref="A84:D84"/>
    <mergeCell ref="A85:D85"/>
    <mergeCell ref="A74:D74"/>
    <mergeCell ref="A75:D75"/>
    <mergeCell ref="A76:D76"/>
    <mergeCell ref="A77:D77"/>
    <mergeCell ref="A78:D78"/>
    <mergeCell ref="A79:D79"/>
    <mergeCell ref="A105:F105"/>
    <mergeCell ref="A106:F106"/>
    <mergeCell ref="C111:D111"/>
    <mergeCell ref="C112:D112"/>
    <mergeCell ref="E25:G25"/>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s>
  <pageMargins left="0.51" right="0.48" top="0.74803149606299213" bottom="0.74803149606299213" header="0.31496062992125984" footer="0.31496062992125984"/>
  <pageSetup paperSize="9" scale="87"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6"/>
  <sheetViews>
    <sheetView topLeftCell="A22" zoomScale="145" zoomScaleNormal="145" zoomScaleSheetLayoutView="115" workbookViewId="0">
      <selection activeCell="B43" sqref="B43"/>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7" x14ac:dyDescent="0.25">
      <c r="A1" s="802" t="s">
        <v>241</v>
      </c>
      <c r="B1" s="801"/>
      <c r="C1" s="801"/>
      <c r="D1" s="801"/>
      <c r="E1" s="801"/>
      <c r="F1" s="801"/>
      <c r="G1" s="256"/>
    </row>
    <row r="2" spans="1:7" x14ac:dyDescent="0.25">
      <c r="A2" s="802" t="s">
        <v>245</v>
      </c>
      <c r="B2" s="802"/>
      <c r="C2" s="802"/>
      <c r="D2" s="802"/>
      <c r="E2" s="802"/>
      <c r="F2" s="802"/>
      <c r="G2" s="256"/>
    </row>
    <row r="3" spans="1:7" ht="22.5" customHeight="1" x14ac:dyDescent="0.25">
      <c r="A3" s="256"/>
      <c r="B3" s="256"/>
      <c r="C3" s="256"/>
      <c r="D3" s="256"/>
      <c r="E3" s="256"/>
      <c r="F3" s="256"/>
      <c r="G3" s="256"/>
    </row>
    <row r="4" spans="1:7" ht="34.5" customHeight="1" x14ac:dyDescent="0.25">
      <c r="A4" s="1106" t="s">
        <v>1018</v>
      </c>
      <c r="B4" s="1106"/>
      <c r="C4" s="1106"/>
      <c r="D4" s="1106"/>
      <c r="E4" s="1106"/>
      <c r="F4" s="1106"/>
      <c r="G4" s="256"/>
    </row>
    <row r="5" spans="1:7" ht="31.95" customHeight="1" x14ac:dyDescent="0.25">
      <c r="A5" s="48"/>
      <c r="B5" s="48"/>
      <c r="C5" s="48"/>
      <c r="D5" s="48"/>
      <c r="E5" s="48"/>
      <c r="F5" s="48"/>
      <c r="G5" s="256"/>
    </row>
    <row r="6" spans="1:7" x14ac:dyDescent="0.25">
      <c r="A6" s="256"/>
      <c r="B6" s="1107" t="s">
        <v>757</v>
      </c>
      <c r="C6" s="1107"/>
      <c r="D6" s="1108" t="str">
        <f>PR!B12</f>
        <v>2507-SS02-251</v>
      </c>
      <c r="E6" s="1108"/>
      <c r="F6" s="256"/>
      <c r="G6" s="256"/>
    </row>
    <row r="7" spans="1:7" ht="18" customHeight="1" x14ac:dyDescent="0.25">
      <c r="A7" s="256"/>
      <c r="B7" s="256"/>
      <c r="C7" s="256"/>
      <c r="D7" s="256"/>
      <c r="E7" s="256"/>
      <c r="F7" s="256"/>
      <c r="G7" s="256"/>
    </row>
    <row r="8" spans="1:7" x14ac:dyDescent="0.25">
      <c r="A8" s="1105" t="s">
        <v>934</v>
      </c>
      <c r="B8" s="1105"/>
      <c r="C8" s="1105"/>
      <c r="D8" s="1105"/>
      <c r="E8" s="1105"/>
      <c r="F8" s="1105"/>
      <c r="G8" s="1105"/>
    </row>
    <row r="9" spans="1:7" x14ac:dyDescent="0.25">
      <c r="A9" s="1105" t="s">
        <v>935</v>
      </c>
      <c r="B9" s="1105"/>
      <c r="C9" s="1105"/>
      <c r="D9" s="1105"/>
      <c r="E9" s="1105"/>
      <c r="F9" s="1105"/>
      <c r="G9" s="1105"/>
    </row>
    <row r="10" spans="1:7" x14ac:dyDescent="0.25">
      <c r="A10" s="1105" t="s">
        <v>857</v>
      </c>
      <c r="B10" s="1105"/>
      <c r="C10" s="1105"/>
      <c r="D10" s="1105"/>
      <c r="E10" s="1105"/>
      <c r="F10" s="1105"/>
      <c r="G10" s="1105"/>
    </row>
    <row r="11" spans="1:7" ht="9" customHeight="1" x14ac:dyDescent="0.25">
      <c r="A11" s="301"/>
      <c r="B11" s="301"/>
      <c r="C11" s="301"/>
      <c r="D11" s="301"/>
      <c r="E11" s="301"/>
      <c r="F11" s="301"/>
      <c r="G11" s="301"/>
    </row>
    <row r="12" spans="1:7" ht="16.5" customHeight="1" x14ac:dyDescent="0.25">
      <c r="A12" s="1110" t="s">
        <v>936</v>
      </c>
      <c r="B12" s="1110"/>
      <c r="C12" s="1110"/>
      <c r="D12" s="1110"/>
      <c r="E12" s="1110"/>
      <c r="F12" s="1110"/>
      <c r="G12" s="1110"/>
    </row>
    <row r="13" spans="1:7" ht="23.4" customHeight="1" x14ac:dyDescent="0.25">
      <c r="A13" s="1105" t="s">
        <v>937</v>
      </c>
      <c r="B13" s="1105"/>
      <c r="C13" s="1105"/>
      <c r="D13" s="1105"/>
      <c r="E13" s="1105"/>
      <c r="F13" s="1105"/>
      <c r="G13" s="1105"/>
    </row>
    <row r="14" spans="1:7" ht="16.5" customHeight="1" x14ac:dyDescent="0.25">
      <c r="A14" s="1105" t="s">
        <v>938</v>
      </c>
      <c r="B14" s="1105"/>
      <c r="C14" s="1105"/>
      <c r="D14" s="1105"/>
      <c r="E14" s="1105"/>
      <c r="F14" s="1105"/>
      <c r="G14" s="1105"/>
    </row>
    <row r="15" spans="1:7" ht="8.25" customHeight="1" x14ac:dyDescent="0.25">
      <c r="A15" s="301"/>
      <c r="B15" s="301"/>
      <c r="C15" s="301"/>
      <c r="D15" s="301"/>
      <c r="E15" s="301"/>
      <c r="F15" s="301"/>
      <c r="G15" s="301"/>
    </row>
    <row r="16" spans="1:7" x14ac:dyDescent="0.25">
      <c r="A16" s="1109" t="s">
        <v>939</v>
      </c>
      <c r="B16" s="1109"/>
      <c r="C16" s="1109"/>
      <c r="D16" s="1109"/>
      <c r="E16" s="1109"/>
      <c r="F16" s="1109"/>
      <c r="G16" s="1109"/>
    </row>
    <row r="17" spans="1:7" x14ac:dyDescent="0.25">
      <c r="A17" s="1105" t="s">
        <v>940</v>
      </c>
      <c r="B17" s="1105"/>
      <c r="C17" s="1105"/>
      <c r="D17" s="1105"/>
      <c r="E17" s="1105"/>
      <c r="F17" s="1105"/>
      <c r="G17" s="1105"/>
    </row>
    <row r="18" spans="1:7" x14ac:dyDescent="0.25">
      <c r="A18" s="1105" t="s">
        <v>941</v>
      </c>
      <c r="B18" s="1105"/>
      <c r="C18" s="1105"/>
      <c r="D18" s="1105"/>
      <c r="E18" s="1105"/>
      <c r="F18" s="1105"/>
      <c r="G18" s="1105"/>
    </row>
    <row r="19" spans="1:7" x14ac:dyDescent="0.25">
      <c r="A19" s="1105" t="s">
        <v>942</v>
      </c>
      <c r="B19" s="1105"/>
      <c r="C19" s="1105"/>
      <c r="D19" s="1105"/>
      <c r="E19" s="1105"/>
      <c r="F19" s="1105"/>
      <c r="G19" s="1105"/>
    </row>
    <row r="20" spans="1:7" x14ac:dyDescent="0.25">
      <c r="A20" s="1109" t="s">
        <v>943</v>
      </c>
      <c r="B20" s="1109"/>
      <c r="C20" s="1109"/>
      <c r="D20" s="1109"/>
      <c r="E20" s="1109"/>
      <c r="F20" s="1109"/>
      <c r="G20" s="1109"/>
    </row>
    <row r="21" spans="1:7" x14ac:dyDescent="0.25">
      <c r="A21" s="1105" t="s">
        <v>944</v>
      </c>
      <c r="B21" s="1105"/>
      <c r="C21" s="1105"/>
      <c r="D21" s="1105"/>
      <c r="E21" s="1105"/>
      <c r="F21" s="1105"/>
      <c r="G21" s="1105"/>
    </row>
    <row r="22" spans="1:7" ht="29.4" customHeight="1" x14ac:dyDescent="0.25">
      <c r="A22" s="1115" t="s">
        <v>945</v>
      </c>
      <c r="B22" s="1105"/>
      <c r="C22" s="1105"/>
      <c r="D22" s="1105"/>
      <c r="E22" s="1105"/>
      <c r="F22" s="1105"/>
      <c r="G22" s="1105"/>
    </row>
    <row r="23" spans="1:7" x14ac:dyDescent="0.25">
      <c r="A23" s="1112" t="s">
        <v>946</v>
      </c>
      <c r="B23" s="1112"/>
      <c r="C23" s="1112"/>
      <c r="D23" s="1112"/>
      <c r="E23" s="1112"/>
      <c r="F23" s="1112"/>
      <c r="G23" s="1112"/>
    </row>
    <row r="24" spans="1:7" x14ac:dyDescent="0.25">
      <c r="A24" s="1112" t="s">
        <v>947</v>
      </c>
      <c r="B24" s="1112"/>
      <c r="C24" s="1112"/>
      <c r="D24" s="1112"/>
      <c r="E24" s="1112"/>
      <c r="F24" s="1112"/>
      <c r="G24" s="1112"/>
    </row>
    <row r="25" spans="1:7" ht="16.5" customHeight="1" x14ac:dyDescent="0.25">
      <c r="A25" s="1105" t="s">
        <v>877</v>
      </c>
      <c r="B25" s="1105"/>
      <c r="C25" s="1105"/>
      <c r="D25" s="257" t="str">
        <f>PR!E9</f>
        <v>2025-251</v>
      </c>
      <c r="E25" s="303" t="s">
        <v>761</v>
      </c>
      <c r="F25" s="302"/>
      <c r="G25" s="302"/>
    </row>
    <row r="26" spans="1:7" ht="16.5" customHeight="1" x14ac:dyDescent="0.25">
      <c r="A26" s="1110" t="str">
        <f>PR!B111</f>
        <v>health insurance</v>
      </c>
      <c r="B26" s="1110"/>
      <c r="C26" s="1110"/>
      <c r="D26" s="1110"/>
      <c r="E26" s="1110"/>
      <c r="F26" s="1110"/>
      <c r="G26" s="1110"/>
    </row>
    <row r="27" spans="1:7" ht="22.5" customHeight="1" x14ac:dyDescent="0.25">
      <c r="A27" s="1111" t="s">
        <v>854</v>
      </c>
      <c r="B27" s="1111"/>
      <c r="C27" s="1111"/>
      <c r="D27" s="1111">
        <f>PR!H110</f>
        <v>180000</v>
      </c>
      <c r="E27" s="1111"/>
      <c r="F27" s="301"/>
      <c r="G27" s="256"/>
    </row>
    <row r="28" spans="1:7" ht="22.5" customHeight="1" x14ac:dyDescent="0.25">
      <c r="A28" s="1111" t="s">
        <v>866</v>
      </c>
      <c r="B28" s="1111"/>
      <c r="C28" s="1111"/>
      <c r="D28" s="1111"/>
      <c r="E28" s="1111"/>
      <c r="F28" s="1111"/>
      <c r="G28" s="1111"/>
    </row>
    <row r="29" spans="1:7" x14ac:dyDescent="0.25">
      <c r="A29" s="1111" t="s">
        <v>867</v>
      </c>
      <c r="B29" s="1111"/>
      <c r="C29" s="1111"/>
      <c r="D29" s="1111"/>
      <c r="E29" s="1111"/>
      <c r="F29" s="1111"/>
      <c r="G29" s="1111"/>
    </row>
    <row r="30" spans="1:7" x14ac:dyDescent="0.25">
      <c r="A30" s="1111" t="s">
        <v>868</v>
      </c>
      <c r="B30" s="1111"/>
      <c r="C30" s="1111"/>
      <c r="D30" s="1111"/>
      <c r="E30" s="1111"/>
      <c r="F30" s="1111"/>
      <c r="G30" s="1111"/>
    </row>
    <row r="31" spans="1:7" ht="7.5" customHeight="1" x14ac:dyDescent="0.25">
      <c r="A31" s="305"/>
      <c r="B31" s="305"/>
      <c r="C31" s="305"/>
      <c r="D31" s="305"/>
      <c r="E31" s="305"/>
      <c r="F31" s="301"/>
      <c r="G31" s="256"/>
    </row>
    <row r="32" spans="1:7" x14ac:dyDescent="0.25">
      <c r="A32" s="1105" t="s">
        <v>869</v>
      </c>
      <c r="B32" s="1105"/>
      <c r="C32" s="1105"/>
      <c r="D32" s="1105"/>
      <c r="E32" s="1105"/>
      <c r="F32" s="1105"/>
      <c r="G32" s="1105"/>
    </row>
    <row r="33" spans="1:7" x14ac:dyDescent="0.25">
      <c r="A33" s="1105" t="s">
        <v>870</v>
      </c>
      <c r="B33" s="1105"/>
      <c r="C33" s="1105"/>
      <c r="D33" s="1105"/>
      <c r="E33" s="1105"/>
      <c r="F33" s="1105"/>
      <c r="G33" s="1105"/>
    </row>
    <row r="34" spans="1:7" x14ac:dyDescent="0.25">
      <c r="A34" s="1105" t="s">
        <v>871</v>
      </c>
      <c r="B34" s="1105"/>
      <c r="C34" s="1105"/>
      <c r="D34" s="1105"/>
      <c r="E34" s="1105"/>
      <c r="F34" s="1105"/>
      <c r="G34" s="1105"/>
    </row>
    <row r="35" spans="1:7" x14ac:dyDescent="0.25">
      <c r="A35" s="1105" t="s">
        <v>950</v>
      </c>
      <c r="B35" s="1105"/>
      <c r="C35" s="1105"/>
      <c r="D35" s="1105"/>
      <c r="E35" s="1105"/>
      <c r="F35" s="1105"/>
      <c r="G35" s="1105"/>
    </row>
    <row r="36" spans="1:7" x14ac:dyDescent="0.25">
      <c r="A36" s="1105" t="s">
        <v>948</v>
      </c>
      <c r="B36" s="1105"/>
      <c r="C36" s="1105"/>
      <c r="D36" s="1105"/>
      <c r="E36" s="1105"/>
      <c r="F36" s="1105"/>
      <c r="G36" s="1105"/>
    </row>
    <row r="37" spans="1:7" x14ac:dyDescent="0.25">
      <c r="A37" s="308"/>
      <c r="B37" s="308"/>
      <c r="C37" s="308"/>
      <c r="D37" s="308"/>
      <c r="E37" s="308"/>
      <c r="F37" s="308"/>
      <c r="G37" s="308"/>
    </row>
    <row r="38" spans="1:7" x14ac:dyDescent="0.25">
      <c r="A38" s="1110" t="s">
        <v>818</v>
      </c>
      <c r="B38" s="1110"/>
      <c r="C38" s="1110"/>
      <c r="D38" s="1110"/>
      <c r="E38" s="1110"/>
      <c r="F38" s="258" t="s">
        <v>819</v>
      </c>
      <c r="G38" s="256"/>
    </row>
    <row r="39" spans="1:7" ht="16.2" customHeight="1" x14ac:dyDescent="0.25">
      <c r="A39" s="48"/>
      <c r="B39" s="256"/>
      <c r="C39" s="48"/>
      <c r="D39" s="48"/>
      <c r="E39" s="48"/>
      <c r="F39" s="48"/>
      <c r="G39" s="256"/>
    </row>
    <row r="40" spans="1:7" s="248" customFormat="1" x14ac:dyDescent="0.25">
      <c r="A40" s="300"/>
      <c r="B40" s="260"/>
      <c r="C40" s="260"/>
      <c r="D40" s="260"/>
      <c r="E40" s="260"/>
      <c r="F40" s="300"/>
      <c r="G40" s="259"/>
    </row>
    <row r="41" spans="1:7" s="248" customFormat="1" x14ac:dyDescent="0.25">
      <c r="A41" s="300"/>
      <c r="B41" s="823" t="s">
        <v>1007</v>
      </c>
      <c r="C41" s="823"/>
      <c r="D41" s="823"/>
      <c r="E41" s="823"/>
      <c r="F41" s="823"/>
      <c r="G41" s="259"/>
    </row>
    <row r="42" spans="1:7" s="249" customFormat="1" x14ac:dyDescent="0.25">
      <c r="A42" s="300"/>
      <c r="B42" s="822" t="s">
        <v>1027</v>
      </c>
      <c r="C42" s="822"/>
      <c r="D42" s="822"/>
      <c r="E42" s="822"/>
      <c r="F42" s="822"/>
      <c r="G42" s="261"/>
    </row>
    <row r="43" spans="1:7" x14ac:dyDescent="0.25">
      <c r="A43" s="42"/>
      <c r="B43" s="42"/>
      <c r="C43" s="42"/>
      <c r="D43" s="42"/>
      <c r="E43" s="42"/>
      <c r="F43" s="42"/>
    </row>
    <row r="44" spans="1:7" x14ac:dyDescent="0.25">
      <c r="A44" s="42"/>
      <c r="B44" s="42"/>
      <c r="C44" s="42"/>
      <c r="D44" s="42"/>
      <c r="E44" s="42"/>
      <c r="F44" s="42"/>
    </row>
    <row r="45" spans="1:7" s="248" customFormat="1" x14ac:dyDescent="0.25">
      <c r="A45" s="823"/>
      <c r="B45" s="823"/>
      <c r="C45" s="823"/>
      <c r="D45" s="823"/>
      <c r="E45" s="823"/>
      <c r="F45" s="823"/>
    </row>
    <row r="46" spans="1:7" s="249" customFormat="1" x14ac:dyDescent="0.25">
      <c r="A46" s="822"/>
      <c r="B46" s="822"/>
      <c r="C46" s="822"/>
      <c r="D46" s="822"/>
      <c r="E46" s="822"/>
      <c r="F46" s="822"/>
    </row>
    <row r="47" spans="1:7" hidden="1" x14ac:dyDescent="0.25">
      <c r="A47" s="824" t="s">
        <v>769</v>
      </c>
      <c r="B47" s="821"/>
      <c r="C47" s="821"/>
      <c r="D47" s="825"/>
      <c r="E47" s="42"/>
      <c r="F47" s="42"/>
    </row>
    <row r="48" spans="1:7" hidden="1" x14ac:dyDescent="0.25">
      <c r="A48" s="824" t="s">
        <v>770</v>
      </c>
      <c r="B48" s="821"/>
      <c r="C48" s="821"/>
      <c r="D48" s="825"/>
      <c r="E48" s="42"/>
      <c r="F48" s="42"/>
    </row>
    <row r="49" spans="1:6" hidden="1" x14ac:dyDescent="0.25">
      <c r="A49" s="824" t="s">
        <v>771</v>
      </c>
      <c r="B49" s="821"/>
      <c r="C49" s="821"/>
      <c r="D49" s="825"/>
      <c r="E49" s="42"/>
      <c r="F49" s="42"/>
    </row>
    <row r="50" spans="1:6" hidden="1" x14ac:dyDescent="0.25">
      <c r="A50" s="824" t="s">
        <v>772</v>
      </c>
      <c r="B50" s="821"/>
      <c r="C50" s="821"/>
      <c r="D50" s="825"/>
      <c r="E50" s="42"/>
      <c r="F50" s="42"/>
    </row>
    <row r="51" spans="1:6" hidden="1" x14ac:dyDescent="0.25">
      <c r="A51" s="824" t="s">
        <v>773</v>
      </c>
      <c r="B51" s="821"/>
      <c r="C51" s="821"/>
      <c r="D51" s="825"/>
      <c r="E51" s="42"/>
      <c r="F51" s="42"/>
    </row>
    <row r="52" spans="1:6" hidden="1" x14ac:dyDescent="0.25">
      <c r="A52" s="824" t="s">
        <v>774</v>
      </c>
      <c r="B52" s="821"/>
      <c r="C52" s="821"/>
      <c r="D52" s="825"/>
      <c r="E52" s="42"/>
      <c r="F52" s="42"/>
    </row>
    <row r="53" spans="1:6" hidden="1" x14ac:dyDescent="0.25">
      <c r="A53" s="824" t="s">
        <v>775</v>
      </c>
      <c r="B53" s="821"/>
      <c r="C53" s="821"/>
      <c r="D53" s="825"/>
      <c r="E53" s="42"/>
      <c r="F53" s="42"/>
    </row>
    <row r="54" spans="1:6" hidden="1" x14ac:dyDescent="0.25">
      <c r="A54" s="824" t="s">
        <v>602</v>
      </c>
      <c r="B54" s="821"/>
      <c r="C54" s="821"/>
      <c r="D54" s="825"/>
      <c r="E54" s="42"/>
      <c r="F54" s="42"/>
    </row>
    <row r="55" spans="1:6" hidden="1" x14ac:dyDescent="0.25">
      <c r="A55" s="824" t="s">
        <v>776</v>
      </c>
      <c r="B55" s="821"/>
      <c r="C55" s="821"/>
      <c r="D55" s="825"/>
      <c r="E55" s="42"/>
      <c r="F55" s="42"/>
    </row>
    <row r="56" spans="1:6" hidden="1" x14ac:dyDescent="0.25">
      <c r="A56" s="824" t="s">
        <v>777</v>
      </c>
      <c r="B56" s="821"/>
      <c r="C56" s="821"/>
      <c r="D56" s="825"/>
      <c r="E56" s="42"/>
      <c r="F56" s="42"/>
    </row>
    <row r="57" spans="1:6" hidden="1" x14ac:dyDescent="0.25">
      <c r="A57" s="824" t="s">
        <v>621</v>
      </c>
      <c r="B57" s="821"/>
      <c r="C57" s="821"/>
      <c r="D57" s="825"/>
      <c r="E57" s="42"/>
      <c r="F57" s="42"/>
    </row>
    <row r="58" spans="1:6" hidden="1" x14ac:dyDescent="0.25">
      <c r="A58" s="824" t="s">
        <v>778</v>
      </c>
      <c r="B58" s="821"/>
      <c r="C58" s="821"/>
      <c r="D58" s="825"/>
      <c r="E58" s="42"/>
      <c r="F58" s="42"/>
    </row>
    <row r="59" spans="1:6" hidden="1" x14ac:dyDescent="0.25">
      <c r="A59" s="824" t="s">
        <v>779</v>
      </c>
      <c r="B59" s="821"/>
      <c r="C59" s="821"/>
      <c r="D59" s="825"/>
      <c r="E59" s="42"/>
      <c r="F59" s="42"/>
    </row>
    <row r="60" spans="1:6" hidden="1" x14ac:dyDescent="0.25">
      <c r="A60" s="824" t="s">
        <v>780</v>
      </c>
      <c r="B60" s="821"/>
      <c r="C60" s="821"/>
      <c r="D60" s="825"/>
      <c r="E60" s="42"/>
      <c r="F60" s="42"/>
    </row>
    <row r="61" spans="1:6" hidden="1" x14ac:dyDescent="0.25">
      <c r="A61" s="824" t="s">
        <v>24</v>
      </c>
      <c r="B61" s="821"/>
      <c r="C61" s="821"/>
      <c r="D61" s="825"/>
      <c r="E61" s="42"/>
      <c r="F61" s="42"/>
    </row>
    <row r="62" spans="1:6" hidden="1" x14ac:dyDescent="0.25">
      <c r="A62" s="824" t="s">
        <v>781</v>
      </c>
      <c r="B62" s="821"/>
      <c r="C62" s="821"/>
      <c r="D62" s="825"/>
      <c r="E62" s="42"/>
      <c r="F62" s="42"/>
    </row>
    <row r="63" spans="1:6" hidden="1" x14ac:dyDescent="0.25">
      <c r="A63" s="824" t="s">
        <v>782</v>
      </c>
      <c r="B63" s="821"/>
      <c r="C63" s="821"/>
      <c r="D63" s="825"/>
      <c r="E63" s="42"/>
      <c r="F63" s="42"/>
    </row>
    <row r="64" spans="1:6" hidden="1" x14ac:dyDescent="0.25">
      <c r="A64" s="824" t="s">
        <v>783</v>
      </c>
      <c r="B64" s="821"/>
      <c r="C64" s="821"/>
      <c r="D64" s="825"/>
      <c r="E64" s="42"/>
      <c r="F64" s="42"/>
    </row>
    <row r="65" spans="1:6" hidden="1" x14ac:dyDescent="0.25">
      <c r="A65" s="824" t="s">
        <v>784</v>
      </c>
      <c r="B65" s="821"/>
      <c r="C65" s="821"/>
      <c r="D65" s="825"/>
      <c r="E65" s="42"/>
      <c r="F65" s="42"/>
    </row>
    <row r="66" spans="1:6" hidden="1" x14ac:dyDescent="0.25">
      <c r="A66" s="824" t="s">
        <v>785</v>
      </c>
      <c r="B66" s="821"/>
      <c r="C66" s="821"/>
      <c r="D66" s="825"/>
      <c r="E66" s="42"/>
      <c r="F66" s="42"/>
    </row>
    <row r="67" spans="1:6" hidden="1" x14ac:dyDescent="0.25">
      <c r="A67" s="824" t="s">
        <v>786</v>
      </c>
      <c r="B67" s="821"/>
      <c r="C67" s="821"/>
      <c r="D67" s="825"/>
      <c r="E67" s="42"/>
      <c r="F67" s="42"/>
    </row>
    <row r="68" spans="1:6" hidden="1" x14ac:dyDescent="0.25">
      <c r="A68" s="824" t="s">
        <v>787</v>
      </c>
      <c r="B68" s="821"/>
      <c r="C68" s="821"/>
      <c r="D68" s="825"/>
      <c r="E68" s="42"/>
      <c r="F68" s="42"/>
    </row>
    <row r="69" spans="1:6" hidden="1" x14ac:dyDescent="0.25">
      <c r="A69" s="824" t="s">
        <v>788</v>
      </c>
      <c r="B69" s="821"/>
      <c r="C69" s="821"/>
      <c r="D69" s="825"/>
      <c r="E69" s="42"/>
      <c r="F69" s="42"/>
    </row>
    <row r="70" spans="1:6" hidden="1" x14ac:dyDescent="0.25">
      <c r="A70" s="824" t="s">
        <v>121</v>
      </c>
      <c r="B70" s="821"/>
      <c r="C70" s="821"/>
      <c r="D70" s="825"/>
      <c r="E70" s="42"/>
      <c r="F70" s="42"/>
    </row>
    <row r="71" spans="1:6" hidden="1" x14ac:dyDescent="0.25">
      <c r="A71" s="824" t="s">
        <v>789</v>
      </c>
      <c r="B71" s="821"/>
      <c r="C71" s="821"/>
      <c r="D71" s="825"/>
      <c r="E71" s="42"/>
      <c r="F71" s="42"/>
    </row>
    <row r="72" spans="1:6" hidden="1" x14ac:dyDescent="0.25">
      <c r="A72" s="824" t="s">
        <v>790</v>
      </c>
      <c r="B72" s="821"/>
      <c r="C72" s="821"/>
      <c r="D72" s="825"/>
      <c r="E72" s="42"/>
      <c r="F72" s="42"/>
    </row>
    <row r="73" spans="1:6" hidden="1" x14ac:dyDescent="0.25">
      <c r="A73" s="824" t="s">
        <v>791</v>
      </c>
      <c r="B73" s="821"/>
      <c r="C73" s="821"/>
      <c r="D73" s="825"/>
      <c r="E73" s="42"/>
      <c r="F73" s="42"/>
    </row>
    <row r="74" spans="1:6" hidden="1" x14ac:dyDescent="0.25">
      <c r="A74" s="824" t="s">
        <v>792</v>
      </c>
      <c r="B74" s="821"/>
      <c r="C74" s="821"/>
      <c r="D74" s="825"/>
      <c r="E74" s="42"/>
      <c r="F74" s="42"/>
    </row>
    <row r="75" spans="1:6" hidden="1" x14ac:dyDescent="0.25">
      <c r="A75" s="824" t="s">
        <v>793</v>
      </c>
      <c r="B75" s="821"/>
      <c r="C75" s="821"/>
      <c r="D75" s="825"/>
      <c r="E75" s="42"/>
      <c r="F75" s="42"/>
    </row>
    <row r="76" spans="1:6" hidden="1" x14ac:dyDescent="0.25">
      <c r="A76" s="824" t="s">
        <v>794</v>
      </c>
      <c r="B76" s="821"/>
      <c r="C76" s="821"/>
      <c r="D76" s="825"/>
      <c r="E76" s="42"/>
      <c r="F76" s="42"/>
    </row>
    <row r="77" spans="1:6" hidden="1" x14ac:dyDescent="0.25">
      <c r="A77" s="824" t="s">
        <v>123</v>
      </c>
      <c r="B77" s="821"/>
      <c r="C77" s="821"/>
      <c r="D77" s="825"/>
      <c r="E77" s="42"/>
      <c r="F77" s="42"/>
    </row>
    <row r="78" spans="1:6" hidden="1" x14ac:dyDescent="0.25">
      <c r="A78" s="824" t="s">
        <v>62</v>
      </c>
      <c r="B78" s="821"/>
      <c r="C78" s="821"/>
      <c r="D78" s="825"/>
      <c r="E78" s="42"/>
      <c r="F78" s="42"/>
    </row>
    <row r="79" spans="1:6" hidden="1" x14ac:dyDescent="0.25">
      <c r="A79" s="824" t="s">
        <v>795</v>
      </c>
      <c r="B79" s="821"/>
      <c r="C79" s="821"/>
      <c r="D79" s="825"/>
      <c r="E79" s="42"/>
      <c r="F79" s="42"/>
    </row>
    <row r="80" spans="1:6" hidden="1" x14ac:dyDescent="0.25">
      <c r="A80" s="824" t="s">
        <v>796</v>
      </c>
      <c r="B80" s="821"/>
      <c r="C80" s="821"/>
      <c r="D80" s="825"/>
      <c r="E80" s="42"/>
      <c r="F80" s="42"/>
    </row>
    <row r="81" spans="1:6" hidden="1" x14ac:dyDescent="0.25">
      <c r="A81" s="824" t="s">
        <v>619</v>
      </c>
      <c r="B81" s="821"/>
      <c r="C81" s="821"/>
      <c r="D81" s="825"/>
      <c r="E81" s="42"/>
      <c r="F81" s="42"/>
    </row>
    <row r="82" spans="1:6" hidden="1" x14ac:dyDescent="0.25">
      <c r="A82" s="824" t="s">
        <v>164</v>
      </c>
      <c r="B82" s="821"/>
      <c r="C82" s="821"/>
      <c r="D82" s="825"/>
      <c r="E82" s="42"/>
      <c r="F82" s="42"/>
    </row>
    <row r="83" spans="1:6" hidden="1" x14ac:dyDescent="0.25">
      <c r="A83" s="824" t="s">
        <v>797</v>
      </c>
      <c r="B83" s="821"/>
      <c r="C83" s="821"/>
      <c r="D83" s="825"/>
      <c r="E83" s="42"/>
      <c r="F83" s="42"/>
    </row>
    <row r="84" spans="1:6" hidden="1" x14ac:dyDescent="0.25">
      <c r="A84" s="824" t="s">
        <v>798</v>
      </c>
      <c r="B84" s="821"/>
      <c r="C84" s="821"/>
      <c r="D84" s="825"/>
      <c r="E84" s="42"/>
      <c r="F84" s="42"/>
    </row>
    <row r="85" spans="1:6" hidden="1" x14ac:dyDescent="0.25">
      <c r="A85" s="824" t="s">
        <v>206</v>
      </c>
      <c r="B85" s="821"/>
      <c r="C85" s="821"/>
      <c r="D85" s="825"/>
      <c r="E85" s="42"/>
      <c r="F85" s="42"/>
    </row>
    <row r="86" spans="1:6" hidden="1" x14ac:dyDescent="0.25">
      <c r="A86" s="824" t="s">
        <v>799</v>
      </c>
      <c r="B86" s="821"/>
      <c r="C86" s="821"/>
      <c r="D86" s="825"/>
      <c r="E86" s="42"/>
      <c r="F86" s="42"/>
    </row>
    <row r="87" spans="1:6" hidden="1" x14ac:dyDescent="0.25">
      <c r="A87" s="824" t="s">
        <v>800</v>
      </c>
      <c r="B87" s="821"/>
      <c r="C87" s="821"/>
      <c r="D87" s="825"/>
      <c r="E87" s="42"/>
      <c r="F87" s="42"/>
    </row>
    <row r="88" spans="1:6" hidden="1" x14ac:dyDescent="0.25">
      <c r="A88" s="824" t="s">
        <v>801</v>
      </c>
      <c r="B88" s="821"/>
      <c r="C88" s="821"/>
      <c r="D88" s="825"/>
      <c r="E88" s="42"/>
      <c r="F88" s="42"/>
    </row>
    <row r="89" spans="1:6" hidden="1" x14ac:dyDescent="0.25">
      <c r="A89" s="824" t="s">
        <v>802</v>
      </c>
      <c r="B89" s="821"/>
      <c r="C89" s="821"/>
      <c r="D89" s="825"/>
      <c r="E89" s="42"/>
      <c r="F89" s="42"/>
    </row>
    <row r="90" spans="1:6" hidden="1" x14ac:dyDescent="0.25">
      <c r="A90" s="824" t="s">
        <v>803</v>
      </c>
      <c r="B90" s="821"/>
      <c r="C90" s="821"/>
      <c r="D90" s="825"/>
      <c r="E90" s="42"/>
      <c r="F90" s="42"/>
    </row>
    <row r="91" spans="1:6" hidden="1" x14ac:dyDescent="0.25">
      <c r="A91" s="824" t="s">
        <v>804</v>
      </c>
      <c r="B91" s="821"/>
      <c r="C91" s="821"/>
      <c r="D91" s="825"/>
      <c r="E91" s="42"/>
      <c r="F91" s="42"/>
    </row>
    <row r="92" spans="1:6" hidden="1" x14ac:dyDescent="0.25">
      <c r="A92" s="824" t="s">
        <v>805</v>
      </c>
      <c r="B92" s="821"/>
      <c r="C92" s="821"/>
      <c r="D92" s="825"/>
      <c r="E92" s="42"/>
      <c r="F92" s="42"/>
    </row>
    <row r="93" spans="1:6" hidden="1" x14ac:dyDescent="0.25">
      <c r="A93" s="824" t="s">
        <v>806</v>
      </c>
      <c r="B93" s="821"/>
      <c r="C93" s="821"/>
      <c r="D93" s="825"/>
      <c r="E93" s="42"/>
      <c r="F93" s="42"/>
    </row>
    <row r="94" spans="1:6" hidden="1" x14ac:dyDescent="0.25">
      <c r="A94" s="824" t="s">
        <v>807</v>
      </c>
      <c r="B94" s="821"/>
      <c r="C94" s="821"/>
      <c r="D94" s="825"/>
      <c r="E94" s="42"/>
      <c r="F94" s="42"/>
    </row>
    <row r="95" spans="1:6" hidden="1" x14ac:dyDescent="0.25">
      <c r="A95" s="824" t="s">
        <v>808</v>
      </c>
      <c r="B95" s="821"/>
      <c r="C95" s="821"/>
      <c r="D95" s="825"/>
      <c r="E95" s="42"/>
      <c r="F95" s="42"/>
    </row>
    <row r="96" spans="1:6" hidden="1" x14ac:dyDescent="0.25">
      <c r="A96" s="824" t="s">
        <v>809</v>
      </c>
      <c r="B96" s="821"/>
      <c r="C96" s="821"/>
      <c r="D96" s="825"/>
      <c r="E96" s="42"/>
      <c r="F96" s="42"/>
    </row>
    <row r="97" spans="1:6" hidden="1" x14ac:dyDescent="0.25">
      <c r="A97" s="824" t="s">
        <v>810</v>
      </c>
      <c r="B97" s="821"/>
      <c r="C97" s="821"/>
      <c r="D97" s="825"/>
      <c r="E97" s="42"/>
      <c r="F97" s="42"/>
    </row>
    <row r="98" spans="1:6" hidden="1" x14ac:dyDescent="0.25">
      <c r="A98" s="824" t="s">
        <v>360</v>
      </c>
      <c r="B98" s="821"/>
      <c r="C98" s="821"/>
      <c r="D98" s="825"/>
      <c r="E98" s="42"/>
      <c r="F98" s="42"/>
    </row>
    <row r="99" spans="1:6" hidden="1" x14ac:dyDescent="0.25">
      <c r="A99" s="824" t="s">
        <v>811</v>
      </c>
      <c r="B99" s="821"/>
      <c r="C99" s="821"/>
      <c r="D99" s="825"/>
      <c r="E99" s="42"/>
      <c r="F99" s="42"/>
    </row>
    <row r="100" spans="1:6" hidden="1" x14ac:dyDescent="0.25">
      <c r="A100" s="824" t="s">
        <v>812</v>
      </c>
      <c r="B100" s="821"/>
      <c r="C100" s="821"/>
      <c r="D100" s="825"/>
      <c r="E100" s="42"/>
      <c r="F100" s="42"/>
    </row>
    <row r="101" spans="1:6" hidden="1" x14ac:dyDescent="0.25">
      <c r="A101" s="824" t="s">
        <v>74</v>
      </c>
      <c r="B101" s="821"/>
      <c r="C101" s="821"/>
      <c r="D101" s="825"/>
      <c r="E101" s="42"/>
      <c r="F101" s="42"/>
    </row>
    <row r="102" spans="1:6" hidden="1" x14ac:dyDescent="0.25">
      <c r="A102" s="824" t="s">
        <v>573</v>
      </c>
      <c r="B102" s="821"/>
      <c r="C102" s="821"/>
      <c r="D102" s="825"/>
      <c r="E102" s="42"/>
      <c r="F102" s="42"/>
    </row>
    <row r="103" spans="1:6" s="251" customFormat="1" hidden="1" x14ac:dyDescent="0.25">
      <c r="A103" s="824" t="s">
        <v>573</v>
      </c>
      <c r="B103" s="821"/>
      <c r="C103" s="821"/>
      <c r="D103" s="821"/>
      <c r="E103" s="42"/>
      <c r="F103" s="42"/>
    </row>
    <row r="104" spans="1:6" s="251" customFormat="1" ht="6.6" customHeight="1" x14ac:dyDescent="0.25">
      <c r="A104" s="250"/>
      <c r="B104" s="250"/>
      <c r="C104" s="250"/>
      <c r="D104" s="250"/>
      <c r="E104" s="42"/>
      <c r="F104" s="42"/>
    </row>
    <row r="105" spans="1:6" s="252" customFormat="1" x14ac:dyDescent="0.25">
      <c r="A105" s="823"/>
      <c r="B105" s="823"/>
      <c r="C105" s="823"/>
      <c r="D105" s="823"/>
      <c r="E105" s="823"/>
      <c r="F105" s="823"/>
    </row>
    <row r="106" spans="1:6" s="249" customFormat="1" x14ac:dyDescent="0.25">
      <c r="A106" s="822"/>
      <c r="B106" s="822"/>
      <c r="C106" s="822"/>
      <c r="D106" s="822"/>
      <c r="E106" s="822"/>
      <c r="F106" s="822"/>
    </row>
    <row r="107" spans="1:6" ht="0.75" customHeight="1" x14ac:dyDescent="0.25">
      <c r="A107" s="42"/>
      <c r="B107" s="42"/>
      <c r="C107" s="42"/>
      <c r="D107" s="42"/>
      <c r="E107" s="42"/>
      <c r="F107" s="42"/>
    </row>
    <row r="108" spans="1:6" x14ac:dyDescent="0.25">
      <c r="A108" s="42"/>
      <c r="B108" s="42"/>
      <c r="C108" s="42"/>
      <c r="D108" s="42"/>
      <c r="E108" s="42"/>
      <c r="F108" s="42"/>
    </row>
    <row r="109" spans="1:6" ht="2.25" customHeight="1" x14ac:dyDescent="0.25">
      <c r="A109" s="42"/>
      <c r="B109" s="42"/>
      <c r="C109" s="42"/>
      <c r="D109" s="42"/>
      <c r="E109" s="42"/>
      <c r="F109" s="42"/>
    </row>
    <row r="110" spans="1:6" x14ac:dyDescent="0.25">
      <c r="A110" s="42"/>
      <c r="B110" s="42"/>
      <c r="C110" s="42"/>
      <c r="D110" s="42"/>
      <c r="E110" s="42"/>
      <c r="F110" s="42"/>
    </row>
    <row r="111" spans="1:6" s="252" customFormat="1" x14ac:dyDescent="0.25">
      <c r="A111" s="250"/>
      <c r="B111" s="250"/>
      <c r="C111" s="821"/>
      <c r="D111" s="821"/>
      <c r="E111" s="250"/>
      <c r="F111" s="250"/>
    </row>
    <row r="112" spans="1:6" s="249" customFormat="1" x14ac:dyDescent="0.25">
      <c r="A112" s="254"/>
      <c r="B112" s="254"/>
      <c r="C112" s="822"/>
      <c r="D112" s="822"/>
      <c r="E112" s="254"/>
      <c r="F112" s="254"/>
    </row>
    <row r="113" spans="1:6" x14ac:dyDescent="0.25">
      <c r="A113" s="42"/>
      <c r="B113" s="50"/>
      <c r="C113" s="255"/>
      <c r="D113" s="255"/>
      <c r="E113" s="42"/>
      <c r="F113" s="42"/>
    </row>
    <row r="114" spans="1:6" x14ac:dyDescent="0.25">
      <c r="A114" s="42"/>
      <c r="B114" s="42"/>
      <c r="C114" s="42"/>
      <c r="D114" s="42"/>
      <c r="E114" s="42"/>
      <c r="F114" s="42"/>
    </row>
    <row r="115" spans="1:6" x14ac:dyDescent="0.25">
      <c r="A115" s="42"/>
      <c r="B115" s="42"/>
      <c r="C115" s="42"/>
      <c r="D115" s="42"/>
      <c r="E115" s="42"/>
      <c r="F115" s="42"/>
    </row>
    <row r="116" spans="1:6" x14ac:dyDescent="0.25">
      <c r="A116" s="42"/>
      <c r="B116" s="42"/>
      <c r="C116" s="42"/>
      <c r="D116" s="42"/>
      <c r="E116" s="42"/>
      <c r="F116" s="42"/>
    </row>
  </sheetData>
  <mergeCells count="102">
    <mergeCell ref="A1:F1"/>
    <mergeCell ref="A2:F2"/>
    <mergeCell ref="A4:F4"/>
    <mergeCell ref="B6:C6"/>
    <mergeCell ref="D6:E6"/>
    <mergeCell ref="A8:G8"/>
    <mergeCell ref="A17:G17"/>
    <mergeCell ref="A18:G18"/>
    <mergeCell ref="A19:G19"/>
    <mergeCell ref="A20:G20"/>
    <mergeCell ref="A21:G21"/>
    <mergeCell ref="A22:G22"/>
    <mergeCell ref="A9:G9"/>
    <mergeCell ref="A10:G10"/>
    <mergeCell ref="A12:G12"/>
    <mergeCell ref="A13:G13"/>
    <mergeCell ref="A14:G14"/>
    <mergeCell ref="A16:G16"/>
    <mergeCell ref="A28:G28"/>
    <mergeCell ref="A29:G29"/>
    <mergeCell ref="A30:G30"/>
    <mergeCell ref="A32:G32"/>
    <mergeCell ref="A33:G33"/>
    <mergeCell ref="A34:G34"/>
    <mergeCell ref="A23:G23"/>
    <mergeCell ref="A24:G24"/>
    <mergeCell ref="A25:C25"/>
    <mergeCell ref="A26:G26"/>
    <mergeCell ref="A27:C27"/>
    <mergeCell ref="D27:E27"/>
    <mergeCell ref="A46:B46"/>
    <mergeCell ref="C46:D46"/>
    <mergeCell ref="E46:F46"/>
    <mergeCell ref="A47:D47"/>
    <mergeCell ref="A48:D48"/>
    <mergeCell ref="A49:D49"/>
    <mergeCell ref="A35:G35"/>
    <mergeCell ref="A36:G36"/>
    <mergeCell ref="A38:E38"/>
    <mergeCell ref="B41:F41"/>
    <mergeCell ref="B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0:D80"/>
    <mergeCell ref="A81:D81"/>
    <mergeCell ref="A82:D82"/>
    <mergeCell ref="A83:D83"/>
    <mergeCell ref="A84:D84"/>
    <mergeCell ref="A85:D85"/>
    <mergeCell ref="A74:D74"/>
    <mergeCell ref="A75:D75"/>
    <mergeCell ref="A76:D76"/>
    <mergeCell ref="A77:D77"/>
    <mergeCell ref="A78:D78"/>
    <mergeCell ref="A79:D79"/>
    <mergeCell ref="A92:D92"/>
    <mergeCell ref="A93:D93"/>
    <mergeCell ref="A94:D94"/>
    <mergeCell ref="A95:D95"/>
    <mergeCell ref="A96:D96"/>
    <mergeCell ref="A97:D97"/>
    <mergeCell ref="A86:D86"/>
    <mergeCell ref="A87:D87"/>
    <mergeCell ref="A88:D88"/>
    <mergeCell ref="A89:D89"/>
    <mergeCell ref="A90:D90"/>
    <mergeCell ref="A91:D91"/>
    <mergeCell ref="A105:F105"/>
    <mergeCell ref="A106:F106"/>
    <mergeCell ref="C111:D111"/>
    <mergeCell ref="C112:D112"/>
    <mergeCell ref="A98:D98"/>
    <mergeCell ref="A99:D99"/>
    <mergeCell ref="A100:D100"/>
    <mergeCell ref="A101:D101"/>
    <mergeCell ref="A102:D102"/>
    <mergeCell ref="A103:D103"/>
  </mergeCells>
  <pageMargins left="0.51" right="0.48" top="0.74803149606299213" bottom="0.74803149606299213" header="0.31496062992125984" footer="0.31496062992125984"/>
  <pageSetup paperSize="9" scale="87"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99"/>
  <sheetViews>
    <sheetView view="pageBreakPreview" topLeftCell="A10" zoomScale="122" zoomScaleNormal="142" zoomScaleSheetLayoutView="122" workbookViewId="0">
      <selection activeCell="C26" sqref="C26"/>
    </sheetView>
  </sheetViews>
  <sheetFormatPr defaultColWidth="9.33203125" defaultRowHeight="13.8" x14ac:dyDescent="0.25"/>
  <cols>
    <col min="1" max="1" width="13.44140625" style="47" customWidth="1"/>
    <col min="2" max="2" width="15.109375" style="47" customWidth="1"/>
    <col min="3" max="3" width="22.88671875" style="47" customWidth="1"/>
    <col min="4" max="4" width="11.6640625" style="47" customWidth="1"/>
    <col min="5" max="5" width="17.88671875" style="47" customWidth="1"/>
    <col min="6" max="6" width="18.5546875" style="47" customWidth="1"/>
    <col min="7" max="7" width="6.6640625" style="47" customWidth="1"/>
    <col min="8" max="16384" width="9.33203125" style="47"/>
  </cols>
  <sheetData>
    <row r="1" spans="1:8" x14ac:dyDescent="0.25">
      <c r="A1" s="801"/>
      <c r="B1" s="801"/>
      <c r="C1" s="801"/>
      <c r="D1" s="801"/>
      <c r="E1" s="801"/>
      <c r="F1" s="801"/>
    </row>
    <row r="2" spans="1:8" x14ac:dyDescent="0.25">
      <c r="A2" s="802" t="s">
        <v>241</v>
      </c>
      <c r="B2" s="801"/>
      <c r="C2" s="801"/>
      <c r="D2" s="801"/>
      <c r="E2" s="801"/>
      <c r="F2" s="801"/>
    </row>
    <row r="3" spans="1:8" x14ac:dyDescent="0.25">
      <c r="A3" s="802" t="s">
        <v>245</v>
      </c>
      <c r="B3" s="802"/>
      <c r="C3" s="802"/>
      <c r="D3" s="802"/>
      <c r="E3" s="802"/>
      <c r="F3" s="802"/>
    </row>
    <row r="4" spans="1:8" ht="26.25" customHeight="1" x14ac:dyDescent="0.25"/>
    <row r="5" spans="1:8" ht="31.95" customHeight="1" x14ac:dyDescent="0.25">
      <c r="A5" s="1106" t="s">
        <v>889</v>
      </c>
      <c r="B5" s="1106"/>
      <c r="C5" s="1106"/>
      <c r="D5" s="1106"/>
      <c r="E5" s="1106"/>
      <c r="F5" s="1106"/>
    </row>
    <row r="6" spans="1:8" x14ac:dyDescent="0.25">
      <c r="A6" s="42"/>
      <c r="B6" s="42"/>
      <c r="C6" s="42"/>
      <c r="D6" s="42"/>
      <c r="E6" s="42"/>
      <c r="F6" s="42"/>
    </row>
    <row r="7" spans="1:8" x14ac:dyDescent="0.25">
      <c r="B7" s="1107" t="s">
        <v>757</v>
      </c>
      <c r="C7" s="1107"/>
      <c r="D7" s="1116" t="e">
        <f>#REF!</f>
        <v>#REF!</v>
      </c>
      <c r="E7" s="1116"/>
    </row>
    <row r="9" spans="1:8" ht="51" customHeight="1" x14ac:dyDescent="0.25">
      <c r="A9" s="1117" t="s">
        <v>758</v>
      </c>
      <c r="B9" s="1117"/>
      <c r="C9" s="1117"/>
      <c r="D9" s="1117"/>
      <c r="E9" s="1117"/>
      <c r="F9" s="1117"/>
    </row>
    <row r="10" spans="1:8" ht="47.25" customHeight="1" x14ac:dyDescent="0.25">
      <c r="A10" s="1117" t="s">
        <v>759</v>
      </c>
      <c r="B10" s="1117"/>
      <c r="C10" s="1117"/>
      <c r="D10" s="1117"/>
      <c r="E10" s="1117"/>
      <c r="F10" s="1117"/>
    </row>
    <row r="11" spans="1:8" ht="47.4" customHeight="1" x14ac:dyDescent="0.25">
      <c r="A11" s="1117" t="s">
        <v>977</v>
      </c>
      <c r="B11" s="1117"/>
      <c r="C11" s="1117"/>
      <c r="D11" s="1117"/>
      <c r="E11" s="1117"/>
      <c r="F11" s="1117"/>
      <c r="H11" s="47" t="s">
        <v>963</v>
      </c>
    </row>
    <row r="12" spans="1:8" ht="60" customHeight="1" x14ac:dyDescent="0.25">
      <c r="A12" s="1117" t="s">
        <v>978</v>
      </c>
      <c r="B12" s="1117"/>
      <c r="C12" s="1117"/>
      <c r="D12" s="1117"/>
      <c r="E12" s="1117"/>
      <c r="F12" s="1117"/>
    </row>
    <row r="13" spans="1:8" ht="18.75" customHeight="1" x14ac:dyDescent="0.25">
      <c r="A13" s="1105" t="s">
        <v>760</v>
      </c>
      <c r="B13" s="1105"/>
      <c r="C13" s="1105"/>
      <c r="D13" s="429" t="e">
        <f>#REF!</f>
        <v>#REF!</v>
      </c>
      <c r="E13" s="1118" t="s">
        <v>761</v>
      </c>
      <c r="F13" s="1118"/>
    </row>
    <row r="14" spans="1:8" ht="20.399999999999999" customHeight="1" x14ac:dyDescent="0.25">
      <c r="A14" s="1105" t="e">
        <f>#REF!</f>
        <v>#REF!</v>
      </c>
      <c r="B14" s="1105"/>
      <c r="C14" s="1105"/>
      <c r="D14" s="1105"/>
      <c r="E14" s="1105"/>
      <c r="F14" s="1105"/>
    </row>
    <row r="15" spans="1:8" ht="20.25" customHeight="1" x14ac:dyDescent="0.25">
      <c r="A15" s="304" t="e">
        <f>#REF!</f>
        <v>#REF!</v>
      </c>
      <c r="B15" s="245"/>
      <c r="C15" s="245"/>
      <c r="D15" s="1119" t="e">
        <f>#REF!</f>
        <v>#REF!</v>
      </c>
      <c r="E15" s="1119"/>
      <c r="F15" s="246"/>
    </row>
    <row r="16" spans="1:8" ht="48.75" customHeight="1" x14ac:dyDescent="0.25">
      <c r="A16" s="1117" t="s">
        <v>762</v>
      </c>
      <c r="B16" s="1117"/>
      <c r="C16" s="1117"/>
      <c r="D16" s="1117"/>
      <c r="E16" s="1117"/>
      <c r="F16" s="1117"/>
    </row>
    <row r="17" spans="1:6" ht="42" hidden="1" customHeight="1" x14ac:dyDescent="0.25">
      <c r="A17" s="430"/>
      <c r="B17" s="430"/>
      <c r="C17" s="430"/>
      <c r="D17" s="430"/>
      <c r="E17" s="430"/>
      <c r="F17" s="430"/>
    </row>
    <row r="18" spans="1:6" ht="68.25" customHeight="1" x14ac:dyDescent="0.25">
      <c r="A18" s="1117" t="s">
        <v>763</v>
      </c>
      <c r="B18" s="1117"/>
      <c r="C18" s="1117"/>
      <c r="D18" s="1117"/>
      <c r="E18" s="1117"/>
      <c r="F18" s="1117"/>
    </row>
    <row r="19" spans="1:6" ht="16.5" customHeight="1" x14ac:dyDescent="0.25">
      <c r="A19" s="1120"/>
      <c r="B19" s="1120"/>
      <c r="C19" s="1120"/>
      <c r="D19" s="1120"/>
      <c r="E19" s="1120"/>
      <c r="F19" s="49"/>
    </row>
    <row r="20" spans="1:6" ht="18" customHeight="1" x14ac:dyDescent="0.25">
      <c r="A20" s="1110" t="s">
        <v>764</v>
      </c>
      <c r="B20" s="1110"/>
      <c r="C20" s="1110"/>
      <c r="D20" s="1110"/>
      <c r="E20" s="1110"/>
      <c r="F20" s="247"/>
    </row>
    <row r="21" spans="1:6" ht="24" customHeight="1" x14ac:dyDescent="0.25">
      <c r="A21" s="42" t="s">
        <v>765</v>
      </c>
      <c r="B21" s="42"/>
      <c r="C21" s="42"/>
      <c r="D21" s="42"/>
      <c r="E21" s="42"/>
      <c r="F21" s="42"/>
    </row>
    <row r="22" spans="1:6" hidden="1" x14ac:dyDescent="0.25">
      <c r="A22" s="42"/>
      <c r="B22" s="42"/>
      <c r="C22" s="42"/>
      <c r="D22" s="42"/>
      <c r="E22" s="42"/>
      <c r="F22" s="42"/>
    </row>
    <row r="23" spans="1:6" x14ac:dyDescent="0.25">
      <c r="A23" s="42"/>
      <c r="B23" s="42"/>
      <c r="E23" s="42"/>
      <c r="F23" s="42"/>
    </row>
    <row r="24" spans="1:6" s="248" customFormat="1" ht="15.6" customHeight="1" x14ac:dyDescent="0.25">
      <c r="A24" s="1113" t="s">
        <v>1066</v>
      </c>
      <c r="B24" s="1113"/>
      <c r="C24" s="1113" t="s">
        <v>24</v>
      </c>
      <c r="D24" s="1113"/>
      <c r="E24" s="1113" t="s">
        <v>573</v>
      </c>
      <c r="F24" s="1113"/>
    </row>
    <row r="25" spans="1:6" s="249" customFormat="1" x14ac:dyDescent="0.25">
      <c r="A25" s="822" t="s">
        <v>601</v>
      </c>
      <c r="B25" s="822"/>
      <c r="C25" s="822" t="s">
        <v>601</v>
      </c>
      <c r="D25" s="822"/>
      <c r="E25" s="822" t="s">
        <v>601</v>
      </c>
      <c r="F25" s="822"/>
    </row>
    <row r="26" spans="1:6" x14ac:dyDescent="0.25">
      <c r="A26" s="42"/>
      <c r="B26" s="42"/>
      <c r="C26" s="42"/>
      <c r="D26" s="42"/>
      <c r="E26" s="42"/>
      <c r="F26" s="42"/>
    </row>
    <row r="27" spans="1:6" x14ac:dyDescent="0.25">
      <c r="A27" s="42"/>
      <c r="B27" s="42"/>
      <c r="C27" s="42"/>
      <c r="D27" s="42"/>
      <c r="E27" s="42"/>
      <c r="F27" s="42"/>
    </row>
    <row r="28" spans="1:6" s="248" customFormat="1" ht="14.4" customHeight="1" x14ac:dyDescent="0.25">
      <c r="A28" s="1113" t="str">
        <f>PR!B115</f>
        <v>JENNY S. ALINA</v>
      </c>
      <c r="B28" s="1113"/>
      <c r="C28" s="383" t="s">
        <v>766</v>
      </c>
      <c r="D28" s="383"/>
      <c r="E28" s="1113" t="s">
        <v>957</v>
      </c>
      <c r="F28" s="1113"/>
    </row>
    <row r="29" spans="1:6" s="249" customFormat="1" ht="28.5" customHeight="1" x14ac:dyDescent="0.25">
      <c r="A29" s="1063" t="s">
        <v>767</v>
      </c>
      <c r="B29" s="1063"/>
      <c r="C29" s="384" t="s">
        <v>768</v>
      </c>
      <c r="D29" s="384"/>
      <c r="E29" s="1061" t="s">
        <v>575</v>
      </c>
      <c r="F29" s="1061"/>
    </row>
    <row r="30" spans="1:6" hidden="1" x14ac:dyDescent="0.25">
      <c r="A30" s="821" t="s">
        <v>769</v>
      </c>
      <c r="B30" s="821"/>
      <c r="C30" s="821"/>
      <c r="D30" s="825"/>
      <c r="E30" s="42"/>
      <c r="F30" s="42"/>
    </row>
    <row r="31" spans="1:6" hidden="1" x14ac:dyDescent="0.25">
      <c r="A31" s="821" t="s">
        <v>770</v>
      </c>
      <c r="B31" s="821"/>
      <c r="C31" s="821"/>
      <c r="D31" s="825"/>
      <c r="E31" s="42"/>
      <c r="F31" s="42"/>
    </row>
    <row r="32" spans="1:6" hidden="1" x14ac:dyDescent="0.25">
      <c r="A32" s="821" t="s">
        <v>771</v>
      </c>
      <c r="B32" s="821"/>
      <c r="C32" s="821"/>
      <c r="D32" s="825"/>
      <c r="E32" s="42"/>
      <c r="F32" s="42"/>
    </row>
    <row r="33" spans="1:6" hidden="1" x14ac:dyDescent="0.25">
      <c r="A33" s="821" t="s">
        <v>772</v>
      </c>
      <c r="B33" s="821"/>
      <c r="C33" s="821"/>
      <c r="D33" s="825"/>
      <c r="E33" s="42"/>
      <c r="F33" s="42"/>
    </row>
    <row r="34" spans="1:6" hidden="1" x14ac:dyDescent="0.25">
      <c r="A34" s="821" t="s">
        <v>773</v>
      </c>
      <c r="B34" s="821"/>
      <c r="C34" s="821"/>
      <c r="D34" s="825"/>
      <c r="E34" s="42"/>
      <c r="F34" s="42"/>
    </row>
    <row r="35" spans="1:6" hidden="1" x14ac:dyDescent="0.25">
      <c r="A35" s="821" t="s">
        <v>774</v>
      </c>
      <c r="B35" s="821"/>
      <c r="C35" s="821"/>
      <c r="D35" s="825"/>
      <c r="E35" s="42"/>
      <c r="F35" s="42"/>
    </row>
    <row r="36" spans="1:6" hidden="1" x14ac:dyDescent="0.25">
      <c r="A36" s="821" t="s">
        <v>775</v>
      </c>
      <c r="B36" s="821"/>
      <c r="C36" s="821"/>
      <c r="D36" s="825"/>
      <c r="E36" s="42"/>
      <c r="F36" s="42"/>
    </row>
    <row r="37" spans="1:6" hidden="1" x14ac:dyDescent="0.25">
      <c r="A37" s="821" t="s">
        <v>602</v>
      </c>
      <c r="B37" s="821"/>
      <c r="C37" s="821"/>
      <c r="D37" s="825"/>
      <c r="E37" s="42"/>
      <c r="F37" s="42"/>
    </row>
    <row r="38" spans="1:6" hidden="1" x14ac:dyDescent="0.25">
      <c r="A38" s="821" t="s">
        <v>776</v>
      </c>
      <c r="B38" s="821"/>
      <c r="C38" s="821"/>
      <c r="D38" s="825"/>
      <c r="E38" s="42"/>
      <c r="F38" s="42"/>
    </row>
    <row r="39" spans="1:6" hidden="1" x14ac:dyDescent="0.25">
      <c r="A39" s="821" t="s">
        <v>777</v>
      </c>
      <c r="B39" s="821"/>
      <c r="C39" s="821"/>
      <c r="D39" s="825"/>
      <c r="E39" s="42"/>
      <c r="F39" s="42"/>
    </row>
    <row r="40" spans="1:6" hidden="1" x14ac:dyDescent="0.25">
      <c r="A40" s="821" t="s">
        <v>621</v>
      </c>
      <c r="B40" s="821"/>
      <c r="C40" s="821"/>
      <c r="D40" s="825"/>
      <c r="E40" s="42"/>
      <c r="F40" s="42"/>
    </row>
    <row r="41" spans="1:6" hidden="1" x14ac:dyDescent="0.25">
      <c r="A41" s="821" t="s">
        <v>778</v>
      </c>
      <c r="B41" s="821"/>
      <c r="C41" s="821"/>
      <c r="D41" s="825"/>
      <c r="E41" s="42"/>
      <c r="F41" s="42"/>
    </row>
    <row r="42" spans="1:6" hidden="1" x14ac:dyDescent="0.25">
      <c r="A42" s="821" t="s">
        <v>779</v>
      </c>
      <c r="B42" s="821"/>
      <c r="C42" s="821"/>
      <c r="D42" s="825"/>
      <c r="E42" s="42"/>
      <c r="F42" s="42"/>
    </row>
    <row r="43" spans="1:6" hidden="1" x14ac:dyDescent="0.25">
      <c r="A43" s="821" t="s">
        <v>780</v>
      </c>
      <c r="B43" s="821"/>
      <c r="C43" s="821"/>
      <c r="D43" s="825"/>
      <c r="E43" s="42"/>
      <c r="F43" s="42"/>
    </row>
    <row r="44" spans="1:6" hidden="1" x14ac:dyDescent="0.25">
      <c r="A44" s="821" t="s">
        <v>24</v>
      </c>
      <c r="B44" s="821"/>
      <c r="C44" s="821"/>
      <c r="D44" s="825"/>
      <c r="E44" s="42"/>
      <c r="F44" s="42"/>
    </row>
    <row r="45" spans="1:6" hidden="1" x14ac:dyDescent="0.25">
      <c r="A45" s="821" t="s">
        <v>781</v>
      </c>
      <c r="B45" s="821"/>
      <c r="C45" s="821"/>
      <c r="D45" s="825"/>
      <c r="E45" s="42"/>
      <c r="F45" s="42"/>
    </row>
    <row r="46" spans="1:6" hidden="1" x14ac:dyDescent="0.25">
      <c r="A46" s="821" t="s">
        <v>782</v>
      </c>
      <c r="B46" s="821"/>
      <c r="C46" s="821"/>
      <c r="D46" s="825"/>
      <c r="E46" s="42"/>
      <c r="F46" s="42"/>
    </row>
    <row r="47" spans="1:6" hidden="1" x14ac:dyDescent="0.25">
      <c r="A47" s="821" t="s">
        <v>783</v>
      </c>
      <c r="B47" s="821"/>
      <c r="C47" s="821"/>
      <c r="D47" s="825"/>
      <c r="E47" s="42"/>
      <c r="F47" s="42"/>
    </row>
    <row r="48" spans="1:6" hidden="1" x14ac:dyDescent="0.25">
      <c r="A48" s="821" t="s">
        <v>784</v>
      </c>
      <c r="B48" s="821"/>
      <c r="C48" s="821"/>
      <c r="D48" s="825"/>
      <c r="E48" s="42"/>
      <c r="F48" s="42"/>
    </row>
    <row r="49" spans="1:6" hidden="1" x14ac:dyDescent="0.25">
      <c r="A49" s="821" t="s">
        <v>785</v>
      </c>
      <c r="B49" s="821"/>
      <c r="C49" s="821"/>
      <c r="D49" s="825"/>
      <c r="E49" s="42"/>
      <c r="F49" s="42"/>
    </row>
    <row r="50" spans="1:6" hidden="1" x14ac:dyDescent="0.25">
      <c r="A50" s="821" t="s">
        <v>786</v>
      </c>
      <c r="B50" s="821"/>
      <c r="C50" s="821"/>
      <c r="D50" s="825"/>
      <c r="E50" s="42"/>
      <c r="F50" s="42"/>
    </row>
    <row r="51" spans="1:6" hidden="1" x14ac:dyDescent="0.25">
      <c r="A51" s="821" t="s">
        <v>787</v>
      </c>
      <c r="B51" s="821"/>
      <c r="C51" s="821"/>
      <c r="D51" s="825"/>
      <c r="E51" s="42"/>
      <c r="F51" s="42"/>
    </row>
    <row r="52" spans="1:6" hidden="1" x14ac:dyDescent="0.25">
      <c r="A52" s="821" t="s">
        <v>788</v>
      </c>
      <c r="B52" s="821"/>
      <c r="C52" s="821"/>
      <c r="D52" s="825"/>
      <c r="E52" s="42"/>
      <c r="F52" s="42"/>
    </row>
    <row r="53" spans="1:6" hidden="1" x14ac:dyDescent="0.25">
      <c r="A53" s="821" t="s">
        <v>121</v>
      </c>
      <c r="B53" s="821"/>
      <c r="C53" s="821"/>
      <c r="D53" s="825"/>
      <c r="E53" s="42"/>
      <c r="F53" s="42"/>
    </row>
    <row r="54" spans="1:6" hidden="1" x14ac:dyDescent="0.25">
      <c r="A54" s="821" t="s">
        <v>789</v>
      </c>
      <c r="B54" s="821"/>
      <c r="C54" s="821"/>
      <c r="D54" s="825"/>
      <c r="E54" s="42"/>
      <c r="F54" s="42"/>
    </row>
    <row r="55" spans="1:6" hidden="1" x14ac:dyDescent="0.25">
      <c r="A55" s="821" t="s">
        <v>790</v>
      </c>
      <c r="B55" s="821"/>
      <c r="C55" s="821"/>
      <c r="D55" s="825"/>
      <c r="E55" s="42"/>
      <c r="F55" s="42"/>
    </row>
    <row r="56" spans="1:6" hidden="1" x14ac:dyDescent="0.25">
      <c r="A56" s="821" t="s">
        <v>791</v>
      </c>
      <c r="B56" s="821"/>
      <c r="C56" s="821"/>
      <c r="D56" s="825"/>
      <c r="E56" s="42"/>
      <c r="F56" s="42"/>
    </row>
    <row r="57" spans="1:6" hidden="1" x14ac:dyDescent="0.25">
      <c r="A57" s="821" t="s">
        <v>792</v>
      </c>
      <c r="B57" s="821"/>
      <c r="C57" s="821"/>
      <c r="D57" s="825"/>
      <c r="E57" s="42"/>
      <c r="F57" s="42"/>
    </row>
    <row r="58" spans="1:6" hidden="1" x14ac:dyDescent="0.25">
      <c r="A58" s="821" t="s">
        <v>793</v>
      </c>
      <c r="B58" s="821"/>
      <c r="C58" s="821"/>
      <c r="D58" s="825"/>
      <c r="E58" s="42"/>
      <c r="F58" s="42"/>
    </row>
    <row r="59" spans="1:6" hidden="1" x14ac:dyDescent="0.25">
      <c r="A59" s="821" t="s">
        <v>794</v>
      </c>
      <c r="B59" s="821"/>
      <c r="C59" s="821"/>
      <c r="D59" s="825"/>
      <c r="E59" s="42"/>
      <c r="F59" s="42"/>
    </row>
    <row r="60" spans="1:6" hidden="1" x14ac:dyDescent="0.25">
      <c r="A60" s="821" t="s">
        <v>123</v>
      </c>
      <c r="B60" s="821"/>
      <c r="C60" s="821"/>
      <c r="D60" s="825"/>
      <c r="E60" s="42"/>
      <c r="F60" s="42"/>
    </row>
    <row r="61" spans="1:6" hidden="1" x14ac:dyDescent="0.25">
      <c r="A61" s="821" t="s">
        <v>62</v>
      </c>
      <c r="B61" s="821"/>
      <c r="C61" s="821"/>
      <c r="D61" s="825"/>
      <c r="E61" s="42"/>
      <c r="F61" s="42"/>
    </row>
    <row r="62" spans="1:6" hidden="1" x14ac:dyDescent="0.25">
      <c r="A62" s="821" t="s">
        <v>795</v>
      </c>
      <c r="B62" s="821"/>
      <c r="C62" s="821"/>
      <c r="D62" s="825"/>
      <c r="E62" s="42"/>
      <c r="F62" s="42"/>
    </row>
    <row r="63" spans="1:6" hidden="1" x14ac:dyDescent="0.25">
      <c r="A63" s="821" t="s">
        <v>796</v>
      </c>
      <c r="B63" s="821"/>
      <c r="C63" s="821"/>
      <c r="D63" s="825"/>
      <c r="E63" s="42"/>
      <c r="F63" s="42"/>
    </row>
    <row r="64" spans="1:6" hidden="1" x14ac:dyDescent="0.25">
      <c r="A64" s="821" t="s">
        <v>619</v>
      </c>
      <c r="B64" s="821"/>
      <c r="C64" s="821"/>
      <c r="D64" s="825"/>
      <c r="E64" s="42"/>
      <c r="F64" s="42"/>
    </row>
    <row r="65" spans="1:6" hidden="1" x14ac:dyDescent="0.25">
      <c r="A65" s="821" t="s">
        <v>164</v>
      </c>
      <c r="B65" s="821"/>
      <c r="C65" s="821"/>
      <c r="D65" s="825"/>
      <c r="E65" s="42"/>
      <c r="F65" s="42"/>
    </row>
    <row r="66" spans="1:6" hidden="1" x14ac:dyDescent="0.25">
      <c r="A66" s="821" t="s">
        <v>797</v>
      </c>
      <c r="B66" s="821"/>
      <c r="C66" s="821"/>
      <c r="D66" s="825"/>
      <c r="E66" s="42"/>
      <c r="F66" s="42"/>
    </row>
    <row r="67" spans="1:6" hidden="1" x14ac:dyDescent="0.25">
      <c r="A67" s="821" t="s">
        <v>798</v>
      </c>
      <c r="B67" s="821"/>
      <c r="C67" s="821"/>
      <c r="D67" s="825"/>
      <c r="E67" s="42"/>
      <c r="F67" s="42"/>
    </row>
    <row r="68" spans="1:6" hidden="1" x14ac:dyDescent="0.25">
      <c r="A68" s="821" t="s">
        <v>206</v>
      </c>
      <c r="B68" s="821"/>
      <c r="C68" s="821"/>
      <c r="D68" s="825"/>
      <c r="E68" s="42"/>
      <c r="F68" s="42"/>
    </row>
    <row r="69" spans="1:6" hidden="1" x14ac:dyDescent="0.25">
      <c r="A69" s="821" t="s">
        <v>799</v>
      </c>
      <c r="B69" s="821"/>
      <c r="C69" s="821"/>
      <c r="D69" s="825"/>
      <c r="E69" s="42"/>
      <c r="F69" s="42"/>
    </row>
    <row r="70" spans="1:6" hidden="1" x14ac:dyDescent="0.25">
      <c r="A70" s="821" t="s">
        <v>800</v>
      </c>
      <c r="B70" s="821"/>
      <c r="C70" s="821"/>
      <c r="D70" s="825"/>
      <c r="E70" s="42"/>
      <c r="F70" s="42"/>
    </row>
    <row r="71" spans="1:6" hidden="1" x14ac:dyDescent="0.25">
      <c r="A71" s="821" t="s">
        <v>801</v>
      </c>
      <c r="B71" s="821"/>
      <c r="C71" s="821"/>
      <c r="D71" s="825"/>
      <c r="E71" s="42"/>
      <c r="F71" s="42"/>
    </row>
    <row r="72" spans="1:6" hidden="1" x14ac:dyDescent="0.25">
      <c r="A72" s="821" t="s">
        <v>802</v>
      </c>
      <c r="B72" s="821"/>
      <c r="C72" s="821"/>
      <c r="D72" s="825"/>
      <c r="E72" s="42"/>
      <c r="F72" s="42"/>
    </row>
    <row r="73" spans="1:6" hidden="1" x14ac:dyDescent="0.25">
      <c r="A73" s="821" t="s">
        <v>803</v>
      </c>
      <c r="B73" s="821"/>
      <c r="C73" s="821"/>
      <c r="D73" s="825"/>
      <c r="E73" s="42"/>
      <c r="F73" s="42"/>
    </row>
    <row r="74" spans="1:6" hidden="1" x14ac:dyDescent="0.25">
      <c r="A74" s="821" t="s">
        <v>804</v>
      </c>
      <c r="B74" s="821"/>
      <c r="C74" s="821"/>
      <c r="D74" s="825"/>
      <c r="E74" s="42"/>
      <c r="F74" s="42"/>
    </row>
    <row r="75" spans="1:6" hidden="1" x14ac:dyDescent="0.25">
      <c r="A75" s="821" t="s">
        <v>805</v>
      </c>
      <c r="B75" s="821"/>
      <c r="C75" s="821"/>
      <c r="D75" s="825"/>
      <c r="E75" s="42"/>
      <c r="F75" s="42"/>
    </row>
    <row r="76" spans="1:6" hidden="1" x14ac:dyDescent="0.25">
      <c r="A76" s="821" t="s">
        <v>806</v>
      </c>
      <c r="B76" s="821"/>
      <c r="C76" s="821"/>
      <c r="D76" s="825"/>
      <c r="E76" s="42"/>
      <c r="F76" s="42"/>
    </row>
    <row r="77" spans="1:6" hidden="1" x14ac:dyDescent="0.25">
      <c r="A77" s="821" t="s">
        <v>807</v>
      </c>
      <c r="B77" s="821"/>
      <c r="C77" s="821"/>
      <c r="D77" s="825"/>
      <c r="E77" s="42"/>
      <c r="F77" s="42"/>
    </row>
    <row r="78" spans="1:6" hidden="1" x14ac:dyDescent="0.25">
      <c r="A78" s="821" t="s">
        <v>808</v>
      </c>
      <c r="B78" s="821"/>
      <c r="C78" s="821"/>
      <c r="D78" s="825"/>
      <c r="E78" s="42"/>
      <c r="F78" s="42"/>
    </row>
    <row r="79" spans="1:6" hidden="1" x14ac:dyDescent="0.25">
      <c r="A79" s="821" t="s">
        <v>809</v>
      </c>
      <c r="B79" s="821"/>
      <c r="C79" s="821"/>
      <c r="D79" s="825"/>
      <c r="E79" s="42"/>
      <c r="F79" s="42"/>
    </row>
    <row r="80" spans="1:6" hidden="1" x14ac:dyDescent="0.25">
      <c r="A80" s="821" t="s">
        <v>810</v>
      </c>
      <c r="B80" s="821"/>
      <c r="C80" s="821"/>
      <c r="D80" s="825"/>
      <c r="E80" s="42"/>
      <c r="F80" s="42"/>
    </row>
    <row r="81" spans="1:6" hidden="1" x14ac:dyDescent="0.25">
      <c r="A81" s="821" t="s">
        <v>360</v>
      </c>
      <c r="B81" s="821"/>
      <c r="C81" s="821"/>
      <c r="D81" s="825"/>
      <c r="E81" s="42"/>
      <c r="F81" s="42"/>
    </row>
    <row r="82" spans="1:6" hidden="1" x14ac:dyDescent="0.25">
      <c r="A82" s="821" t="s">
        <v>811</v>
      </c>
      <c r="B82" s="821"/>
      <c r="C82" s="821"/>
      <c r="D82" s="825"/>
      <c r="E82" s="42"/>
      <c r="F82" s="42"/>
    </row>
    <row r="83" spans="1:6" hidden="1" x14ac:dyDescent="0.25">
      <c r="A83" s="821" t="s">
        <v>812</v>
      </c>
      <c r="B83" s="821"/>
      <c r="C83" s="821"/>
      <c r="D83" s="825"/>
      <c r="E83" s="42"/>
      <c r="F83" s="42"/>
    </row>
    <row r="84" spans="1:6" ht="3" customHeight="1" x14ac:dyDescent="0.3">
      <c r="A84"/>
      <c r="B84"/>
      <c r="C84"/>
      <c r="D84"/>
      <c r="E84"/>
      <c r="F84" s="42"/>
    </row>
    <row r="85" spans="1:6" ht="12" customHeight="1" x14ac:dyDescent="0.3">
      <c r="A85"/>
      <c r="B85"/>
      <c r="C85"/>
      <c r="D85"/>
      <c r="E85"/>
      <c r="F85" s="42"/>
    </row>
    <row r="86" spans="1:6" s="251" customFormat="1" x14ac:dyDescent="0.25">
      <c r="A86" s="250"/>
      <c r="B86" s="250"/>
      <c r="C86" s="250"/>
      <c r="D86" s="250"/>
      <c r="E86" s="42"/>
      <c r="F86" s="42"/>
    </row>
    <row r="87" spans="1:6" s="251" customFormat="1" ht="6.6" customHeight="1" x14ac:dyDescent="0.25">
      <c r="A87" s="250"/>
      <c r="B87" s="250"/>
      <c r="C87" s="250"/>
      <c r="D87" s="250"/>
      <c r="E87" s="42"/>
      <c r="F87" s="42"/>
    </row>
    <row r="88" spans="1:6" s="252" customFormat="1" x14ac:dyDescent="0.25">
      <c r="B88" s="253"/>
      <c r="C88" s="253"/>
      <c r="D88" s="253"/>
      <c r="E88" s="253"/>
      <c r="F88" s="253"/>
    </row>
    <row r="89" spans="1:6" s="249" customFormat="1" x14ac:dyDescent="0.25">
      <c r="C89" s="254"/>
      <c r="D89" s="254"/>
      <c r="E89" s="254"/>
      <c r="F89" s="254"/>
    </row>
    <row r="90" spans="1:6" ht="0.75" customHeight="1" x14ac:dyDescent="0.25">
      <c r="A90" s="42"/>
      <c r="B90" s="42"/>
      <c r="C90" s="42"/>
      <c r="D90" s="42"/>
      <c r="E90" s="42"/>
      <c r="F90" s="42"/>
    </row>
    <row r="91" spans="1:6" x14ac:dyDescent="0.25">
      <c r="A91" s="42"/>
      <c r="B91" s="42"/>
      <c r="C91" s="42"/>
      <c r="D91" s="42"/>
      <c r="E91" s="42"/>
      <c r="F91" s="42"/>
    </row>
    <row r="92" spans="1:6" ht="2.25" customHeight="1" x14ac:dyDescent="0.25">
      <c r="A92" s="42"/>
      <c r="B92" s="42"/>
      <c r="C92" s="42"/>
      <c r="D92" s="42"/>
      <c r="E92" s="42"/>
      <c r="F92" s="42"/>
    </row>
    <row r="93" spans="1:6" x14ac:dyDescent="0.25">
      <c r="A93" s="42"/>
      <c r="B93" s="42"/>
      <c r="C93" s="42"/>
      <c r="D93" s="42"/>
      <c r="E93" s="42"/>
      <c r="F93" s="42"/>
    </row>
    <row r="94" spans="1:6" s="252" customFormat="1" x14ac:dyDescent="0.25">
      <c r="A94" s="250"/>
      <c r="B94" s="250"/>
      <c r="C94" s="821"/>
      <c r="D94" s="821"/>
      <c r="E94" s="250"/>
      <c r="F94" s="250"/>
    </row>
    <row r="95" spans="1:6" s="249" customFormat="1" x14ac:dyDescent="0.25">
      <c r="A95" s="254"/>
      <c r="B95" s="254"/>
      <c r="C95" s="822"/>
      <c r="D95" s="822"/>
      <c r="E95" s="254"/>
      <c r="F95" s="254"/>
    </row>
    <row r="96" spans="1:6" x14ac:dyDescent="0.25">
      <c r="A96" s="42"/>
      <c r="B96" s="50"/>
      <c r="C96" s="255"/>
      <c r="D96" s="255"/>
      <c r="E96" s="42"/>
      <c r="F96" s="42"/>
    </row>
    <row r="97" spans="1:6" x14ac:dyDescent="0.25">
      <c r="A97" s="42"/>
      <c r="B97" s="42"/>
      <c r="C97" s="42"/>
      <c r="D97" s="42"/>
      <c r="E97" s="42"/>
      <c r="F97" s="42"/>
    </row>
    <row r="98" spans="1:6" x14ac:dyDescent="0.25">
      <c r="A98" s="42"/>
      <c r="B98" s="42"/>
      <c r="C98" s="42"/>
      <c r="D98" s="42"/>
      <c r="E98" s="42"/>
      <c r="F98" s="42"/>
    </row>
    <row r="99" spans="1:6" x14ac:dyDescent="0.25">
      <c r="A99" s="42"/>
      <c r="B99" s="42"/>
      <c r="C99" s="42"/>
      <c r="D99" s="42"/>
      <c r="E99" s="42"/>
      <c r="F99" s="42"/>
    </row>
  </sheetData>
  <mergeCells count="84">
    <mergeCell ref="C95:D95"/>
    <mergeCell ref="A74:D74"/>
    <mergeCell ref="A75:D75"/>
    <mergeCell ref="A76:D76"/>
    <mergeCell ref="A77:D77"/>
    <mergeCell ref="A78:D78"/>
    <mergeCell ref="A79:D79"/>
    <mergeCell ref="A80:D80"/>
    <mergeCell ref="A81:D81"/>
    <mergeCell ref="A82:D82"/>
    <mergeCell ref="A83:D83"/>
    <mergeCell ref="C94:D94"/>
    <mergeCell ref="A73:D73"/>
    <mergeCell ref="A62:D62"/>
    <mergeCell ref="A63:D63"/>
    <mergeCell ref="A64:D64"/>
    <mergeCell ref="A65:D65"/>
    <mergeCell ref="A66:D66"/>
    <mergeCell ref="A67:D67"/>
    <mergeCell ref="A68:D68"/>
    <mergeCell ref="A69:D69"/>
    <mergeCell ref="A70:D70"/>
    <mergeCell ref="A71:D71"/>
    <mergeCell ref="A72:D72"/>
    <mergeCell ref="A61:D61"/>
    <mergeCell ref="A50:D50"/>
    <mergeCell ref="A51:D51"/>
    <mergeCell ref="A52:D52"/>
    <mergeCell ref="A53:D53"/>
    <mergeCell ref="A54:D54"/>
    <mergeCell ref="A55:D55"/>
    <mergeCell ref="A56:D56"/>
    <mergeCell ref="A57:D57"/>
    <mergeCell ref="A58:D58"/>
    <mergeCell ref="A59:D59"/>
    <mergeCell ref="A60:D60"/>
    <mergeCell ref="A49:D49"/>
    <mergeCell ref="A38:D38"/>
    <mergeCell ref="A39:D39"/>
    <mergeCell ref="A40:D40"/>
    <mergeCell ref="A41:D41"/>
    <mergeCell ref="A42:D42"/>
    <mergeCell ref="A43:D43"/>
    <mergeCell ref="A44:D44"/>
    <mergeCell ref="A45:D45"/>
    <mergeCell ref="A46:D46"/>
    <mergeCell ref="A47:D47"/>
    <mergeCell ref="A48:D48"/>
    <mergeCell ref="A37:D37"/>
    <mergeCell ref="A28:B28"/>
    <mergeCell ref="E28:F28"/>
    <mergeCell ref="A29:B29"/>
    <mergeCell ref="E29:F29"/>
    <mergeCell ref="A30:D30"/>
    <mergeCell ref="A31:D31"/>
    <mergeCell ref="A32:D32"/>
    <mergeCell ref="A33:D33"/>
    <mergeCell ref="A34:D34"/>
    <mergeCell ref="A35:D35"/>
    <mergeCell ref="A36:D36"/>
    <mergeCell ref="A24:B24"/>
    <mergeCell ref="C24:D24"/>
    <mergeCell ref="E24:F24"/>
    <mergeCell ref="A25:B25"/>
    <mergeCell ref="C25:D25"/>
    <mergeCell ref="E25:F25"/>
    <mergeCell ref="A20:E20"/>
    <mergeCell ref="A9:F9"/>
    <mergeCell ref="A10:F10"/>
    <mergeCell ref="A11:F11"/>
    <mergeCell ref="A12:F12"/>
    <mergeCell ref="A13:C13"/>
    <mergeCell ref="E13:F13"/>
    <mergeCell ref="A14:F14"/>
    <mergeCell ref="D15:E15"/>
    <mergeCell ref="A16:F16"/>
    <mergeCell ref="A18:F18"/>
    <mergeCell ref="A19:E19"/>
    <mergeCell ref="A1:F1"/>
    <mergeCell ref="A2:F2"/>
    <mergeCell ref="A3:F3"/>
    <mergeCell ref="A5:F5"/>
    <mergeCell ref="B7:C7"/>
    <mergeCell ref="D7:E7"/>
  </mergeCells>
  <pageMargins left="0.69" right="0.57999999999999996" top="0.44" bottom="0.48" header="0.23" footer="0.31496062992125984"/>
  <pageSetup paperSize="9" scale="89"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99"/>
  <sheetViews>
    <sheetView topLeftCell="A7" zoomScale="131" zoomScaleNormal="131" zoomScaleSheetLayoutView="115" workbookViewId="0">
      <selection activeCell="B26" sqref="B26"/>
    </sheetView>
  </sheetViews>
  <sheetFormatPr defaultColWidth="9.33203125" defaultRowHeight="13.8" x14ac:dyDescent="0.25"/>
  <cols>
    <col min="1" max="1" width="13.44140625" style="47" customWidth="1"/>
    <col min="2" max="2" width="14.6640625" style="47" customWidth="1"/>
    <col min="3" max="3" width="19.5546875" style="47" customWidth="1"/>
    <col min="4" max="4" width="12.109375" style="47" customWidth="1"/>
    <col min="5" max="5" width="17.88671875" style="47" customWidth="1"/>
    <col min="6" max="6" width="23.33203125" style="47" customWidth="1"/>
    <col min="7" max="7" width="6.6640625" style="47" customWidth="1"/>
    <col min="8" max="16384" width="9.33203125" style="47"/>
  </cols>
  <sheetData>
    <row r="1" spans="1:8" x14ac:dyDescent="0.25">
      <c r="A1" s="802" t="s">
        <v>241</v>
      </c>
      <c r="B1" s="801"/>
      <c r="C1" s="801"/>
      <c r="D1" s="801"/>
      <c r="E1" s="801"/>
      <c r="F1" s="801"/>
      <c r="G1" s="256"/>
    </row>
    <row r="2" spans="1:8" x14ac:dyDescent="0.25">
      <c r="A2" s="802" t="s">
        <v>245</v>
      </c>
      <c r="B2" s="802"/>
      <c r="C2" s="802"/>
      <c r="D2" s="802"/>
      <c r="E2" s="802"/>
      <c r="F2" s="802"/>
      <c r="G2" s="256"/>
    </row>
    <row r="3" spans="1:8" ht="22.5" customHeight="1" x14ac:dyDescent="0.25">
      <c r="A3" s="256"/>
      <c r="B3" s="256"/>
      <c r="C3" s="256"/>
      <c r="D3" s="256"/>
      <c r="E3" s="256"/>
      <c r="F3" s="256"/>
      <c r="G3" s="256"/>
    </row>
    <row r="4" spans="1:8" ht="34.5" customHeight="1" x14ac:dyDescent="0.25">
      <c r="A4" s="1106" t="s">
        <v>951</v>
      </c>
      <c r="B4" s="1106"/>
      <c r="C4" s="1106"/>
      <c r="D4" s="1106"/>
      <c r="E4" s="1106"/>
      <c r="F4" s="1106"/>
      <c r="G4" s="256"/>
    </row>
    <row r="5" spans="1:8" ht="31.95" customHeight="1" x14ac:dyDescent="0.25">
      <c r="A5" s="48"/>
      <c r="B5" s="48"/>
      <c r="C5" s="48"/>
      <c r="D5" s="48"/>
      <c r="E5" s="48"/>
      <c r="F5" s="48"/>
      <c r="G5" s="256"/>
    </row>
    <row r="6" spans="1:8" x14ac:dyDescent="0.25">
      <c r="A6" s="256"/>
      <c r="B6" s="1107" t="s">
        <v>757</v>
      </c>
      <c r="C6" s="1107"/>
      <c r="D6" s="1108" t="str">
        <f>PR!B12</f>
        <v>2507-SS02-251</v>
      </c>
      <c r="E6" s="1108"/>
      <c r="F6" s="256"/>
      <c r="G6" s="256"/>
    </row>
    <row r="7" spans="1:8" ht="18" customHeight="1" x14ac:dyDescent="0.25">
      <c r="A7" s="256"/>
      <c r="B7" s="256"/>
      <c r="C7" s="256"/>
      <c r="D7" s="256"/>
      <c r="E7" s="256"/>
      <c r="F7" s="256"/>
      <c r="G7" s="256"/>
    </row>
    <row r="8" spans="1:8" ht="54" customHeight="1" x14ac:dyDescent="0.25">
      <c r="A8" s="1109" t="s">
        <v>813</v>
      </c>
      <c r="B8" s="1109"/>
      <c r="C8" s="1109"/>
      <c r="D8" s="1109"/>
      <c r="E8" s="1109"/>
      <c r="F8" s="1109"/>
      <c r="G8" s="1109"/>
    </row>
    <row r="9" spans="1:8" ht="46.5" customHeight="1" x14ac:dyDescent="0.25">
      <c r="A9" s="1109" t="s">
        <v>814</v>
      </c>
      <c r="B9" s="1109"/>
      <c r="C9" s="1109"/>
      <c r="D9" s="1109"/>
      <c r="E9" s="1109"/>
      <c r="F9" s="1109"/>
      <c r="G9" s="1109"/>
    </row>
    <row r="10" spans="1:8" ht="69" customHeight="1" x14ac:dyDescent="0.25">
      <c r="A10" s="1109" t="s">
        <v>815</v>
      </c>
      <c r="B10" s="1109"/>
      <c r="C10" s="1109"/>
      <c r="D10" s="1109"/>
      <c r="E10" s="1109"/>
      <c r="F10" s="1109"/>
      <c r="G10" s="1109"/>
    </row>
    <row r="11" spans="1:8" ht="67.5" customHeight="1" x14ac:dyDescent="0.25">
      <c r="A11" s="1109" t="s">
        <v>816</v>
      </c>
      <c r="B11" s="1109"/>
      <c r="C11" s="1109"/>
      <c r="D11" s="1109"/>
      <c r="E11" s="1109"/>
      <c r="F11" s="1109"/>
      <c r="G11" s="1109"/>
    </row>
    <row r="12" spans="1:8" ht="16.5" customHeight="1" x14ac:dyDescent="0.25">
      <c r="A12" s="1105" t="s">
        <v>760</v>
      </c>
      <c r="B12" s="1105"/>
      <c r="C12" s="1105"/>
      <c r="D12" s="257" t="str">
        <f>PR!E9</f>
        <v>2025-251</v>
      </c>
      <c r="E12" s="1114" t="s">
        <v>761</v>
      </c>
      <c r="F12" s="1114"/>
      <c r="G12" s="1114"/>
      <c r="H12" s="420"/>
    </row>
    <row r="13" spans="1:8" ht="17.399999999999999" customHeight="1" x14ac:dyDescent="0.25">
      <c r="A13" s="1105" t="s">
        <v>976</v>
      </c>
      <c r="B13" s="1105"/>
      <c r="C13" s="1105"/>
      <c r="D13" s="1105"/>
      <c r="E13" s="1105"/>
      <c r="F13" s="1105"/>
      <c r="G13" s="1105"/>
      <c r="H13" s="420" t="s">
        <v>974</v>
      </c>
    </row>
    <row r="14" spans="1:8" ht="22.5" customHeight="1" x14ac:dyDescent="0.25">
      <c r="A14" s="1121" t="s">
        <v>854</v>
      </c>
      <c r="B14" s="1121"/>
      <c r="C14" s="1121"/>
      <c r="D14" s="1111">
        <f>PR!H110</f>
        <v>180000</v>
      </c>
      <c r="E14" s="1111"/>
      <c r="F14" s="301"/>
      <c r="G14" s="256"/>
    </row>
    <row r="15" spans="1:8" ht="49.5" customHeight="1" x14ac:dyDescent="0.25">
      <c r="A15" s="1109" t="s">
        <v>817</v>
      </c>
      <c r="B15" s="1109"/>
      <c r="C15" s="1109"/>
      <c r="D15" s="1109"/>
      <c r="E15" s="1109"/>
      <c r="F15" s="1109"/>
      <c r="G15" s="1109"/>
    </row>
    <row r="16" spans="1:8" ht="87" customHeight="1" x14ac:dyDescent="0.25">
      <c r="A16" s="1109" t="s">
        <v>953</v>
      </c>
      <c r="B16" s="1109"/>
      <c r="C16" s="1109"/>
      <c r="D16" s="1109"/>
      <c r="E16" s="1109"/>
      <c r="F16" s="1109"/>
      <c r="G16" s="1109"/>
    </row>
    <row r="17" spans="1:9" ht="21.75" hidden="1" customHeight="1" x14ac:dyDescent="0.25">
      <c r="A17" s="1122"/>
      <c r="B17" s="1122"/>
      <c r="C17" s="1122"/>
      <c r="D17" s="1122"/>
      <c r="E17" s="1122"/>
      <c r="F17" s="48"/>
      <c r="G17" s="256"/>
    </row>
    <row r="18" spans="1:9" ht="27" customHeight="1" x14ac:dyDescent="0.25">
      <c r="A18" s="1110" t="s">
        <v>818</v>
      </c>
      <c r="B18" s="1110"/>
      <c r="C18" s="1110"/>
      <c r="D18" s="1110"/>
      <c r="E18" s="1110"/>
      <c r="F18" s="258" t="s">
        <v>819</v>
      </c>
      <c r="G18" s="256"/>
    </row>
    <row r="19" spans="1:9" ht="11.4" customHeight="1" x14ac:dyDescent="0.25">
      <c r="A19" s="48"/>
      <c r="B19" s="256"/>
      <c r="C19" s="48"/>
      <c r="D19" s="48"/>
      <c r="E19" s="48"/>
      <c r="F19" s="48"/>
      <c r="G19" s="256"/>
    </row>
    <row r="20" spans="1:9" ht="5.25" customHeight="1" x14ac:dyDescent="0.25">
      <c r="A20" s="48"/>
      <c r="B20" s="48"/>
      <c r="C20" s="48"/>
      <c r="D20" s="48"/>
      <c r="E20" s="48"/>
      <c r="F20" s="48"/>
      <c r="G20" s="256"/>
      <c r="I20" s="47" t="s">
        <v>820</v>
      </c>
    </row>
    <row r="21" spans="1:9" ht="18" customHeight="1" x14ac:dyDescent="0.25">
      <c r="A21" s="431"/>
      <c r="B21" s="256"/>
      <c r="C21" s="256"/>
      <c r="D21" s="256"/>
      <c r="E21" s="256"/>
      <c r="F21" s="431"/>
      <c r="G21" s="256"/>
    </row>
    <row r="22" spans="1:9" s="248" customFormat="1" x14ac:dyDescent="0.25">
      <c r="A22" s="300"/>
      <c r="B22" s="259"/>
      <c r="C22" s="259"/>
      <c r="D22" s="259"/>
      <c r="E22" s="259"/>
      <c r="F22" s="300"/>
      <c r="G22" s="259"/>
    </row>
    <row r="23" spans="1:9" s="248" customFormat="1" x14ac:dyDescent="0.25">
      <c r="A23" s="300"/>
      <c r="B23" s="260"/>
      <c r="C23" s="260"/>
      <c r="D23" s="260"/>
      <c r="E23" s="260"/>
      <c r="F23" s="300"/>
      <c r="G23" s="259"/>
    </row>
    <row r="24" spans="1:9" s="248" customFormat="1" x14ac:dyDescent="0.25">
      <c r="A24" s="300"/>
      <c r="B24" s="823" t="s">
        <v>1007</v>
      </c>
      <c r="C24" s="823"/>
      <c r="D24" s="823"/>
      <c r="E24" s="823"/>
      <c r="F24" s="823"/>
      <c r="G24" s="259"/>
    </row>
    <row r="25" spans="1:9" s="249" customFormat="1" x14ac:dyDescent="0.25">
      <c r="A25" s="300"/>
      <c r="B25" s="822" t="s">
        <v>1027</v>
      </c>
      <c r="C25" s="822"/>
      <c r="D25" s="822"/>
      <c r="E25" s="822"/>
      <c r="F25" s="822"/>
      <c r="G25" s="261"/>
    </row>
    <row r="26" spans="1:9" x14ac:dyDescent="0.25">
      <c r="A26" s="42"/>
      <c r="B26" s="42"/>
      <c r="C26" s="42"/>
      <c r="D26" s="42"/>
      <c r="E26" s="42"/>
      <c r="F26" s="42"/>
    </row>
    <row r="27" spans="1:9" x14ac:dyDescent="0.25">
      <c r="A27" s="42"/>
      <c r="B27" s="42"/>
      <c r="C27" s="42"/>
      <c r="D27" s="42"/>
      <c r="E27" s="42"/>
      <c r="F27" s="42"/>
    </row>
    <row r="28" spans="1:9" s="248" customFormat="1" x14ac:dyDescent="0.25">
      <c r="A28" s="823"/>
      <c r="B28" s="823"/>
      <c r="C28" s="823"/>
      <c r="D28" s="823"/>
      <c r="E28" s="823"/>
      <c r="F28" s="823"/>
    </row>
    <row r="29" spans="1:9" s="249" customFormat="1" x14ac:dyDescent="0.25">
      <c r="A29" s="822"/>
      <c r="B29" s="822"/>
      <c r="C29" s="822"/>
      <c r="D29" s="822"/>
      <c r="E29" s="822"/>
      <c r="F29" s="822"/>
    </row>
    <row r="30" spans="1:9" hidden="1" x14ac:dyDescent="0.25">
      <c r="A30" s="824" t="s">
        <v>769</v>
      </c>
      <c r="B30" s="821"/>
      <c r="C30" s="821"/>
      <c r="D30" s="825"/>
      <c r="E30" s="42"/>
      <c r="F30" s="42"/>
    </row>
    <row r="31" spans="1:9" hidden="1" x14ac:dyDescent="0.25">
      <c r="A31" s="824" t="s">
        <v>770</v>
      </c>
      <c r="B31" s="821"/>
      <c r="C31" s="821"/>
      <c r="D31" s="825"/>
      <c r="E31" s="42"/>
      <c r="F31" s="42"/>
    </row>
    <row r="32" spans="1:9" hidden="1" x14ac:dyDescent="0.25">
      <c r="A32" s="824" t="s">
        <v>771</v>
      </c>
      <c r="B32" s="821"/>
      <c r="C32" s="821"/>
      <c r="D32" s="825"/>
      <c r="E32" s="42"/>
      <c r="F32" s="42"/>
    </row>
    <row r="33" spans="1:6" hidden="1" x14ac:dyDescent="0.25">
      <c r="A33" s="824" t="s">
        <v>772</v>
      </c>
      <c r="B33" s="821"/>
      <c r="C33" s="821"/>
      <c r="D33" s="825"/>
      <c r="E33" s="42"/>
      <c r="F33" s="42"/>
    </row>
    <row r="34" spans="1:6" hidden="1" x14ac:dyDescent="0.25">
      <c r="A34" s="824" t="s">
        <v>773</v>
      </c>
      <c r="B34" s="821"/>
      <c r="C34" s="821"/>
      <c r="D34" s="825"/>
      <c r="E34" s="42"/>
      <c r="F34" s="42"/>
    </row>
    <row r="35" spans="1:6" hidden="1" x14ac:dyDescent="0.25">
      <c r="A35" s="824" t="s">
        <v>774</v>
      </c>
      <c r="B35" s="821"/>
      <c r="C35" s="821"/>
      <c r="D35" s="825"/>
      <c r="E35" s="42"/>
      <c r="F35" s="42"/>
    </row>
    <row r="36" spans="1:6" hidden="1" x14ac:dyDescent="0.25">
      <c r="A36" s="824" t="s">
        <v>775</v>
      </c>
      <c r="B36" s="821"/>
      <c r="C36" s="821"/>
      <c r="D36" s="825"/>
      <c r="E36" s="42"/>
      <c r="F36" s="42"/>
    </row>
    <row r="37" spans="1:6" hidden="1" x14ac:dyDescent="0.25">
      <c r="A37" s="824" t="s">
        <v>602</v>
      </c>
      <c r="B37" s="821"/>
      <c r="C37" s="821"/>
      <c r="D37" s="825"/>
      <c r="E37" s="42"/>
      <c r="F37" s="42"/>
    </row>
    <row r="38" spans="1:6" hidden="1" x14ac:dyDescent="0.25">
      <c r="A38" s="824" t="s">
        <v>776</v>
      </c>
      <c r="B38" s="821"/>
      <c r="C38" s="821"/>
      <c r="D38" s="825"/>
      <c r="E38" s="42"/>
      <c r="F38" s="42"/>
    </row>
    <row r="39" spans="1:6" hidden="1" x14ac:dyDescent="0.25">
      <c r="A39" s="824" t="s">
        <v>777</v>
      </c>
      <c r="B39" s="821"/>
      <c r="C39" s="821"/>
      <c r="D39" s="825"/>
      <c r="E39" s="42"/>
      <c r="F39" s="42"/>
    </row>
    <row r="40" spans="1:6" hidden="1" x14ac:dyDescent="0.25">
      <c r="A40" s="824" t="s">
        <v>621</v>
      </c>
      <c r="B40" s="821"/>
      <c r="C40" s="821"/>
      <c r="D40" s="825"/>
      <c r="E40" s="42"/>
      <c r="F40" s="42"/>
    </row>
    <row r="41" spans="1:6" hidden="1" x14ac:dyDescent="0.25">
      <c r="A41" s="824" t="s">
        <v>778</v>
      </c>
      <c r="B41" s="821"/>
      <c r="C41" s="821"/>
      <c r="D41" s="825"/>
      <c r="E41" s="42"/>
      <c r="F41" s="42"/>
    </row>
    <row r="42" spans="1:6" hidden="1" x14ac:dyDescent="0.25">
      <c r="A42" s="824" t="s">
        <v>779</v>
      </c>
      <c r="B42" s="821"/>
      <c r="C42" s="821"/>
      <c r="D42" s="825"/>
      <c r="E42" s="42"/>
      <c r="F42" s="42"/>
    </row>
    <row r="43" spans="1:6" hidden="1" x14ac:dyDescent="0.25">
      <c r="A43" s="824" t="s">
        <v>780</v>
      </c>
      <c r="B43" s="821"/>
      <c r="C43" s="821"/>
      <c r="D43" s="825"/>
      <c r="E43" s="42"/>
      <c r="F43" s="42"/>
    </row>
    <row r="44" spans="1:6" hidden="1" x14ac:dyDescent="0.25">
      <c r="A44" s="824" t="s">
        <v>24</v>
      </c>
      <c r="B44" s="821"/>
      <c r="C44" s="821"/>
      <c r="D44" s="825"/>
      <c r="E44" s="42"/>
      <c r="F44" s="42"/>
    </row>
    <row r="45" spans="1:6" hidden="1" x14ac:dyDescent="0.25">
      <c r="A45" s="824" t="s">
        <v>781</v>
      </c>
      <c r="B45" s="821"/>
      <c r="C45" s="821"/>
      <c r="D45" s="825"/>
      <c r="E45" s="42"/>
      <c r="F45" s="42"/>
    </row>
    <row r="46" spans="1:6" hidden="1" x14ac:dyDescent="0.25">
      <c r="A46" s="824" t="s">
        <v>782</v>
      </c>
      <c r="B46" s="821"/>
      <c r="C46" s="821"/>
      <c r="D46" s="825"/>
      <c r="E46" s="42"/>
      <c r="F46" s="42"/>
    </row>
    <row r="47" spans="1:6" hidden="1" x14ac:dyDescent="0.25">
      <c r="A47" s="824" t="s">
        <v>783</v>
      </c>
      <c r="B47" s="821"/>
      <c r="C47" s="821"/>
      <c r="D47" s="825"/>
      <c r="E47" s="42"/>
      <c r="F47" s="42"/>
    </row>
    <row r="48" spans="1:6" hidden="1" x14ac:dyDescent="0.25">
      <c r="A48" s="824" t="s">
        <v>784</v>
      </c>
      <c r="B48" s="821"/>
      <c r="C48" s="821"/>
      <c r="D48" s="825"/>
      <c r="E48" s="42"/>
      <c r="F48" s="42"/>
    </row>
    <row r="49" spans="1:6" hidden="1" x14ac:dyDescent="0.25">
      <c r="A49" s="824" t="s">
        <v>785</v>
      </c>
      <c r="B49" s="821"/>
      <c r="C49" s="821"/>
      <c r="D49" s="825"/>
      <c r="E49" s="42"/>
      <c r="F49" s="42"/>
    </row>
    <row r="50" spans="1:6" hidden="1" x14ac:dyDescent="0.25">
      <c r="A50" s="824" t="s">
        <v>786</v>
      </c>
      <c r="B50" s="821"/>
      <c r="C50" s="821"/>
      <c r="D50" s="825"/>
      <c r="E50" s="42"/>
      <c r="F50" s="42"/>
    </row>
    <row r="51" spans="1:6" hidden="1" x14ac:dyDescent="0.25">
      <c r="A51" s="824" t="s">
        <v>787</v>
      </c>
      <c r="B51" s="821"/>
      <c r="C51" s="821"/>
      <c r="D51" s="825"/>
      <c r="E51" s="42"/>
      <c r="F51" s="42"/>
    </row>
    <row r="52" spans="1:6" hidden="1" x14ac:dyDescent="0.25">
      <c r="A52" s="824" t="s">
        <v>788</v>
      </c>
      <c r="B52" s="821"/>
      <c r="C52" s="821"/>
      <c r="D52" s="825"/>
      <c r="E52" s="42"/>
      <c r="F52" s="42"/>
    </row>
    <row r="53" spans="1:6" hidden="1" x14ac:dyDescent="0.25">
      <c r="A53" s="824" t="s">
        <v>121</v>
      </c>
      <c r="B53" s="821"/>
      <c r="C53" s="821"/>
      <c r="D53" s="825"/>
      <c r="E53" s="42"/>
      <c r="F53" s="42"/>
    </row>
    <row r="54" spans="1:6" hidden="1" x14ac:dyDescent="0.25">
      <c r="A54" s="824" t="s">
        <v>789</v>
      </c>
      <c r="B54" s="821"/>
      <c r="C54" s="821"/>
      <c r="D54" s="825"/>
      <c r="E54" s="42"/>
      <c r="F54" s="42"/>
    </row>
    <row r="55" spans="1:6" hidden="1" x14ac:dyDescent="0.25">
      <c r="A55" s="824" t="s">
        <v>790</v>
      </c>
      <c r="B55" s="821"/>
      <c r="C55" s="821"/>
      <c r="D55" s="825"/>
      <c r="E55" s="42"/>
      <c r="F55" s="42"/>
    </row>
    <row r="56" spans="1:6" hidden="1" x14ac:dyDescent="0.25">
      <c r="A56" s="824" t="s">
        <v>791</v>
      </c>
      <c r="B56" s="821"/>
      <c r="C56" s="821"/>
      <c r="D56" s="825"/>
      <c r="E56" s="42"/>
      <c r="F56" s="42"/>
    </row>
    <row r="57" spans="1:6" hidden="1" x14ac:dyDescent="0.25">
      <c r="A57" s="824" t="s">
        <v>792</v>
      </c>
      <c r="B57" s="821"/>
      <c r="C57" s="821"/>
      <c r="D57" s="825"/>
      <c r="E57" s="42"/>
      <c r="F57" s="42"/>
    </row>
    <row r="58" spans="1:6" hidden="1" x14ac:dyDescent="0.25">
      <c r="A58" s="824" t="s">
        <v>793</v>
      </c>
      <c r="B58" s="821"/>
      <c r="C58" s="821"/>
      <c r="D58" s="825"/>
      <c r="E58" s="42"/>
      <c r="F58" s="42"/>
    </row>
    <row r="59" spans="1:6" hidden="1" x14ac:dyDescent="0.25">
      <c r="A59" s="824" t="s">
        <v>794</v>
      </c>
      <c r="B59" s="821"/>
      <c r="C59" s="821"/>
      <c r="D59" s="825"/>
      <c r="E59" s="42"/>
      <c r="F59" s="42"/>
    </row>
    <row r="60" spans="1:6" hidden="1" x14ac:dyDescent="0.25">
      <c r="A60" s="824" t="s">
        <v>123</v>
      </c>
      <c r="B60" s="821"/>
      <c r="C60" s="821"/>
      <c r="D60" s="825"/>
      <c r="E60" s="42"/>
      <c r="F60" s="42"/>
    </row>
    <row r="61" spans="1:6" hidden="1" x14ac:dyDescent="0.25">
      <c r="A61" s="824" t="s">
        <v>62</v>
      </c>
      <c r="B61" s="821"/>
      <c r="C61" s="821"/>
      <c r="D61" s="825"/>
      <c r="E61" s="42"/>
      <c r="F61" s="42"/>
    </row>
    <row r="62" spans="1:6" hidden="1" x14ac:dyDescent="0.25">
      <c r="A62" s="824" t="s">
        <v>795</v>
      </c>
      <c r="B62" s="821"/>
      <c r="C62" s="821"/>
      <c r="D62" s="825"/>
      <c r="E62" s="42"/>
      <c r="F62" s="42"/>
    </row>
    <row r="63" spans="1:6" hidden="1" x14ac:dyDescent="0.25">
      <c r="A63" s="824" t="s">
        <v>796</v>
      </c>
      <c r="B63" s="821"/>
      <c r="C63" s="821"/>
      <c r="D63" s="825"/>
      <c r="E63" s="42"/>
      <c r="F63" s="42"/>
    </row>
    <row r="64" spans="1:6" hidden="1" x14ac:dyDescent="0.25">
      <c r="A64" s="824" t="s">
        <v>619</v>
      </c>
      <c r="B64" s="821"/>
      <c r="C64" s="821"/>
      <c r="D64" s="825"/>
      <c r="E64" s="42"/>
      <c r="F64" s="42"/>
    </row>
    <row r="65" spans="1:6" hidden="1" x14ac:dyDescent="0.25">
      <c r="A65" s="824" t="s">
        <v>164</v>
      </c>
      <c r="B65" s="821"/>
      <c r="C65" s="821"/>
      <c r="D65" s="825"/>
      <c r="E65" s="42"/>
      <c r="F65" s="42"/>
    </row>
    <row r="66" spans="1:6" hidden="1" x14ac:dyDescent="0.25">
      <c r="A66" s="824" t="s">
        <v>797</v>
      </c>
      <c r="B66" s="821"/>
      <c r="C66" s="821"/>
      <c r="D66" s="825"/>
      <c r="E66" s="42"/>
      <c r="F66" s="42"/>
    </row>
    <row r="67" spans="1:6" hidden="1" x14ac:dyDescent="0.25">
      <c r="A67" s="824" t="s">
        <v>798</v>
      </c>
      <c r="B67" s="821"/>
      <c r="C67" s="821"/>
      <c r="D67" s="825"/>
      <c r="E67" s="42"/>
      <c r="F67" s="42"/>
    </row>
    <row r="68" spans="1:6" hidden="1" x14ac:dyDescent="0.25">
      <c r="A68" s="824" t="s">
        <v>206</v>
      </c>
      <c r="B68" s="821"/>
      <c r="C68" s="821"/>
      <c r="D68" s="825"/>
      <c r="E68" s="42"/>
      <c r="F68" s="42"/>
    </row>
    <row r="69" spans="1:6" hidden="1" x14ac:dyDescent="0.25">
      <c r="A69" s="824" t="s">
        <v>799</v>
      </c>
      <c r="B69" s="821"/>
      <c r="C69" s="821"/>
      <c r="D69" s="825"/>
      <c r="E69" s="42"/>
      <c r="F69" s="42"/>
    </row>
    <row r="70" spans="1:6" hidden="1" x14ac:dyDescent="0.25">
      <c r="A70" s="824" t="s">
        <v>800</v>
      </c>
      <c r="B70" s="821"/>
      <c r="C70" s="821"/>
      <c r="D70" s="825"/>
      <c r="E70" s="42"/>
      <c r="F70" s="42"/>
    </row>
    <row r="71" spans="1:6" hidden="1" x14ac:dyDescent="0.25">
      <c r="A71" s="824" t="s">
        <v>801</v>
      </c>
      <c r="B71" s="821"/>
      <c r="C71" s="821"/>
      <c r="D71" s="825"/>
      <c r="E71" s="42"/>
      <c r="F71" s="42"/>
    </row>
    <row r="72" spans="1:6" hidden="1" x14ac:dyDescent="0.25">
      <c r="A72" s="824" t="s">
        <v>802</v>
      </c>
      <c r="B72" s="821"/>
      <c r="C72" s="821"/>
      <c r="D72" s="825"/>
      <c r="E72" s="42"/>
      <c r="F72" s="42"/>
    </row>
    <row r="73" spans="1:6" hidden="1" x14ac:dyDescent="0.25">
      <c r="A73" s="824" t="s">
        <v>803</v>
      </c>
      <c r="B73" s="821"/>
      <c r="C73" s="821"/>
      <c r="D73" s="825"/>
      <c r="E73" s="42"/>
      <c r="F73" s="42"/>
    </row>
    <row r="74" spans="1:6" hidden="1" x14ac:dyDescent="0.25">
      <c r="A74" s="824" t="s">
        <v>804</v>
      </c>
      <c r="B74" s="821"/>
      <c r="C74" s="821"/>
      <c r="D74" s="825"/>
      <c r="E74" s="42"/>
      <c r="F74" s="42"/>
    </row>
    <row r="75" spans="1:6" hidden="1" x14ac:dyDescent="0.25">
      <c r="A75" s="824" t="s">
        <v>805</v>
      </c>
      <c r="B75" s="821"/>
      <c r="C75" s="821"/>
      <c r="D75" s="825"/>
      <c r="E75" s="42"/>
      <c r="F75" s="42"/>
    </row>
    <row r="76" spans="1:6" hidden="1" x14ac:dyDescent="0.25">
      <c r="A76" s="824" t="s">
        <v>806</v>
      </c>
      <c r="B76" s="821"/>
      <c r="C76" s="821"/>
      <c r="D76" s="825"/>
      <c r="E76" s="42"/>
      <c r="F76" s="42"/>
    </row>
    <row r="77" spans="1:6" hidden="1" x14ac:dyDescent="0.25">
      <c r="A77" s="824" t="s">
        <v>807</v>
      </c>
      <c r="B77" s="821"/>
      <c r="C77" s="821"/>
      <c r="D77" s="825"/>
      <c r="E77" s="42"/>
      <c r="F77" s="42"/>
    </row>
    <row r="78" spans="1:6" hidden="1" x14ac:dyDescent="0.25">
      <c r="A78" s="824" t="s">
        <v>808</v>
      </c>
      <c r="B78" s="821"/>
      <c r="C78" s="821"/>
      <c r="D78" s="825"/>
      <c r="E78" s="42"/>
      <c r="F78" s="42"/>
    </row>
    <row r="79" spans="1:6" hidden="1" x14ac:dyDescent="0.25">
      <c r="A79" s="824" t="s">
        <v>809</v>
      </c>
      <c r="B79" s="821"/>
      <c r="C79" s="821"/>
      <c r="D79" s="825"/>
      <c r="E79" s="42"/>
      <c r="F79" s="42"/>
    </row>
    <row r="80" spans="1:6" hidden="1" x14ac:dyDescent="0.25">
      <c r="A80" s="824" t="s">
        <v>810</v>
      </c>
      <c r="B80" s="821"/>
      <c r="C80" s="821"/>
      <c r="D80" s="825"/>
      <c r="E80" s="42"/>
      <c r="F80" s="42"/>
    </row>
    <row r="81" spans="1:6" hidden="1" x14ac:dyDescent="0.25">
      <c r="A81" s="824" t="s">
        <v>360</v>
      </c>
      <c r="B81" s="821"/>
      <c r="C81" s="821"/>
      <c r="D81" s="825"/>
      <c r="E81" s="42"/>
      <c r="F81" s="42"/>
    </row>
    <row r="82" spans="1:6" hidden="1" x14ac:dyDescent="0.25">
      <c r="A82" s="824" t="s">
        <v>811</v>
      </c>
      <c r="B82" s="821"/>
      <c r="C82" s="821"/>
      <c r="D82" s="825"/>
      <c r="E82" s="42"/>
      <c r="F82" s="42"/>
    </row>
    <row r="83" spans="1:6" hidden="1" x14ac:dyDescent="0.25">
      <c r="A83" s="824" t="s">
        <v>812</v>
      </c>
      <c r="B83" s="821"/>
      <c r="C83" s="821"/>
      <c r="D83" s="825"/>
      <c r="E83" s="42"/>
      <c r="F83" s="42"/>
    </row>
    <row r="84" spans="1:6" hidden="1" x14ac:dyDescent="0.25">
      <c r="A84" s="824" t="s">
        <v>74</v>
      </c>
      <c r="B84" s="821"/>
      <c r="C84" s="821"/>
      <c r="D84" s="825"/>
      <c r="E84" s="42"/>
      <c r="F84" s="42"/>
    </row>
    <row r="85" spans="1:6" hidden="1" x14ac:dyDescent="0.25">
      <c r="A85" s="824" t="s">
        <v>573</v>
      </c>
      <c r="B85" s="821"/>
      <c r="C85" s="821"/>
      <c r="D85" s="825"/>
      <c r="E85" s="42"/>
      <c r="F85" s="42"/>
    </row>
    <row r="86" spans="1:6" s="251" customFormat="1" hidden="1" x14ac:dyDescent="0.25">
      <c r="A86" s="824" t="s">
        <v>573</v>
      </c>
      <c r="B86" s="821"/>
      <c r="C86" s="821"/>
      <c r="D86" s="821"/>
      <c r="E86" s="42"/>
      <c r="F86" s="42"/>
    </row>
    <row r="87" spans="1:6" s="251" customFormat="1" ht="6.6" customHeight="1" x14ac:dyDescent="0.25">
      <c r="A87" s="250"/>
      <c r="B87" s="250"/>
      <c r="C87" s="250"/>
      <c r="D87" s="250"/>
      <c r="E87" s="42"/>
      <c r="F87" s="42"/>
    </row>
    <row r="88" spans="1:6" s="252" customFormat="1" x14ac:dyDescent="0.25">
      <c r="A88" s="823"/>
      <c r="B88" s="823"/>
      <c r="C88" s="823"/>
      <c r="D88" s="823"/>
      <c r="E88" s="823"/>
      <c r="F88" s="823"/>
    </row>
    <row r="89" spans="1:6" s="249" customFormat="1" x14ac:dyDescent="0.25">
      <c r="A89" s="822"/>
      <c r="B89" s="822"/>
      <c r="C89" s="822"/>
      <c r="D89" s="822"/>
      <c r="E89" s="822"/>
      <c r="F89" s="822"/>
    </row>
    <row r="90" spans="1:6" ht="0.75" customHeight="1" x14ac:dyDescent="0.25">
      <c r="A90" s="42"/>
      <c r="B90" s="42"/>
      <c r="C90" s="42"/>
      <c r="D90" s="42"/>
      <c r="E90" s="42"/>
      <c r="F90" s="42"/>
    </row>
    <row r="91" spans="1:6" x14ac:dyDescent="0.25">
      <c r="A91" s="42"/>
      <c r="B91" s="42"/>
      <c r="C91" s="42"/>
      <c r="D91" s="42"/>
      <c r="E91" s="42"/>
      <c r="F91" s="42"/>
    </row>
    <row r="92" spans="1:6" ht="2.25" customHeight="1" x14ac:dyDescent="0.25">
      <c r="A92" s="42"/>
      <c r="B92" s="42"/>
      <c r="C92" s="42"/>
      <c r="D92" s="42"/>
      <c r="E92" s="42"/>
      <c r="F92" s="42"/>
    </row>
    <row r="93" spans="1:6" x14ac:dyDescent="0.25">
      <c r="A93" s="42"/>
      <c r="B93" s="42"/>
      <c r="C93" s="42"/>
      <c r="D93" s="42"/>
      <c r="E93" s="42"/>
      <c r="F93" s="42"/>
    </row>
    <row r="94" spans="1:6" s="252" customFormat="1" x14ac:dyDescent="0.25">
      <c r="A94" s="250"/>
      <c r="B94" s="250"/>
      <c r="C94" s="821"/>
      <c r="D94" s="821"/>
      <c r="E94" s="250"/>
      <c r="F94" s="250"/>
    </row>
    <row r="95" spans="1:6" s="249" customFormat="1" x14ac:dyDescent="0.25">
      <c r="A95" s="254"/>
      <c r="B95" s="254"/>
      <c r="C95" s="822"/>
      <c r="D95" s="822"/>
      <c r="E95" s="254"/>
      <c r="F95" s="254"/>
    </row>
    <row r="96" spans="1:6" x14ac:dyDescent="0.25">
      <c r="A96" s="42"/>
      <c r="B96" s="50"/>
      <c r="C96" s="255"/>
      <c r="D96" s="255"/>
      <c r="E96" s="42"/>
      <c r="F96" s="42"/>
    </row>
    <row r="97" spans="1:6" x14ac:dyDescent="0.25">
      <c r="A97" s="42"/>
      <c r="B97" s="42"/>
      <c r="C97" s="42"/>
      <c r="D97" s="42"/>
      <c r="E97" s="42"/>
      <c r="F97" s="42"/>
    </row>
    <row r="98" spans="1:6" x14ac:dyDescent="0.25">
      <c r="A98" s="42"/>
      <c r="B98" s="42"/>
      <c r="C98" s="42"/>
      <c r="D98" s="42"/>
      <c r="E98" s="42"/>
      <c r="F98" s="42"/>
    </row>
    <row r="99" spans="1:6" x14ac:dyDescent="0.25">
      <c r="A99" s="42"/>
      <c r="B99" s="42"/>
      <c r="C99" s="42"/>
      <c r="D99" s="42"/>
      <c r="E99" s="42"/>
      <c r="F99" s="42"/>
    </row>
  </sheetData>
  <mergeCells count="87">
    <mergeCell ref="C95:D95"/>
    <mergeCell ref="A84:D84"/>
    <mergeCell ref="A85:D85"/>
    <mergeCell ref="A86:D86"/>
    <mergeCell ref="A88:F88"/>
    <mergeCell ref="A89:F89"/>
    <mergeCell ref="C94:D94"/>
    <mergeCell ref="A83:D83"/>
    <mergeCell ref="A72:D72"/>
    <mergeCell ref="A73:D73"/>
    <mergeCell ref="A74:D74"/>
    <mergeCell ref="A75:D75"/>
    <mergeCell ref="A76:D76"/>
    <mergeCell ref="A77:D77"/>
    <mergeCell ref="A78:D78"/>
    <mergeCell ref="A79:D79"/>
    <mergeCell ref="A80:D80"/>
    <mergeCell ref="A81:D81"/>
    <mergeCell ref="A82:D82"/>
    <mergeCell ref="A71:D71"/>
    <mergeCell ref="A60:D60"/>
    <mergeCell ref="A61:D61"/>
    <mergeCell ref="A62:D62"/>
    <mergeCell ref="A63:D63"/>
    <mergeCell ref="A64:D64"/>
    <mergeCell ref="A65:D65"/>
    <mergeCell ref="A66:D66"/>
    <mergeCell ref="A67:D67"/>
    <mergeCell ref="A68:D68"/>
    <mergeCell ref="A69:D69"/>
    <mergeCell ref="A70:D70"/>
    <mergeCell ref="A59:D59"/>
    <mergeCell ref="A48:D48"/>
    <mergeCell ref="A49:D49"/>
    <mergeCell ref="A50:D50"/>
    <mergeCell ref="A51:D51"/>
    <mergeCell ref="A52:D52"/>
    <mergeCell ref="A53:D53"/>
    <mergeCell ref="A54:D54"/>
    <mergeCell ref="A55:D55"/>
    <mergeCell ref="A56:D56"/>
    <mergeCell ref="A57:D57"/>
    <mergeCell ref="A58:D58"/>
    <mergeCell ref="A47:D47"/>
    <mergeCell ref="A36:D36"/>
    <mergeCell ref="A37:D37"/>
    <mergeCell ref="A38:D38"/>
    <mergeCell ref="A39:D39"/>
    <mergeCell ref="A40:D40"/>
    <mergeCell ref="A41:D41"/>
    <mergeCell ref="A42:D42"/>
    <mergeCell ref="A43:D43"/>
    <mergeCell ref="A44:D44"/>
    <mergeCell ref="A45:D45"/>
    <mergeCell ref="A46:D46"/>
    <mergeCell ref="A35:D35"/>
    <mergeCell ref="B24:F24"/>
    <mergeCell ref="B25:F25"/>
    <mergeCell ref="A28:B28"/>
    <mergeCell ref="C28:D28"/>
    <mergeCell ref="E28:F28"/>
    <mergeCell ref="A29:B29"/>
    <mergeCell ref="C29:D29"/>
    <mergeCell ref="E29:F29"/>
    <mergeCell ref="A30:D30"/>
    <mergeCell ref="A31:D31"/>
    <mergeCell ref="A32:D32"/>
    <mergeCell ref="A33:D33"/>
    <mergeCell ref="A34:D34"/>
    <mergeCell ref="A18:E18"/>
    <mergeCell ref="A9:G9"/>
    <mergeCell ref="A10:G10"/>
    <mergeCell ref="A11:G11"/>
    <mergeCell ref="A12:C12"/>
    <mergeCell ref="E12:G12"/>
    <mergeCell ref="A13:G13"/>
    <mergeCell ref="A14:C14"/>
    <mergeCell ref="D14:E14"/>
    <mergeCell ref="A15:G15"/>
    <mergeCell ref="A16:G16"/>
    <mergeCell ref="A17:E17"/>
    <mergeCell ref="A8:G8"/>
    <mergeCell ref="A1:F1"/>
    <mergeCell ref="A2:F2"/>
    <mergeCell ref="A4:F4"/>
    <mergeCell ref="B6:C6"/>
    <mergeCell ref="D6:E6"/>
  </mergeCells>
  <pageMargins left="0.51" right="0.48" top="0.74803149606299213" bottom="0.74803149606299213" header="0.31496062992125984" footer="0.31496062992125984"/>
  <pageSetup paperSize="9" scale="87" fitToHeight="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72A9-03D7-4635-B053-AFAEA973230C}">
  <dimension ref="A1:P158"/>
  <sheetViews>
    <sheetView view="pageLayout" topLeftCell="A2" zoomScaleNormal="126" workbookViewId="0">
      <selection activeCell="B4" sqref="B4:C4"/>
    </sheetView>
  </sheetViews>
  <sheetFormatPr defaultColWidth="9.33203125" defaultRowHeight="13.8" x14ac:dyDescent="0.25"/>
  <cols>
    <col min="1" max="1" width="9.109375" style="33" customWidth="1"/>
    <col min="2" max="2" width="11.109375" style="33" customWidth="1"/>
    <col min="3" max="3" width="36.6640625" style="33" customWidth="1"/>
    <col min="4" max="4" width="7.5546875" style="33" customWidth="1"/>
    <col min="5" max="5" width="13.33203125" style="75" customWidth="1"/>
    <col min="6" max="6" width="19" style="33" customWidth="1"/>
    <col min="7" max="7" width="15.5546875" style="33" customWidth="1"/>
    <col min="8" max="8" width="20" style="33" bestFit="1" customWidth="1"/>
    <col min="9" max="9" width="9.33203125" style="33"/>
    <col min="10" max="10" width="11.5546875" style="33" bestFit="1" customWidth="1"/>
    <col min="11" max="12" width="11.44140625" style="33" bestFit="1" customWidth="1"/>
    <col min="13" max="16384" width="9.33203125" style="33"/>
  </cols>
  <sheetData>
    <row r="1" spans="1:16" hidden="1" x14ac:dyDescent="0.25"/>
    <row r="2" spans="1:16" ht="18" customHeight="1" thickBot="1" x14ac:dyDescent="0.3">
      <c r="A2" s="1040" t="s">
        <v>240</v>
      </c>
      <c r="B2" s="1041"/>
      <c r="C2" s="1041"/>
      <c r="D2" s="1041"/>
      <c r="E2" s="1041"/>
      <c r="F2" s="1042"/>
      <c r="I2" s="1013" t="s">
        <v>274</v>
      </c>
      <c r="J2" s="1013"/>
      <c r="K2" s="1013"/>
      <c r="L2" s="1013"/>
      <c r="M2" s="1013"/>
      <c r="N2" s="1013"/>
      <c r="O2" s="1013"/>
      <c r="P2" s="1013"/>
    </row>
    <row r="3" spans="1:16" s="34" customFormat="1" ht="14.4" customHeight="1" x14ac:dyDescent="0.3">
      <c r="A3" s="699" t="s">
        <v>242</v>
      </c>
      <c r="B3" s="1051" t="str">
        <f>DATA!W114</f>
        <v>Bethel General Insurance &amp; Surety Corporation</v>
      </c>
      <c r="C3" s="1051"/>
      <c r="D3" s="1016" t="s">
        <v>243</v>
      </c>
      <c r="E3" s="1016"/>
      <c r="F3" s="701" t="s">
        <v>1879</v>
      </c>
      <c r="I3" s="1007" t="s">
        <v>275</v>
      </c>
      <c r="J3" s="1007"/>
      <c r="K3" s="1007"/>
      <c r="L3" s="1007"/>
      <c r="M3" s="1007"/>
      <c r="N3" s="1007"/>
      <c r="O3" s="1007"/>
      <c r="P3" s="1007"/>
    </row>
    <row r="4" spans="1:16" s="34" customFormat="1" ht="30" customHeight="1" x14ac:dyDescent="0.3">
      <c r="A4" s="692" t="s">
        <v>244</v>
      </c>
      <c r="B4" s="1045" t="s">
        <v>1878</v>
      </c>
      <c r="C4" s="1045"/>
      <c r="D4" s="1017" t="s">
        <v>246</v>
      </c>
      <c r="E4" s="1017"/>
      <c r="F4" s="702" t="s">
        <v>1794</v>
      </c>
      <c r="G4" s="35"/>
      <c r="H4" s="35"/>
      <c r="I4" s="45" t="s">
        <v>276</v>
      </c>
      <c r="J4" s="45"/>
      <c r="K4" s="45"/>
      <c r="L4" s="45"/>
      <c r="M4" s="45"/>
      <c r="N4" s="45"/>
      <c r="O4" s="45"/>
      <c r="P4" s="45"/>
    </row>
    <row r="5" spans="1:16" s="34" customFormat="1" ht="14.4" customHeight="1" thickBot="1" x14ac:dyDescent="0.35">
      <c r="A5" s="700" t="s">
        <v>247</v>
      </c>
      <c r="B5" s="1046" t="s">
        <v>1758</v>
      </c>
      <c r="C5" s="1047" t="s">
        <v>1758</v>
      </c>
      <c r="D5" s="66"/>
      <c r="E5" s="1043" t="s">
        <v>248</v>
      </c>
      <c r="F5" s="1044"/>
      <c r="G5" s="35"/>
      <c r="H5" s="35"/>
      <c r="I5" s="45"/>
      <c r="J5" s="45" t="s">
        <v>310</v>
      </c>
      <c r="K5" s="45"/>
      <c r="L5" s="45"/>
      <c r="M5" s="45"/>
      <c r="N5" s="45"/>
      <c r="O5" s="45"/>
      <c r="P5" s="45"/>
    </row>
    <row r="6" spans="1:16" s="34" customFormat="1" ht="0.75" hidden="1" customHeight="1" thickBot="1" x14ac:dyDescent="0.35">
      <c r="A6" s="64"/>
      <c r="B6" s="64" t="s">
        <v>249</v>
      </c>
      <c r="C6" s="64"/>
      <c r="D6" s="64"/>
      <c r="E6" s="71"/>
      <c r="F6" s="64"/>
      <c r="G6" s="35"/>
      <c r="H6" s="35"/>
      <c r="I6" s="45"/>
      <c r="J6" s="45" t="s">
        <v>311</v>
      </c>
      <c r="K6" s="45"/>
      <c r="L6" s="45"/>
      <c r="M6" s="45"/>
      <c r="N6" s="45"/>
      <c r="O6" s="45"/>
      <c r="P6" s="45"/>
    </row>
    <row r="7" spans="1:16" s="34" customFormat="1" ht="13.2" customHeight="1" x14ac:dyDescent="0.3">
      <c r="A7" s="1048" t="s">
        <v>250</v>
      </c>
      <c r="B7" s="1049"/>
      <c r="C7" s="1049"/>
      <c r="D7" s="1049"/>
      <c r="E7" s="1049"/>
      <c r="F7" s="1050"/>
      <c r="I7" s="45"/>
      <c r="J7" s="45" t="s">
        <v>312</v>
      </c>
      <c r="K7" s="45"/>
      <c r="L7" s="45"/>
      <c r="M7" s="45"/>
      <c r="N7" s="45"/>
      <c r="O7" s="45"/>
      <c r="P7" s="45"/>
    </row>
    <row r="8" spans="1:16" s="34" customFormat="1" ht="17.399999999999999" customHeight="1" x14ac:dyDescent="0.3">
      <c r="A8" s="692" t="s">
        <v>251</v>
      </c>
      <c r="B8" s="693"/>
      <c r="C8" s="693" t="s">
        <v>252</v>
      </c>
      <c r="D8" s="1014" t="s">
        <v>253</v>
      </c>
      <c r="E8" s="1014"/>
      <c r="F8" s="697" t="s">
        <v>254</v>
      </c>
      <c r="I8" s="45"/>
      <c r="J8" s="45"/>
      <c r="K8" s="65" t="s">
        <v>313</v>
      </c>
      <c r="L8" s="45"/>
      <c r="M8" s="45" t="s">
        <v>277</v>
      </c>
      <c r="N8" s="45"/>
      <c r="O8" s="45"/>
      <c r="P8" s="45"/>
    </row>
    <row r="9" spans="1:16" s="34" customFormat="1" ht="28.2" customHeight="1" thickBot="1" x14ac:dyDescent="0.35">
      <c r="A9" s="694" t="s">
        <v>255</v>
      </c>
      <c r="B9" s="695"/>
      <c r="C9" s="696" t="s">
        <v>1056</v>
      </c>
      <c r="D9" s="1015" t="s">
        <v>256</v>
      </c>
      <c r="E9" s="1015"/>
      <c r="F9" s="698" t="s">
        <v>257</v>
      </c>
      <c r="I9" s="45"/>
      <c r="J9" s="45"/>
      <c r="K9" s="45"/>
      <c r="L9" s="45"/>
      <c r="M9" s="45" t="s">
        <v>278</v>
      </c>
      <c r="N9" s="45"/>
      <c r="O9" s="45"/>
      <c r="P9" s="45"/>
    </row>
    <row r="10" spans="1:16" s="36" customFormat="1" ht="17.399999999999999" customHeight="1" x14ac:dyDescent="0.25">
      <c r="A10" s="703" t="s">
        <v>258</v>
      </c>
      <c r="B10" s="704" t="s">
        <v>112</v>
      </c>
      <c r="C10" s="705" t="s">
        <v>259</v>
      </c>
      <c r="D10" s="704" t="s">
        <v>7</v>
      </c>
      <c r="E10" s="706" t="s">
        <v>260</v>
      </c>
      <c r="F10" s="707" t="s">
        <v>261</v>
      </c>
      <c r="H10" s="37"/>
      <c r="I10" s="45"/>
      <c r="J10" s="45"/>
      <c r="K10" s="45"/>
      <c r="L10" s="45"/>
      <c r="M10" s="45" t="s">
        <v>279</v>
      </c>
      <c r="N10" s="45"/>
      <c r="O10" s="45"/>
      <c r="P10" s="45"/>
    </row>
    <row r="11" spans="1:16" s="34" customFormat="1" ht="196.8" customHeight="1" x14ac:dyDescent="0.3">
      <c r="A11" s="586" t="str">
        <f>RFQ_!A18</f>
        <v>001</v>
      </c>
      <c r="B11" s="587" t="str">
        <f>PR!B16</f>
        <v>pcs</v>
      </c>
      <c r="C11" s="588" t="str">
        <f>PR!D16</f>
        <v>Health Insurance  Coverage: Accidental Death &amp; Disablement,Unprovoked Murder &amp; Assault Medical Expense or Reimbursement,Burial Benefits due to Accident/Natural Death,Daily Hospital Benefits due to Accident or illness,Dengue Cash Assistance,Ambulance Cash Assistance,Fire Cash Assistance,COVID-19 Cash Assistance for "Death Only",Combined Single Limit for Bodily Injury &amp; Property Damage within premises of the school campus</v>
      </c>
      <c r="D11" s="589">
        <f>PR!A16</f>
        <v>900</v>
      </c>
      <c r="E11" s="436">
        <f>DATA!N114</f>
        <v>130</v>
      </c>
      <c r="F11" s="590">
        <f>SUM(D11*E11)</f>
        <v>117000</v>
      </c>
      <c r="I11" s="45"/>
      <c r="J11" s="45" t="s">
        <v>314</v>
      </c>
      <c r="K11" s="45"/>
      <c r="L11" s="45"/>
      <c r="M11" s="45"/>
      <c r="N11" s="45"/>
      <c r="O11" s="45"/>
      <c r="P11" s="45"/>
    </row>
    <row r="12" spans="1:16" s="34" customFormat="1" ht="21" hidden="1" customHeight="1" x14ac:dyDescent="0.3">
      <c r="A12" s="586" t="str">
        <f>RFQ_!A19</f>
        <v>002</v>
      </c>
      <c r="B12" s="587">
        <f>PR!B17</f>
        <v>0</v>
      </c>
      <c r="C12" s="588"/>
      <c r="D12" s="589"/>
      <c r="E12" s="436"/>
      <c r="F12" s="590">
        <f>SUM(D12*E12)</f>
        <v>0</v>
      </c>
      <c r="G12" s="38"/>
      <c r="I12" s="45"/>
      <c r="J12" s="1007" t="s">
        <v>315</v>
      </c>
      <c r="K12" s="1007"/>
      <c r="L12" s="1007"/>
      <c r="M12" s="1007"/>
      <c r="N12" s="1007"/>
      <c r="O12" s="1007"/>
      <c r="P12" s="1007"/>
    </row>
    <row r="13" spans="1:16" s="34" customFormat="1" ht="23.4" hidden="1" customHeight="1" x14ac:dyDescent="0.3">
      <c r="A13" s="586" t="str">
        <f>RFQ_!A20</f>
        <v>003</v>
      </c>
      <c r="B13" s="587">
        <f>PR!B18</f>
        <v>0</v>
      </c>
      <c r="C13" s="588"/>
      <c r="D13" s="589"/>
      <c r="E13" s="436"/>
      <c r="F13" s="590">
        <f>SUM(D13*E13)</f>
        <v>0</v>
      </c>
      <c r="G13" s="38"/>
      <c r="H13" s="34" t="s">
        <v>1059</v>
      </c>
      <c r="I13" s="45"/>
      <c r="J13" s="1007" t="s">
        <v>316</v>
      </c>
      <c r="K13" s="1007"/>
      <c r="L13" s="1007"/>
      <c r="M13" s="1007"/>
      <c r="N13" s="1007"/>
      <c r="O13" s="1007"/>
      <c r="P13" s="1007"/>
    </row>
    <row r="14" spans="1:16" s="34" customFormat="1" ht="21.6" hidden="1" customHeight="1" x14ac:dyDescent="0.3">
      <c r="A14" s="586" t="str">
        <f>RFQ_!A21</f>
        <v>004</v>
      </c>
      <c r="B14" s="587">
        <f>PR!B19</f>
        <v>0</v>
      </c>
      <c r="C14" s="588"/>
      <c r="D14" s="589"/>
      <c r="E14" s="436"/>
      <c r="F14" s="590">
        <f t="shared" ref="F14:F77" si="0">SUM(D14*E14)</f>
        <v>0</v>
      </c>
      <c r="G14" s="38"/>
      <c r="I14" s="45"/>
      <c r="J14" s="45" t="s">
        <v>317</v>
      </c>
      <c r="K14" s="45"/>
      <c r="L14" s="45"/>
      <c r="M14" s="45"/>
      <c r="N14" s="45"/>
      <c r="O14" s="45"/>
      <c r="P14" s="45"/>
    </row>
    <row r="15" spans="1:16" s="34" customFormat="1" ht="20.399999999999999" hidden="1" customHeight="1" x14ac:dyDescent="0.3">
      <c r="A15" s="586" t="str">
        <f>RFQ_!A22</f>
        <v>005</v>
      </c>
      <c r="B15" s="587">
        <f>PR!B20</f>
        <v>0</v>
      </c>
      <c r="C15" s="588"/>
      <c r="D15" s="589"/>
      <c r="E15" s="436"/>
      <c r="F15" s="590">
        <f t="shared" si="0"/>
        <v>0</v>
      </c>
      <c r="G15" s="38"/>
      <c r="I15" s="45"/>
      <c r="J15" s="1007" t="s">
        <v>318</v>
      </c>
      <c r="K15" s="1007"/>
      <c r="L15" s="1007"/>
      <c r="M15" s="1007"/>
      <c r="N15" s="1007"/>
      <c r="O15" s="1007"/>
      <c r="P15" s="1007"/>
    </row>
    <row r="16" spans="1:16" s="34" customFormat="1" ht="19.95" hidden="1" customHeight="1" x14ac:dyDescent="0.3">
      <c r="A16" s="586" t="str">
        <f>RFQ_!A23</f>
        <v>006</v>
      </c>
      <c r="B16" s="587">
        <f>PR!B21</f>
        <v>0</v>
      </c>
      <c r="C16" s="588"/>
      <c r="D16" s="589"/>
      <c r="E16" s="436"/>
      <c r="F16" s="590">
        <f t="shared" si="0"/>
        <v>0</v>
      </c>
      <c r="G16" s="38"/>
      <c r="I16" s="45"/>
      <c r="J16" s="1007" t="s">
        <v>319</v>
      </c>
      <c r="K16" s="1007"/>
      <c r="L16" s="1007"/>
      <c r="M16" s="1007"/>
      <c r="N16" s="1007"/>
      <c r="O16" s="1007"/>
      <c r="P16" s="1007"/>
    </row>
    <row r="17" spans="1:16" s="34" customFormat="1" ht="27" hidden="1" customHeight="1" x14ac:dyDescent="0.3">
      <c r="A17" s="586" t="str">
        <f>RFQ_!A24</f>
        <v>007</v>
      </c>
      <c r="B17" s="587">
        <f>PR!B22</f>
        <v>0</v>
      </c>
      <c r="C17" s="588"/>
      <c r="D17" s="589"/>
      <c r="E17" s="436"/>
      <c r="F17" s="590">
        <f t="shared" si="0"/>
        <v>0</v>
      </c>
      <c r="G17" s="38"/>
      <c r="I17" s="45"/>
      <c r="J17" s="1007" t="s">
        <v>320</v>
      </c>
      <c r="K17" s="1007"/>
      <c r="L17" s="1007"/>
      <c r="M17" s="1007"/>
      <c r="N17" s="1007"/>
      <c r="O17" s="1007"/>
      <c r="P17" s="1007"/>
    </row>
    <row r="18" spans="1:16" s="34" customFormat="1" ht="19.95" hidden="1" customHeight="1" x14ac:dyDescent="0.3">
      <c r="A18" s="586" t="str">
        <f>RFQ_!A25</f>
        <v>008</v>
      </c>
      <c r="B18" s="587">
        <f>PR!B23</f>
        <v>0</v>
      </c>
      <c r="C18" s="588"/>
      <c r="D18" s="589"/>
      <c r="E18" s="436"/>
      <c r="F18" s="590">
        <f t="shared" si="0"/>
        <v>0</v>
      </c>
      <c r="G18" s="38"/>
      <c r="I18" s="45"/>
      <c r="J18" s="45" t="s">
        <v>321</v>
      </c>
      <c r="K18" s="45"/>
      <c r="L18" s="45"/>
      <c r="M18" s="45"/>
      <c r="N18" s="45"/>
      <c r="O18" s="45"/>
      <c r="P18" s="45"/>
    </row>
    <row r="19" spans="1:16" s="34" customFormat="1" ht="19.95" hidden="1" customHeight="1" x14ac:dyDescent="0.3">
      <c r="A19" s="586" t="str">
        <f>RFQ_!A26</f>
        <v>009</v>
      </c>
      <c r="B19" s="587">
        <f>PR!B24</f>
        <v>0</v>
      </c>
      <c r="C19" s="588"/>
      <c r="D19" s="589"/>
      <c r="E19" s="436"/>
      <c r="F19" s="590">
        <f t="shared" si="0"/>
        <v>0</v>
      </c>
      <c r="G19" s="38"/>
      <c r="I19" s="45"/>
      <c r="J19" s="45" t="s">
        <v>322</v>
      </c>
      <c r="K19" s="45"/>
      <c r="L19" s="45"/>
      <c r="M19" s="45"/>
      <c r="N19" s="45"/>
      <c r="O19" s="45"/>
      <c r="P19" s="45"/>
    </row>
    <row r="20" spans="1:16" s="34" customFormat="1" ht="21.6" hidden="1" customHeight="1" x14ac:dyDescent="0.3">
      <c r="A20" s="586" t="str">
        <f>RFQ_!A27</f>
        <v>010</v>
      </c>
      <c r="B20" s="587">
        <f>PR!B25</f>
        <v>0</v>
      </c>
      <c r="C20" s="588"/>
      <c r="D20" s="589"/>
      <c r="E20" s="436"/>
      <c r="F20" s="590">
        <f t="shared" si="0"/>
        <v>0</v>
      </c>
      <c r="G20" s="38"/>
      <c r="I20" s="45"/>
      <c r="J20" s="45" t="s">
        <v>323</v>
      </c>
      <c r="K20" s="45"/>
      <c r="L20" s="45"/>
      <c r="M20" s="45"/>
      <c r="N20" s="45"/>
      <c r="O20" s="45"/>
      <c r="P20" s="45"/>
    </row>
    <row r="21" spans="1:16" s="34" customFormat="1" ht="19.95" hidden="1" customHeight="1" x14ac:dyDescent="0.3">
      <c r="A21" s="586" t="str">
        <f>RFQ_!A28</f>
        <v>011</v>
      </c>
      <c r="B21" s="587">
        <f>PR!B26</f>
        <v>0</v>
      </c>
      <c r="C21" s="588"/>
      <c r="D21" s="589"/>
      <c r="E21" s="436"/>
      <c r="F21" s="590">
        <f t="shared" si="0"/>
        <v>0</v>
      </c>
      <c r="G21" s="38"/>
      <c r="I21" s="45"/>
      <c r="J21" s="1007" t="s">
        <v>324</v>
      </c>
      <c r="K21" s="1007"/>
      <c r="L21" s="1007"/>
      <c r="M21" s="1007"/>
      <c r="N21" s="1007"/>
      <c r="O21" s="1007"/>
      <c r="P21" s="1007"/>
    </row>
    <row r="22" spans="1:16" s="34" customFormat="1" ht="21" hidden="1" customHeight="1" x14ac:dyDescent="0.3">
      <c r="A22" s="586" t="str">
        <f>RFQ_!A29</f>
        <v>012</v>
      </c>
      <c r="B22" s="587">
        <f>PR!B27</f>
        <v>0</v>
      </c>
      <c r="C22" s="588"/>
      <c r="D22" s="589"/>
      <c r="E22" s="436"/>
      <c r="F22" s="590">
        <f t="shared" si="0"/>
        <v>0</v>
      </c>
      <c r="G22" s="38"/>
      <c r="I22" s="45"/>
      <c r="J22" s="1007" t="s">
        <v>325</v>
      </c>
      <c r="K22" s="1007"/>
      <c r="L22" s="1007"/>
      <c r="M22" s="1007"/>
      <c r="N22" s="1007"/>
      <c r="O22" s="1007"/>
      <c r="P22" s="1007"/>
    </row>
    <row r="23" spans="1:16" s="34" customFormat="1" ht="21" hidden="1" customHeight="1" x14ac:dyDescent="0.3">
      <c r="A23" s="586" t="str">
        <f>RFQ_!A30</f>
        <v>013</v>
      </c>
      <c r="B23" s="587">
        <f>PR!B28</f>
        <v>0</v>
      </c>
      <c r="C23" s="588"/>
      <c r="D23" s="589"/>
      <c r="E23" s="436"/>
      <c r="F23" s="590">
        <f t="shared" si="0"/>
        <v>0</v>
      </c>
      <c r="G23" s="38"/>
      <c r="I23" s="45"/>
      <c r="J23" s="45" t="s">
        <v>280</v>
      </c>
      <c r="K23" s="45"/>
      <c r="L23" s="45"/>
      <c r="M23" s="45"/>
      <c r="N23" s="45"/>
      <c r="O23" s="45"/>
      <c r="P23" s="45"/>
    </row>
    <row r="24" spans="1:16" s="34" customFormat="1" ht="21" hidden="1" customHeight="1" x14ac:dyDescent="0.3">
      <c r="A24" s="586" t="str">
        <f>RFQ_!A31</f>
        <v>014</v>
      </c>
      <c r="B24" s="587">
        <f>PR!B29</f>
        <v>0</v>
      </c>
      <c r="C24" s="588">
        <f>PR!D29</f>
        <v>0</v>
      </c>
      <c r="D24" s="589">
        <f>PR!A29</f>
        <v>0</v>
      </c>
      <c r="E24" s="436">
        <f>DATA!N230</f>
        <v>850</v>
      </c>
      <c r="F24" s="590">
        <f t="shared" si="0"/>
        <v>0</v>
      </c>
      <c r="G24" s="38"/>
      <c r="I24" s="45"/>
      <c r="J24" s="1007" t="s">
        <v>326</v>
      </c>
      <c r="K24" s="1007"/>
      <c r="L24" s="1007"/>
      <c r="M24" s="1007"/>
      <c r="N24" s="1007"/>
      <c r="O24" s="1007"/>
      <c r="P24" s="1007"/>
    </row>
    <row r="25" spans="1:16" s="34" customFormat="1" ht="21" hidden="1" customHeight="1" x14ac:dyDescent="0.3">
      <c r="A25" s="586" t="str">
        <f>RFQ_!A32</f>
        <v>015</v>
      </c>
      <c r="B25" s="587">
        <f>PR!B30</f>
        <v>0</v>
      </c>
      <c r="C25" s="588">
        <f>PR!D30</f>
        <v>0</v>
      </c>
      <c r="D25" s="589">
        <f>PR!A30</f>
        <v>0</v>
      </c>
      <c r="E25" s="436">
        <f>DATA!N231</f>
        <v>850</v>
      </c>
      <c r="F25" s="590">
        <f t="shared" si="0"/>
        <v>0</v>
      </c>
      <c r="G25" s="38"/>
      <c r="I25" s="45"/>
      <c r="J25" s="45" t="s">
        <v>327</v>
      </c>
      <c r="K25" s="45"/>
      <c r="L25" s="45"/>
      <c r="M25" s="45"/>
      <c r="N25" s="45"/>
      <c r="O25" s="45"/>
      <c r="P25" s="45"/>
    </row>
    <row r="26" spans="1:16" s="34" customFormat="1" ht="21.6" hidden="1" customHeight="1" x14ac:dyDescent="0.3">
      <c r="A26" s="586" t="e">
        <f>RFQ_!#REF!</f>
        <v>#REF!</v>
      </c>
      <c r="B26" s="587">
        <f>PR!B31</f>
        <v>0</v>
      </c>
      <c r="C26" s="588">
        <f>PR!D31</f>
        <v>0</v>
      </c>
      <c r="D26" s="589">
        <f>PR!A31</f>
        <v>0</v>
      </c>
      <c r="E26" s="436">
        <f>DATA!N232</f>
        <v>290</v>
      </c>
      <c r="F26" s="590">
        <f t="shared" si="0"/>
        <v>0</v>
      </c>
      <c r="G26" s="38"/>
      <c r="I26" s="45"/>
      <c r="J26" s="1007" t="s">
        <v>328</v>
      </c>
      <c r="K26" s="1007"/>
      <c r="L26" s="1007"/>
      <c r="M26" s="1007"/>
      <c r="N26" s="1007"/>
      <c r="O26" s="1007"/>
      <c r="P26" s="1007"/>
    </row>
    <row r="27" spans="1:16" s="34" customFormat="1" ht="22.95" hidden="1" customHeight="1" x14ac:dyDescent="0.3">
      <c r="A27" s="586" t="e">
        <f>RFQ_!#REF!</f>
        <v>#REF!</v>
      </c>
      <c r="B27" s="587">
        <f>PR!B32</f>
        <v>0</v>
      </c>
      <c r="C27" s="588">
        <f>PR!D32</f>
        <v>0</v>
      </c>
      <c r="D27" s="589">
        <f>PR!A32</f>
        <v>0</v>
      </c>
      <c r="E27" s="436">
        <f>DATA!N233</f>
        <v>100</v>
      </c>
      <c r="F27" s="590">
        <f t="shared" si="0"/>
        <v>0</v>
      </c>
      <c r="G27" s="38"/>
      <c r="I27" s="45"/>
      <c r="J27" s="1007" t="s">
        <v>329</v>
      </c>
      <c r="K27" s="1007"/>
      <c r="L27" s="1007"/>
      <c r="M27" s="1007"/>
      <c r="N27" s="1007"/>
      <c r="O27" s="1007"/>
      <c r="P27" s="1007"/>
    </row>
    <row r="28" spans="1:16" s="34" customFormat="1" ht="25.2" hidden="1" customHeight="1" x14ac:dyDescent="0.3">
      <c r="A28" s="586" t="e">
        <f>RFQ_!#REF!</f>
        <v>#REF!</v>
      </c>
      <c r="B28" s="587">
        <f>PR!B33</f>
        <v>0</v>
      </c>
      <c r="C28" s="588">
        <f>PR!D33</f>
        <v>0</v>
      </c>
      <c r="D28" s="589">
        <f>PR!A33</f>
        <v>0</v>
      </c>
      <c r="E28" s="436">
        <f>DATA!N234</f>
        <v>110</v>
      </c>
      <c r="F28" s="590">
        <f t="shared" si="0"/>
        <v>0</v>
      </c>
      <c r="G28" s="38"/>
      <c r="I28" s="45" t="s">
        <v>281</v>
      </c>
      <c r="J28" s="45"/>
      <c r="K28" s="45"/>
      <c r="L28" s="45"/>
      <c r="M28" s="45"/>
      <c r="N28" s="45"/>
      <c r="O28" s="45"/>
      <c r="P28" s="45"/>
    </row>
    <row r="29" spans="1:16" s="34" customFormat="1" ht="30" hidden="1" customHeight="1" x14ac:dyDescent="0.3">
      <c r="A29" s="586" t="str">
        <f>RFQ_!A33</f>
        <v>019</v>
      </c>
      <c r="B29" s="587">
        <f>PR!B34</f>
        <v>0</v>
      </c>
      <c r="C29" s="588">
        <f>PR!D34</f>
        <v>0</v>
      </c>
      <c r="D29" s="589">
        <f>PR!A34</f>
        <v>0</v>
      </c>
      <c r="E29" s="436">
        <f>DATA!N235</f>
        <v>5900</v>
      </c>
      <c r="F29" s="590">
        <f t="shared" si="0"/>
        <v>0</v>
      </c>
      <c r="G29" s="38"/>
      <c r="I29" s="45"/>
      <c r="J29" s="1007" t="s">
        <v>330</v>
      </c>
      <c r="K29" s="1007"/>
      <c r="L29" s="1007"/>
      <c r="M29" s="1007"/>
      <c r="N29" s="1007"/>
      <c r="O29" s="1007"/>
      <c r="P29" s="1007"/>
    </row>
    <row r="30" spans="1:16" s="34" customFormat="1" ht="30" hidden="1" customHeight="1" x14ac:dyDescent="0.3">
      <c r="A30" s="586" t="s">
        <v>883</v>
      </c>
      <c r="B30" s="587">
        <f>PR!B35</f>
        <v>0</v>
      </c>
      <c r="C30" s="588">
        <f>PR!D35</f>
        <v>0</v>
      </c>
      <c r="D30" s="589">
        <f>PR!A35</f>
        <v>0</v>
      </c>
      <c r="E30" s="436">
        <f>DATA!N236</f>
        <v>13500</v>
      </c>
      <c r="F30" s="590">
        <f t="shared" si="0"/>
        <v>0</v>
      </c>
      <c r="G30" s="38"/>
      <c r="I30" s="45"/>
      <c r="J30" s="45" t="s">
        <v>331</v>
      </c>
      <c r="K30" s="45"/>
      <c r="L30" s="45"/>
      <c r="M30" s="45"/>
      <c r="N30" s="45"/>
      <c r="O30" s="45"/>
      <c r="P30" s="45"/>
    </row>
    <row r="31" spans="1:16" s="34" customFormat="1" ht="31.2" hidden="1" customHeight="1" x14ac:dyDescent="0.3">
      <c r="A31" s="586" t="s">
        <v>884</v>
      </c>
      <c r="B31" s="587">
        <f>PR!B36</f>
        <v>0</v>
      </c>
      <c r="C31" s="588">
        <f>PR!D36</f>
        <v>0</v>
      </c>
      <c r="D31" s="589">
        <f>PR!A36</f>
        <v>0</v>
      </c>
      <c r="E31" s="436">
        <f>DATA!N237</f>
        <v>150</v>
      </c>
      <c r="F31" s="590">
        <f t="shared" si="0"/>
        <v>0</v>
      </c>
      <c r="G31" s="38"/>
      <c r="I31" s="45"/>
      <c r="J31" s="45" t="s">
        <v>332</v>
      </c>
      <c r="K31" s="45"/>
      <c r="L31" s="45"/>
      <c r="M31" s="45"/>
      <c r="N31" s="45"/>
      <c r="O31" s="45"/>
      <c r="P31" s="45"/>
    </row>
    <row r="32" spans="1:16" s="34" customFormat="1" ht="32.4" hidden="1" customHeight="1" x14ac:dyDescent="0.3">
      <c r="A32" s="586" t="s">
        <v>885</v>
      </c>
      <c r="B32" s="587">
        <f>PR!B37</f>
        <v>0</v>
      </c>
      <c r="C32" s="588">
        <f>PR!D37</f>
        <v>0</v>
      </c>
      <c r="D32" s="589">
        <f>PR!A37</f>
        <v>0</v>
      </c>
      <c r="E32" s="436">
        <f>DATA!N238</f>
        <v>1080</v>
      </c>
      <c r="F32" s="590">
        <f t="shared" si="0"/>
        <v>0</v>
      </c>
      <c r="G32" s="38"/>
      <c r="I32" s="45"/>
      <c r="J32" s="45" t="s">
        <v>333</v>
      </c>
      <c r="K32" s="45"/>
      <c r="L32" s="45"/>
      <c r="M32" s="45"/>
      <c r="N32" s="45"/>
      <c r="O32" s="45"/>
      <c r="P32" s="45"/>
    </row>
    <row r="33" spans="1:12" s="34" customFormat="1" ht="32.4" hidden="1" customHeight="1" x14ac:dyDescent="0.3">
      <c r="A33" s="586" t="s">
        <v>886</v>
      </c>
      <c r="B33" s="587">
        <f>PR!B38</f>
        <v>0</v>
      </c>
      <c r="C33" s="588">
        <f>PR!D38</f>
        <v>0</v>
      </c>
      <c r="D33" s="589">
        <f>PR!A38</f>
        <v>0</v>
      </c>
      <c r="E33" s="436">
        <f>DATA!N239</f>
        <v>5890</v>
      </c>
      <c r="F33" s="590">
        <f t="shared" si="0"/>
        <v>0</v>
      </c>
      <c r="G33" s="38"/>
      <c r="J33" s="39"/>
      <c r="K33" s="38"/>
      <c r="L33" s="38"/>
    </row>
    <row r="34" spans="1:12" s="34" customFormat="1" ht="21" hidden="1" customHeight="1" x14ac:dyDescent="0.3">
      <c r="A34" s="586" t="s">
        <v>887</v>
      </c>
      <c r="B34" s="587" t="str">
        <f>PR!B39</f>
        <v>bottle</v>
      </c>
      <c r="C34" s="588" t="str">
        <f>PR!D39</f>
        <v>Rotary Hammer 850 W 3-Mode Function, with Drill Bit &amp; Chisel included, 220V-240V</v>
      </c>
      <c r="D34" s="589">
        <f>PR!A39</f>
        <v>4</v>
      </c>
      <c r="E34" s="436">
        <f>DATA!N240</f>
        <v>180</v>
      </c>
      <c r="F34" s="590">
        <f t="shared" si="0"/>
        <v>720</v>
      </c>
      <c r="G34" s="38"/>
      <c r="J34" s="39"/>
      <c r="K34" s="38"/>
      <c r="L34" s="38"/>
    </row>
    <row r="35" spans="1:12" s="34" customFormat="1" ht="21" hidden="1" customHeight="1" x14ac:dyDescent="0.3">
      <c r="A35" s="586" t="s">
        <v>888</v>
      </c>
      <c r="B35" s="587" t="str">
        <f>PR!B40</f>
        <v>bottle</v>
      </c>
      <c r="C35" s="588" t="str">
        <f>PR!D40</f>
        <v>Rotary Hammer 28mm, 1300W with Drill Bit &amp; Chisel included, 220V-240V</v>
      </c>
      <c r="D35" s="589">
        <f>PR!A40</f>
        <v>4</v>
      </c>
      <c r="E35" s="436">
        <f>DATA!N241</f>
        <v>40</v>
      </c>
      <c r="F35" s="590">
        <f t="shared" si="0"/>
        <v>160</v>
      </c>
      <c r="G35" s="38"/>
      <c r="J35" s="39"/>
      <c r="K35" s="38"/>
      <c r="L35" s="38"/>
    </row>
    <row r="36" spans="1:12" s="34" customFormat="1" ht="21" hidden="1" customHeight="1" x14ac:dyDescent="0.3">
      <c r="A36" s="586" t="s">
        <v>603</v>
      </c>
      <c r="B36" s="587" t="str">
        <f>PR!B41</f>
        <v>roll</v>
      </c>
      <c r="C36" s="588" t="str">
        <f>PR!D41</f>
        <v>45-135˚ Multi Angel Miter Shear Cutter, Adjustable angle cutter for cutting plastic, PVC &amp; Molding Trim</v>
      </c>
      <c r="D36" s="589">
        <f>PR!A41</f>
        <v>2</v>
      </c>
      <c r="E36" s="436">
        <f>DATA!N242</f>
        <v>50</v>
      </c>
      <c r="F36" s="590">
        <f t="shared" si="0"/>
        <v>100</v>
      </c>
      <c r="G36" s="38"/>
      <c r="J36" s="39"/>
      <c r="K36" s="38"/>
      <c r="L36" s="38"/>
    </row>
    <row r="37" spans="1:12" s="34" customFormat="1" ht="21" hidden="1" customHeight="1" x14ac:dyDescent="0.3">
      <c r="A37" s="586" t="str">
        <f>RFQ_!A41</f>
        <v>026</v>
      </c>
      <c r="B37" s="587" t="str">
        <f>PR!B42</f>
        <v>roll</v>
      </c>
      <c r="C37" s="588" t="str">
        <f>PR!D42</f>
        <v>U Type Edge trimming scissor 45 degrees 90 degrees Trunking Pliers (Large Edge Clamp)</v>
      </c>
      <c r="D37" s="589">
        <f>PR!A42</f>
        <v>3</v>
      </c>
      <c r="E37" s="436">
        <f>DATA!N243</f>
        <v>20</v>
      </c>
      <c r="F37" s="590">
        <f t="shared" si="0"/>
        <v>60</v>
      </c>
      <c r="G37" s="38"/>
      <c r="J37" s="39"/>
      <c r="K37" s="38"/>
      <c r="L37" s="38"/>
    </row>
    <row r="38" spans="1:12" s="34" customFormat="1" ht="21" hidden="1" customHeight="1" x14ac:dyDescent="0.3">
      <c r="A38" s="586" t="str">
        <f>RFQ_!A43</f>
        <v>028</v>
      </c>
      <c r="B38" s="587" t="str">
        <f>PR!B43</f>
        <v>copy</v>
      </c>
      <c r="C38" s="588" t="str">
        <f>DATA!I100</f>
        <v>Principles of Hotel Front Office Operations, Baneji, 2023, 9789351541707, Wiseman's Books Trading</v>
      </c>
      <c r="D38" s="589">
        <f>DATA!J100</f>
        <v>1</v>
      </c>
      <c r="E38" s="436">
        <f>DATA!N244</f>
        <v>280</v>
      </c>
      <c r="F38" s="590">
        <f t="shared" si="0"/>
        <v>280</v>
      </c>
      <c r="G38" s="38"/>
      <c r="J38" s="39"/>
      <c r="K38" s="38"/>
      <c r="L38" s="38"/>
    </row>
    <row r="39" spans="1:12" s="34" customFormat="1" ht="21" hidden="1" customHeight="1" x14ac:dyDescent="0.3">
      <c r="A39" s="586" t="str">
        <f>RFQ_!A44</f>
        <v>029</v>
      </c>
      <c r="B39" s="587" t="str">
        <f>PR!B44</f>
        <v>copy</v>
      </c>
      <c r="C39" s="588" t="str">
        <f>DATA!I101</f>
        <v xml:space="preserve">School and Peer Contexts of Bullying: An Introduction and Exploration, Ramirez, 2024,  9781774698792, Wiseman's Book Trading, Inc. </v>
      </c>
      <c r="D39" s="589">
        <f>DATA!J101</f>
        <v>1</v>
      </c>
      <c r="E39" s="436">
        <f>DATA!N245</f>
        <v>480</v>
      </c>
      <c r="F39" s="590">
        <f t="shared" si="0"/>
        <v>480</v>
      </c>
      <c r="G39" s="38"/>
      <c r="J39" s="39"/>
      <c r="K39" s="38"/>
      <c r="L39" s="38"/>
    </row>
    <row r="40" spans="1:12" s="34" customFormat="1" ht="21" hidden="1" customHeight="1" x14ac:dyDescent="0.3">
      <c r="A40" s="586" t="str">
        <f>RFQ_!A45</f>
        <v>030</v>
      </c>
      <c r="B40" s="587" t="str">
        <f>PR!B45</f>
        <v>copy</v>
      </c>
      <c r="C40" s="588" t="str">
        <f>DATA!I102</f>
        <v xml:space="preserve">Software design, Lal, 2024,  9781774697795, Wiseman's Book Trading, Inc. </v>
      </c>
      <c r="D40" s="589">
        <f>DATA!J102</f>
        <v>1</v>
      </c>
      <c r="E40" s="436">
        <f>DATA!N246</f>
        <v>450</v>
      </c>
      <c r="F40" s="590">
        <f t="shared" si="0"/>
        <v>450</v>
      </c>
      <c r="G40" s="38"/>
      <c r="J40" s="39"/>
      <c r="K40" s="38"/>
      <c r="L40" s="38"/>
    </row>
    <row r="41" spans="1:12" s="34" customFormat="1" ht="21" hidden="1" customHeight="1" x14ac:dyDescent="0.3">
      <c r="A41" s="471" t="str">
        <f>RFQ_!A46</f>
        <v>031</v>
      </c>
      <c r="B41" s="587">
        <f>PR!B46</f>
        <v>0</v>
      </c>
      <c r="C41" s="445"/>
      <c r="D41" s="310">
        <f>DATA!J103</f>
        <v>1</v>
      </c>
      <c r="E41" s="436">
        <f>DATA!N247</f>
        <v>350</v>
      </c>
      <c r="F41" s="473">
        <f t="shared" si="0"/>
        <v>350</v>
      </c>
      <c r="G41" s="38"/>
      <c r="J41" s="39"/>
      <c r="K41" s="38"/>
      <c r="L41" s="38"/>
    </row>
    <row r="42" spans="1:12" s="34" customFormat="1" ht="21" hidden="1" customHeight="1" x14ac:dyDescent="0.3">
      <c r="A42" s="471" t="str">
        <f>RFQ_!A47</f>
        <v>032</v>
      </c>
      <c r="B42" s="587">
        <f>PR!B47</f>
        <v>0</v>
      </c>
      <c r="C42" s="445"/>
      <c r="D42" s="310">
        <f>DATA!J104</f>
        <v>2</v>
      </c>
      <c r="E42" s="436">
        <f>DATA!N248</f>
        <v>45</v>
      </c>
      <c r="F42" s="473">
        <f t="shared" si="0"/>
        <v>90</v>
      </c>
      <c r="G42" s="38"/>
      <c r="J42" s="39"/>
      <c r="K42" s="38"/>
      <c r="L42" s="38"/>
    </row>
    <row r="43" spans="1:12" s="34" customFormat="1" ht="21" hidden="1" customHeight="1" x14ac:dyDescent="0.3">
      <c r="A43" s="471" t="str">
        <f>RFQ_!A48</f>
        <v>033</v>
      </c>
      <c r="B43" s="587">
        <f>PR!B48</f>
        <v>0</v>
      </c>
      <c r="C43" s="445"/>
      <c r="D43" s="310">
        <f>DATA!J105</f>
        <v>1</v>
      </c>
      <c r="E43" s="436">
        <f>DATA!N249</f>
        <v>45</v>
      </c>
      <c r="F43" s="473">
        <f t="shared" si="0"/>
        <v>45</v>
      </c>
      <c r="G43" s="38"/>
      <c r="J43" s="39"/>
      <c r="K43" s="38"/>
      <c r="L43" s="38"/>
    </row>
    <row r="44" spans="1:12" s="34" customFormat="1" ht="21" hidden="1" customHeight="1" x14ac:dyDescent="0.3">
      <c r="A44" s="471" t="str">
        <f>RFQ_!A49</f>
        <v>034</v>
      </c>
      <c r="B44" s="587">
        <f>PR!B49</f>
        <v>0</v>
      </c>
      <c r="C44" s="445"/>
      <c r="D44" s="310">
        <f>DATA!J106</f>
        <v>1</v>
      </c>
      <c r="E44" s="436">
        <f>DATA!N250</f>
        <v>240</v>
      </c>
      <c r="F44" s="473">
        <f t="shared" si="0"/>
        <v>240</v>
      </c>
      <c r="G44" s="38"/>
      <c r="J44" s="39"/>
      <c r="K44" s="38"/>
      <c r="L44" s="38"/>
    </row>
    <row r="45" spans="1:12" s="34" customFormat="1" ht="21" hidden="1" customHeight="1" x14ac:dyDescent="0.3">
      <c r="A45" s="471" t="str">
        <f>RFQ_!A50</f>
        <v>035</v>
      </c>
      <c r="B45" s="587">
        <f>PR!B50</f>
        <v>0</v>
      </c>
      <c r="C45" s="445"/>
      <c r="D45" s="310">
        <f>DATA!J107</f>
        <v>1</v>
      </c>
      <c r="E45" s="436">
        <f>DATA!N251</f>
        <v>20000</v>
      </c>
      <c r="F45" s="473">
        <f t="shared" si="0"/>
        <v>20000</v>
      </c>
      <c r="G45" s="38"/>
      <c r="J45" s="39"/>
      <c r="K45" s="38"/>
      <c r="L45" s="38"/>
    </row>
    <row r="46" spans="1:12" s="34" customFormat="1" ht="21" hidden="1" customHeight="1" x14ac:dyDescent="0.3">
      <c r="A46" s="471" t="str">
        <f>RFQ_!A51</f>
        <v>036</v>
      </c>
      <c r="B46" s="587">
        <f>PR!B51</f>
        <v>0</v>
      </c>
      <c r="C46" s="445" t="str">
        <f>DATA!I95</f>
        <v xml:space="preserve">Fundamentals of Internet Programming, Ahmad, 2024, 9781774697627, Wiseman's Book Trading, Inc. </v>
      </c>
      <c r="D46" s="310">
        <f>DATA!J108</f>
        <v>2</v>
      </c>
      <c r="E46" s="436">
        <f>DATA!N252</f>
        <v>5000</v>
      </c>
      <c r="F46" s="473">
        <f t="shared" si="0"/>
        <v>10000</v>
      </c>
      <c r="G46" s="38"/>
      <c r="J46" s="39"/>
      <c r="K46" s="38"/>
      <c r="L46" s="38"/>
    </row>
    <row r="47" spans="1:12" s="34" customFormat="1" ht="21" hidden="1" customHeight="1" x14ac:dyDescent="0.3">
      <c r="A47" s="471" t="str">
        <f>RFQ_!A52</f>
        <v>037</v>
      </c>
      <c r="B47" s="587">
        <f>PR!B52</f>
        <v>0</v>
      </c>
      <c r="C47" s="445" t="str">
        <f>DATA!I96</f>
        <v>Housekeeping management, Juyal, 2024,  9781774697207, Forefront Book</v>
      </c>
      <c r="D47" s="310">
        <f>DATA!J109</f>
        <v>1</v>
      </c>
      <c r="E47" s="436">
        <f>DATA!N253</f>
        <v>28000</v>
      </c>
      <c r="F47" s="473">
        <f t="shared" si="0"/>
        <v>28000</v>
      </c>
      <c r="G47" s="38"/>
      <c r="J47" s="39"/>
      <c r="K47" s="38"/>
      <c r="L47" s="38"/>
    </row>
    <row r="48" spans="1:12" s="34" customFormat="1" ht="21" hidden="1" customHeight="1" x14ac:dyDescent="0.3">
      <c r="A48" s="471" t="str">
        <f>RFQ_!A53</f>
        <v>038</v>
      </c>
      <c r="B48" s="587">
        <f>PR!B53</f>
        <v>0</v>
      </c>
      <c r="C48" s="445" t="str">
        <f>DATA!I97</f>
        <v xml:space="preserve">Information Systems, Qaiser, 2024,  9781774697894, Wiseman's Book Trading, Inc. </v>
      </c>
      <c r="D48" s="310">
        <f>DATA!J110</f>
        <v>2</v>
      </c>
      <c r="E48" s="436">
        <f>DATA!N254</f>
        <v>4500</v>
      </c>
      <c r="F48" s="473">
        <f t="shared" si="0"/>
        <v>9000</v>
      </c>
      <c r="G48" s="38"/>
      <c r="J48" s="39"/>
      <c r="K48" s="38"/>
      <c r="L48" s="38"/>
    </row>
    <row r="49" spans="1:12" s="34" customFormat="1" ht="21" hidden="1" customHeight="1" x14ac:dyDescent="0.3">
      <c r="A49" s="471" t="str">
        <f>RFQ_!A54</f>
        <v>039</v>
      </c>
      <c r="B49" s="587">
        <f>PR!B54</f>
        <v>0</v>
      </c>
      <c r="C49" s="445" t="str">
        <f>DATA!I98</f>
        <v xml:space="preserve">Plant Taxonomy (2nd Edition) (with Access code), Saxiano, 2024,  9781984688873, Wiseman's Book Trading, Inc. </v>
      </c>
      <c r="D49" s="310">
        <f>DATA!J111</f>
        <v>2</v>
      </c>
      <c r="E49" s="436">
        <f>DATA!N255</f>
        <v>7000</v>
      </c>
      <c r="F49" s="473">
        <f t="shared" si="0"/>
        <v>14000</v>
      </c>
      <c r="G49" s="38"/>
      <c r="J49" s="39"/>
      <c r="K49" s="38"/>
      <c r="L49" s="38"/>
    </row>
    <row r="50" spans="1:12" s="34" customFormat="1" ht="21" hidden="1" customHeight="1" x14ac:dyDescent="0.3">
      <c r="A50" s="471" t="str">
        <f>RFQ_!A55</f>
        <v>040</v>
      </c>
      <c r="B50" s="587">
        <f>PR!B55</f>
        <v>0</v>
      </c>
      <c r="C50" s="472"/>
      <c r="D50" s="310">
        <f>DATA!J112</f>
        <v>10</v>
      </c>
      <c r="E50" s="436">
        <f>DATA!N256</f>
        <v>300</v>
      </c>
      <c r="F50" s="473">
        <f t="shared" si="0"/>
        <v>3000</v>
      </c>
      <c r="G50" s="38"/>
      <c r="J50" s="39"/>
      <c r="K50" s="38"/>
      <c r="L50" s="38"/>
    </row>
    <row r="51" spans="1:12" s="34" customFormat="1" ht="21" hidden="1" customHeight="1" x14ac:dyDescent="0.3">
      <c r="A51" s="471" t="str">
        <f>RFQ_!A56</f>
        <v>041</v>
      </c>
      <c r="B51" s="587">
        <f>PR!B56</f>
        <v>0</v>
      </c>
      <c r="C51" s="472"/>
      <c r="D51" s="310">
        <f>DATA!J113</f>
        <v>1</v>
      </c>
      <c r="E51" s="436">
        <f>DATA!N257</f>
        <v>300</v>
      </c>
      <c r="F51" s="473">
        <f t="shared" si="0"/>
        <v>300</v>
      </c>
      <c r="G51" s="38"/>
      <c r="J51" s="39"/>
      <c r="K51" s="38"/>
      <c r="L51" s="38"/>
    </row>
    <row r="52" spans="1:12" s="34" customFormat="1" ht="21" hidden="1" customHeight="1" x14ac:dyDescent="0.3">
      <c r="A52" s="471" t="str">
        <f>RFQ_!A57</f>
        <v>042</v>
      </c>
      <c r="B52" s="587">
        <f>PR!B57</f>
        <v>0</v>
      </c>
      <c r="C52" s="472"/>
      <c r="D52" s="310">
        <f>DATA!J114</f>
        <v>900</v>
      </c>
      <c r="E52" s="436">
        <f>DATA!N258</f>
        <v>300</v>
      </c>
      <c r="F52" s="473">
        <f t="shared" si="0"/>
        <v>270000</v>
      </c>
      <c r="G52" s="38"/>
      <c r="J52" s="39"/>
      <c r="K52" s="38"/>
      <c r="L52" s="38"/>
    </row>
    <row r="53" spans="1:12" s="34" customFormat="1" ht="21" hidden="1" customHeight="1" x14ac:dyDescent="0.3">
      <c r="A53" s="471" t="str">
        <f>RFQ_!A58</f>
        <v>043</v>
      </c>
      <c r="B53" s="587">
        <f>PR!B58</f>
        <v>0</v>
      </c>
      <c r="C53" s="472"/>
      <c r="D53" s="310">
        <f>DATA!J115</f>
        <v>10</v>
      </c>
      <c r="E53" s="436">
        <f>DATA!N259</f>
        <v>350</v>
      </c>
      <c r="F53" s="473">
        <f t="shared" si="0"/>
        <v>3500</v>
      </c>
      <c r="G53" s="38"/>
      <c r="J53" s="39"/>
      <c r="K53" s="38"/>
      <c r="L53" s="38"/>
    </row>
    <row r="54" spans="1:12" s="34" customFormat="1" ht="21" hidden="1" customHeight="1" x14ac:dyDescent="0.3">
      <c r="A54" s="471" t="str">
        <f>RFQ_!A59</f>
        <v>044</v>
      </c>
      <c r="B54" s="587">
        <f>PR!B59</f>
        <v>0</v>
      </c>
      <c r="C54" s="472"/>
      <c r="D54" s="310">
        <f>DATA!J116</f>
        <v>17</v>
      </c>
      <c r="E54" s="436">
        <f>DATA!N260</f>
        <v>250</v>
      </c>
      <c r="F54" s="473">
        <f t="shared" si="0"/>
        <v>4250</v>
      </c>
      <c r="G54" s="38"/>
      <c r="J54" s="39"/>
      <c r="K54" s="38"/>
      <c r="L54" s="38"/>
    </row>
    <row r="55" spans="1:12" s="34" customFormat="1" ht="21" hidden="1" customHeight="1" x14ac:dyDescent="0.3">
      <c r="A55" s="471" t="str">
        <f>RFQ_!A60</f>
        <v>045</v>
      </c>
      <c r="B55" s="587">
        <f>PR!B60</f>
        <v>0</v>
      </c>
      <c r="C55" s="472"/>
      <c r="D55" s="310">
        <f>DATA!J117</f>
        <v>2</v>
      </c>
      <c r="E55" s="436">
        <f>DATA!N261</f>
        <v>90</v>
      </c>
      <c r="F55" s="473">
        <f t="shared" si="0"/>
        <v>180</v>
      </c>
      <c r="G55" s="38"/>
      <c r="J55" s="39"/>
      <c r="K55" s="38"/>
      <c r="L55" s="38"/>
    </row>
    <row r="56" spans="1:12" s="34" customFormat="1" ht="21" hidden="1" customHeight="1" x14ac:dyDescent="0.3">
      <c r="A56" s="471" t="str">
        <f>RFQ_!A61</f>
        <v>046</v>
      </c>
      <c r="B56" s="587">
        <f>PR!B61</f>
        <v>0</v>
      </c>
      <c r="C56" s="472"/>
      <c r="D56" s="310">
        <f>DATA!J118</f>
        <v>20</v>
      </c>
      <c r="E56" s="436">
        <f>DATA!N262</f>
        <v>95</v>
      </c>
      <c r="F56" s="473">
        <f t="shared" si="0"/>
        <v>1900</v>
      </c>
      <c r="G56" s="38"/>
      <c r="J56" s="39"/>
      <c r="K56" s="38"/>
      <c r="L56" s="38"/>
    </row>
    <row r="57" spans="1:12" s="34" customFormat="1" ht="21" hidden="1" customHeight="1" x14ac:dyDescent="0.3">
      <c r="A57" s="471" t="str">
        <f>RFQ_!A62</f>
        <v>047</v>
      </c>
      <c r="B57" s="587">
        <f>PR!B62</f>
        <v>0</v>
      </c>
      <c r="C57" s="472"/>
      <c r="D57" s="310">
        <f>DATA!J119</f>
        <v>40</v>
      </c>
      <c r="E57" s="436">
        <f>DATA!N263</f>
        <v>0</v>
      </c>
      <c r="F57" s="473">
        <f t="shared" si="0"/>
        <v>0</v>
      </c>
      <c r="G57" s="38"/>
      <c r="J57" s="39"/>
      <c r="K57" s="38"/>
      <c r="L57" s="38"/>
    </row>
    <row r="58" spans="1:12" s="34" customFormat="1" ht="21" hidden="1" customHeight="1" x14ac:dyDescent="0.3">
      <c r="A58" s="471" t="str">
        <f>RFQ_!A63</f>
        <v>048</v>
      </c>
      <c r="B58" s="587">
        <f>PR!B63</f>
        <v>0</v>
      </c>
      <c r="C58" s="472"/>
      <c r="D58" s="310">
        <f>DATA!J120</f>
        <v>10</v>
      </c>
      <c r="E58" s="436">
        <f>DATA!N264</f>
        <v>0</v>
      </c>
      <c r="F58" s="473">
        <f t="shared" si="0"/>
        <v>0</v>
      </c>
      <c r="G58" s="38"/>
      <c r="J58" s="39"/>
      <c r="K58" s="38"/>
      <c r="L58" s="38"/>
    </row>
    <row r="59" spans="1:12" s="34" customFormat="1" ht="21" hidden="1" customHeight="1" x14ac:dyDescent="0.3">
      <c r="A59" s="471" t="str">
        <f>RFQ_!A64</f>
        <v>049</v>
      </c>
      <c r="B59" s="587">
        <f>PR!B64</f>
        <v>0</v>
      </c>
      <c r="C59" s="472"/>
      <c r="D59" s="310">
        <f>DATA!J121</f>
        <v>20</v>
      </c>
      <c r="E59" s="436">
        <f>DATA!N265</f>
        <v>0</v>
      </c>
      <c r="F59" s="473">
        <f t="shared" si="0"/>
        <v>0</v>
      </c>
      <c r="G59" s="38"/>
      <c r="J59" s="39"/>
      <c r="K59" s="38"/>
      <c r="L59" s="38"/>
    </row>
    <row r="60" spans="1:12" s="34" customFormat="1" ht="21" hidden="1" customHeight="1" x14ac:dyDescent="0.3">
      <c r="A60" s="471" t="str">
        <f>RFQ_!A65</f>
        <v>050</v>
      </c>
      <c r="B60" s="587">
        <f>PR!B65</f>
        <v>0</v>
      </c>
      <c r="C60" s="472"/>
      <c r="D60" s="310">
        <f>DATA!J122</f>
        <v>15</v>
      </c>
      <c r="E60" s="436">
        <f>DATA!N266</f>
        <v>0</v>
      </c>
      <c r="F60" s="473">
        <f t="shared" si="0"/>
        <v>0</v>
      </c>
      <c r="G60" s="38"/>
      <c r="J60" s="39"/>
      <c r="K60" s="38"/>
      <c r="L60" s="38"/>
    </row>
    <row r="61" spans="1:12" s="34" customFormat="1" ht="21" hidden="1" customHeight="1" x14ac:dyDescent="0.3">
      <c r="A61" s="471" t="str">
        <f>RFQ_!A66</f>
        <v>051</v>
      </c>
      <c r="B61" s="587">
        <f>PR!B66</f>
        <v>0</v>
      </c>
      <c r="C61" s="472"/>
      <c r="D61" s="310">
        <f>DATA!J123</f>
        <v>5</v>
      </c>
      <c r="E61" s="436">
        <f>DATA!N267</f>
        <v>0</v>
      </c>
      <c r="F61" s="473">
        <f t="shared" si="0"/>
        <v>0</v>
      </c>
      <c r="G61" s="38"/>
      <c r="J61" s="39"/>
      <c r="K61" s="38"/>
      <c r="L61" s="38"/>
    </row>
    <row r="62" spans="1:12" s="34" customFormat="1" ht="21" hidden="1" customHeight="1" x14ac:dyDescent="0.3">
      <c r="A62" s="471" t="str">
        <f>RFQ_!A67</f>
        <v>052</v>
      </c>
      <c r="B62" s="587">
        <f>PR!B67</f>
        <v>0</v>
      </c>
      <c r="C62" s="472"/>
      <c r="D62" s="310">
        <f>DATA!J124</f>
        <v>40</v>
      </c>
      <c r="E62" s="436">
        <f>DATA!N268</f>
        <v>0</v>
      </c>
      <c r="F62" s="473">
        <f t="shared" si="0"/>
        <v>0</v>
      </c>
      <c r="G62" s="38"/>
      <c r="J62" s="39"/>
      <c r="K62" s="38"/>
      <c r="L62" s="38"/>
    </row>
    <row r="63" spans="1:12" s="34" customFormat="1" ht="21" hidden="1" customHeight="1" x14ac:dyDescent="0.3">
      <c r="A63" s="471" t="str">
        <f>RFQ_!A68</f>
        <v>053</v>
      </c>
      <c r="B63" s="587">
        <f>PR!B68</f>
        <v>0</v>
      </c>
      <c r="C63" s="472"/>
      <c r="D63" s="310">
        <f>DATA!J125</f>
        <v>17</v>
      </c>
      <c r="E63" s="436">
        <f>DATA!N269</f>
        <v>0</v>
      </c>
      <c r="F63" s="473">
        <f t="shared" si="0"/>
        <v>0</v>
      </c>
      <c r="G63" s="38"/>
      <c r="J63" s="39"/>
      <c r="K63" s="38"/>
      <c r="L63" s="38"/>
    </row>
    <row r="64" spans="1:12" s="34" customFormat="1" ht="21" hidden="1" customHeight="1" x14ac:dyDescent="0.3">
      <c r="A64" s="471" t="str">
        <f>RFQ_!A69</f>
        <v>054</v>
      </c>
      <c r="B64" s="587">
        <f>PR!B69</f>
        <v>0</v>
      </c>
      <c r="C64" s="472"/>
      <c r="D64" s="310">
        <f>DATA!J126</f>
        <v>1</v>
      </c>
      <c r="E64" s="436">
        <f>DATA!N270</f>
        <v>0</v>
      </c>
      <c r="F64" s="473">
        <f t="shared" si="0"/>
        <v>0</v>
      </c>
      <c r="G64" s="38"/>
      <c r="J64" s="39"/>
      <c r="K64" s="38"/>
      <c r="L64" s="38"/>
    </row>
    <row r="65" spans="1:12" s="34" customFormat="1" ht="21" hidden="1" customHeight="1" x14ac:dyDescent="0.3">
      <c r="A65" s="471" t="str">
        <f>RFQ_!A70</f>
        <v>055</v>
      </c>
      <c r="B65" s="587">
        <f>PR!B70</f>
        <v>0</v>
      </c>
      <c r="C65" s="472"/>
      <c r="D65" s="310">
        <f>DATA!J127</f>
        <v>6</v>
      </c>
      <c r="E65" s="436">
        <f>DATA!N271</f>
        <v>0</v>
      </c>
      <c r="F65" s="473">
        <f t="shared" si="0"/>
        <v>0</v>
      </c>
      <c r="G65" s="38"/>
      <c r="J65" s="39"/>
      <c r="K65" s="38"/>
      <c r="L65" s="38"/>
    </row>
    <row r="66" spans="1:12" s="34" customFormat="1" ht="21" hidden="1" customHeight="1" x14ac:dyDescent="0.3">
      <c r="A66" s="471" t="str">
        <f>RFQ_!A71</f>
        <v>056</v>
      </c>
      <c r="B66" s="587">
        <f>PR!B71</f>
        <v>0</v>
      </c>
      <c r="C66" s="472"/>
      <c r="D66" s="310">
        <f>DATA!J128</f>
        <v>1</v>
      </c>
      <c r="E66" s="436">
        <f>DATA!N272</f>
        <v>0</v>
      </c>
      <c r="F66" s="473">
        <f t="shared" si="0"/>
        <v>0</v>
      </c>
      <c r="G66" s="38"/>
      <c r="J66" s="39"/>
      <c r="K66" s="38"/>
      <c r="L66" s="38"/>
    </row>
    <row r="67" spans="1:12" s="34" customFormat="1" ht="21" hidden="1" customHeight="1" x14ac:dyDescent="0.3">
      <c r="A67" s="471" t="str">
        <f>RFQ_!A72</f>
        <v>057</v>
      </c>
      <c r="B67" s="587">
        <f>PR!B72</f>
        <v>0</v>
      </c>
      <c r="C67" s="472"/>
      <c r="D67" s="310">
        <f>DATA!J129</f>
        <v>15</v>
      </c>
      <c r="E67" s="436">
        <f>DATA!N273</f>
        <v>0</v>
      </c>
      <c r="F67" s="473">
        <f t="shared" si="0"/>
        <v>0</v>
      </c>
      <c r="G67" s="38"/>
      <c r="J67" s="39"/>
      <c r="K67" s="38"/>
      <c r="L67" s="38"/>
    </row>
    <row r="68" spans="1:12" s="34" customFormat="1" ht="21" hidden="1" customHeight="1" x14ac:dyDescent="0.3">
      <c r="A68" s="471" t="str">
        <f>RFQ_!A73</f>
        <v>058</v>
      </c>
      <c r="B68" s="587">
        <f>PR!B73</f>
        <v>0</v>
      </c>
      <c r="C68" s="472"/>
      <c r="D68" s="310">
        <f>DATA!J130</f>
        <v>20</v>
      </c>
      <c r="E68" s="436">
        <f>DATA!N274</f>
        <v>0</v>
      </c>
      <c r="F68" s="473">
        <f t="shared" si="0"/>
        <v>0</v>
      </c>
      <c r="G68" s="38"/>
      <c r="J68" s="39"/>
      <c r="K68" s="38"/>
      <c r="L68" s="38"/>
    </row>
    <row r="69" spans="1:12" s="34" customFormat="1" ht="21" hidden="1" customHeight="1" x14ac:dyDescent="0.3">
      <c r="A69" s="471" t="str">
        <f>RFQ_!A74</f>
        <v>059</v>
      </c>
      <c r="B69" s="587">
        <f>PR!B74</f>
        <v>0</v>
      </c>
      <c r="C69" s="472"/>
      <c r="D69" s="310">
        <f>DATA!J131</f>
        <v>20</v>
      </c>
      <c r="E69" s="436">
        <f>DATA!N275</f>
        <v>0</v>
      </c>
      <c r="F69" s="473">
        <f t="shared" si="0"/>
        <v>0</v>
      </c>
      <c r="G69" s="38"/>
      <c r="J69" s="39"/>
      <c r="K69" s="38"/>
      <c r="L69" s="38"/>
    </row>
    <row r="70" spans="1:12" s="34" customFormat="1" ht="21" hidden="1" customHeight="1" x14ac:dyDescent="0.3">
      <c r="A70" s="471" t="str">
        <f>RFQ_!A75</f>
        <v>060</v>
      </c>
      <c r="B70" s="587">
        <f>PR!B75</f>
        <v>0</v>
      </c>
      <c r="C70" s="472"/>
      <c r="D70" s="310">
        <f>DATA!J132</f>
        <v>1</v>
      </c>
      <c r="E70" s="436">
        <f>DATA!N276</f>
        <v>0</v>
      </c>
      <c r="F70" s="473">
        <f t="shared" si="0"/>
        <v>0</v>
      </c>
      <c r="G70" s="38"/>
      <c r="J70" s="39"/>
      <c r="K70" s="38"/>
      <c r="L70" s="38"/>
    </row>
    <row r="71" spans="1:12" s="34" customFormat="1" ht="21" hidden="1" customHeight="1" x14ac:dyDescent="0.3">
      <c r="A71" s="471" t="str">
        <f>RFQ_!A76</f>
        <v>061</v>
      </c>
      <c r="B71" s="587">
        <f>PR!B76</f>
        <v>0</v>
      </c>
      <c r="C71" s="472"/>
      <c r="D71" s="310">
        <f>DATA!J133</f>
        <v>2</v>
      </c>
      <c r="E71" s="436">
        <f>DATA!N277</f>
        <v>0</v>
      </c>
      <c r="F71" s="473">
        <f t="shared" si="0"/>
        <v>0</v>
      </c>
      <c r="G71" s="38"/>
      <c r="J71" s="39"/>
      <c r="K71" s="38"/>
      <c r="L71" s="38"/>
    </row>
    <row r="72" spans="1:12" s="34" customFormat="1" ht="21" hidden="1" customHeight="1" x14ac:dyDescent="0.3">
      <c r="A72" s="471" t="str">
        <f>RFQ_!A77</f>
        <v>062</v>
      </c>
      <c r="B72" s="587">
        <f>PR!B77</f>
        <v>0</v>
      </c>
      <c r="C72" s="472"/>
      <c r="D72" s="310">
        <f>DATA!J134</f>
        <v>10</v>
      </c>
      <c r="E72" s="436">
        <f>DATA!N278</f>
        <v>0</v>
      </c>
      <c r="F72" s="473">
        <f t="shared" si="0"/>
        <v>0</v>
      </c>
      <c r="G72" s="38"/>
      <c r="J72" s="39"/>
      <c r="K72" s="38"/>
      <c r="L72" s="38"/>
    </row>
    <row r="73" spans="1:12" s="34" customFormat="1" ht="21" hidden="1" customHeight="1" x14ac:dyDescent="0.3">
      <c r="A73" s="471" t="str">
        <f>RFQ_!A78</f>
        <v>063</v>
      </c>
      <c r="B73" s="587">
        <f>PR!B78</f>
        <v>0</v>
      </c>
      <c r="C73" s="472"/>
      <c r="D73" s="310">
        <f>DATA!J135</f>
        <v>5</v>
      </c>
      <c r="E73" s="436">
        <f>DATA!N279</f>
        <v>0</v>
      </c>
      <c r="F73" s="473">
        <f t="shared" si="0"/>
        <v>0</v>
      </c>
      <c r="G73" s="38"/>
      <c r="J73" s="39"/>
      <c r="K73" s="38"/>
      <c r="L73" s="38"/>
    </row>
    <row r="74" spans="1:12" s="34" customFormat="1" ht="21" hidden="1" customHeight="1" x14ac:dyDescent="0.3">
      <c r="A74" s="471" t="str">
        <f>RFQ_!A79</f>
        <v>064</v>
      </c>
      <c r="B74" s="587">
        <f>PR!B79</f>
        <v>0</v>
      </c>
      <c r="C74" s="472"/>
      <c r="D74" s="310">
        <f>DATA!J136</f>
        <v>5</v>
      </c>
      <c r="E74" s="436">
        <f>DATA!N280</f>
        <v>0</v>
      </c>
      <c r="F74" s="473">
        <f t="shared" si="0"/>
        <v>0</v>
      </c>
      <c r="G74" s="38"/>
      <c r="J74" s="39"/>
      <c r="K74" s="38"/>
      <c r="L74" s="38"/>
    </row>
    <row r="75" spans="1:12" s="34" customFormat="1" ht="21" hidden="1" customHeight="1" x14ac:dyDescent="0.3">
      <c r="A75" s="471" t="str">
        <f>RFQ_!A80</f>
        <v>065</v>
      </c>
      <c r="B75" s="587">
        <f>PR!B80</f>
        <v>0</v>
      </c>
      <c r="C75" s="472"/>
      <c r="D75" s="310">
        <f>DATA!J137</f>
        <v>10</v>
      </c>
      <c r="E75" s="436">
        <f>DATA!N281</f>
        <v>0</v>
      </c>
      <c r="F75" s="473">
        <f t="shared" si="0"/>
        <v>0</v>
      </c>
      <c r="G75" s="38"/>
      <c r="J75" s="39"/>
      <c r="K75" s="38"/>
      <c r="L75" s="38"/>
    </row>
    <row r="76" spans="1:12" s="34" customFormat="1" ht="21" hidden="1" customHeight="1" x14ac:dyDescent="0.3">
      <c r="A76" s="471" t="str">
        <f>RFQ_!A81</f>
        <v>066</v>
      </c>
      <c r="B76" s="587">
        <f>PR!B81</f>
        <v>0</v>
      </c>
      <c r="C76" s="472"/>
      <c r="D76" s="310">
        <f>DATA!J138</f>
        <v>5</v>
      </c>
      <c r="E76" s="436">
        <f>DATA!N282</f>
        <v>0</v>
      </c>
      <c r="F76" s="473">
        <f t="shared" si="0"/>
        <v>0</v>
      </c>
      <c r="G76" s="38"/>
      <c r="J76" s="39"/>
      <c r="K76" s="38"/>
      <c r="L76" s="38"/>
    </row>
    <row r="77" spans="1:12" s="34" customFormat="1" ht="21" hidden="1" customHeight="1" x14ac:dyDescent="0.3">
      <c r="A77" s="471" t="str">
        <f>RFQ_!A82</f>
        <v>067</v>
      </c>
      <c r="B77" s="587">
        <f>PR!B82</f>
        <v>0</v>
      </c>
      <c r="C77" s="472"/>
      <c r="D77" s="310">
        <f>DATA!J139</f>
        <v>5</v>
      </c>
      <c r="E77" s="436">
        <f>DATA!N283</f>
        <v>0</v>
      </c>
      <c r="F77" s="473">
        <f t="shared" si="0"/>
        <v>0</v>
      </c>
      <c r="G77" s="38"/>
      <c r="J77" s="39"/>
      <c r="K77" s="38"/>
      <c r="L77" s="38"/>
    </row>
    <row r="78" spans="1:12" s="34" customFormat="1" ht="21" hidden="1" customHeight="1" x14ac:dyDescent="0.3">
      <c r="A78" s="471" t="str">
        <f>RFQ_!A83</f>
        <v>068</v>
      </c>
      <c r="B78" s="587">
        <f>PR!B83</f>
        <v>0</v>
      </c>
      <c r="C78" s="472"/>
      <c r="D78" s="310">
        <f>DATA!J140</f>
        <v>5</v>
      </c>
      <c r="E78" s="436">
        <f>DATA!N284</f>
        <v>0</v>
      </c>
      <c r="F78" s="473">
        <f t="shared" ref="F78:F107" si="1">SUM(D78*E78)</f>
        <v>0</v>
      </c>
      <c r="G78" s="38"/>
      <c r="J78" s="39"/>
      <c r="K78" s="38"/>
      <c r="L78" s="38"/>
    </row>
    <row r="79" spans="1:12" s="34" customFormat="1" ht="21" hidden="1" customHeight="1" x14ac:dyDescent="0.3">
      <c r="A79" s="471" t="str">
        <f>RFQ_!A84</f>
        <v>069</v>
      </c>
      <c r="B79" s="587">
        <f>PR!B84</f>
        <v>0</v>
      </c>
      <c r="C79" s="472"/>
      <c r="D79" s="310">
        <f>DATA!J141</f>
        <v>1</v>
      </c>
      <c r="E79" s="436">
        <f>DATA!N285</f>
        <v>0</v>
      </c>
      <c r="F79" s="473">
        <f t="shared" si="1"/>
        <v>0</v>
      </c>
      <c r="G79" s="38"/>
      <c r="J79" s="39"/>
      <c r="K79" s="38"/>
      <c r="L79" s="38"/>
    </row>
    <row r="80" spans="1:12" s="34" customFormat="1" ht="21" hidden="1" customHeight="1" x14ac:dyDescent="0.3">
      <c r="A80" s="471" t="str">
        <f>RFQ_!A85</f>
        <v>070</v>
      </c>
      <c r="B80" s="587">
        <f>PR!B85</f>
        <v>0</v>
      </c>
      <c r="C80" s="472"/>
      <c r="D80" s="310">
        <f>DATA!J142</f>
        <v>5</v>
      </c>
      <c r="E80" s="436">
        <f>DATA!N286</f>
        <v>0</v>
      </c>
      <c r="F80" s="473">
        <f t="shared" si="1"/>
        <v>0</v>
      </c>
      <c r="G80" s="38"/>
      <c r="J80" s="39"/>
      <c r="K80" s="38"/>
      <c r="L80" s="38"/>
    </row>
    <row r="81" spans="1:12" s="34" customFormat="1" ht="21" hidden="1" customHeight="1" x14ac:dyDescent="0.3">
      <c r="A81" s="327">
        <f>RFQ_!A86</f>
        <v>0</v>
      </c>
      <c r="B81" s="587">
        <f>PR!B86</f>
        <v>0</v>
      </c>
      <c r="C81" s="445"/>
      <c r="D81" s="310">
        <f>DATA!J143</f>
        <v>5</v>
      </c>
      <c r="E81" s="436">
        <f>DATA!N287</f>
        <v>0</v>
      </c>
      <c r="F81" s="448">
        <f t="shared" si="1"/>
        <v>0</v>
      </c>
      <c r="G81" s="38"/>
      <c r="J81" s="39"/>
      <c r="K81" s="38"/>
      <c r="L81" s="38"/>
    </row>
    <row r="82" spans="1:12" s="34" customFormat="1" ht="21" hidden="1" customHeight="1" x14ac:dyDescent="0.3">
      <c r="A82" s="327">
        <f>RFQ_!A87</f>
        <v>0</v>
      </c>
      <c r="B82" s="587">
        <f>PR!B87</f>
        <v>0</v>
      </c>
      <c r="C82" s="445"/>
      <c r="D82" s="310">
        <f>DATA!J144</f>
        <v>10</v>
      </c>
      <c r="E82" s="436">
        <f>DATA!N288</f>
        <v>0</v>
      </c>
      <c r="F82" s="448">
        <f t="shared" si="1"/>
        <v>0</v>
      </c>
      <c r="G82" s="38"/>
      <c r="J82" s="39"/>
      <c r="K82" s="38"/>
      <c r="L82" s="38"/>
    </row>
    <row r="83" spans="1:12" s="34" customFormat="1" ht="21" hidden="1" customHeight="1" x14ac:dyDescent="0.3">
      <c r="A83" s="327">
        <f>RFQ_!A88</f>
        <v>0</v>
      </c>
      <c r="B83" s="587">
        <f>PR!B88</f>
        <v>0</v>
      </c>
      <c r="C83" s="445"/>
      <c r="D83" s="310">
        <f>DATA!J145</f>
        <v>5</v>
      </c>
      <c r="E83" s="436">
        <f>DATA!N289</f>
        <v>0</v>
      </c>
      <c r="F83" s="448">
        <f t="shared" si="1"/>
        <v>0</v>
      </c>
      <c r="G83" s="38"/>
      <c r="J83" s="39"/>
      <c r="K83" s="38"/>
      <c r="L83" s="38"/>
    </row>
    <row r="84" spans="1:12" s="34" customFormat="1" ht="21" hidden="1" customHeight="1" x14ac:dyDescent="0.3">
      <c r="A84" s="327">
        <f>RFQ_!A89</f>
        <v>0</v>
      </c>
      <c r="B84" s="587">
        <f>PR!B89</f>
        <v>0</v>
      </c>
      <c r="C84" s="445"/>
      <c r="D84" s="310">
        <f>DATA!J146</f>
        <v>5</v>
      </c>
      <c r="E84" s="436">
        <f>DATA!N290</f>
        <v>0</v>
      </c>
      <c r="F84" s="448">
        <f t="shared" si="1"/>
        <v>0</v>
      </c>
      <c r="G84" s="38"/>
      <c r="J84" s="39"/>
      <c r="K84" s="38"/>
      <c r="L84" s="38"/>
    </row>
    <row r="85" spans="1:12" s="34" customFormat="1" ht="21" hidden="1" customHeight="1" x14ac:dyDescent="0.3">
      <c r="A85" s="327">
        <f>RFQ_!A90</f>
        <v>0</v>
      </c>
      <c r="B85" s="587">
        <f>PR!B90</f>
        <v>0</v>
      </c>
      <c r="C85" s="445"/>
      <c r="D85" s="310">
        <f>DATA!J147</f>
        <v>5</v>
      </c>
      <c r="E85" s="436">
        <f>DATA!N291</f>
        <v>0</v>
      </c>
      <c r="F85" s="448">
        <f t="shared" si="1"/>
        <v>0</v>
      </c>
      <c r="G85" s="38"/>
      <c r="J85" s="39"/>
      <c r="K85" s="38"/>
      <c r="L85" s="38"/>
    </row>
    <row r="86" spans="1:12" s="34" customFormat="1" ht="21" hidden="1" customHeight="1" x14ac:dyDescent="0.3">
      <c r="A86" s="327">
        <f>RFQ_!A91</f>
        <v>0</v>
      </c>
      <c r="B86" s="587">
        <f>PR!B91</f>
        <v>0</v>
      </c>
      <c r="C86" s="445"/>
      <c r="D86" s="310">
        <f>DATA!J148</f>
        <v>5</v>
      </c>
      <c r="E86" s="436">
        <f>DATA!N292</f>
        <v>0</v>
      </c>
      <c r="F86" s="448">
        <f t="shared" si="1"/>
        <v>0</v>
      </c>
      <c r="G86" s="38"/>
      <c r="J86" s="39"/>
      <c r="K86" s="38"/>
      <c r="L86" s="38"/>
    </row>
    <row r="87" spans="1:12" s="34" customFormat="1" ht="21" hidden="1" customHeight="1" x14ac:dyDescent="0.3">
      <c r="A87" s="327">
        <f>RFQ_!A92</f>
        <v>0</v>
      </c>
      <c r="B87" s="587">
        <f>PR!B92</f>
        <v>0</v>
      </c>
      <c r="C87" s="445"/>
      <c r="D87" s="310">
        <f>DATA!J149</f>
        <v>2</v>
      </c>
      <c r="E87" s="436">
        <f>DATA!N293</f>
        <v>0</v>
      </c>
      <c r="F87" s="448">
        <f t="shared" si="1"/>
        <v>0</v>
      </c>
      <c r="G87" s="38"/>
      <c r="J87" s="39"/>
      <c r="K87" s="38"/>
      <c r="L87" s="38"/>
    </row>
    <row r="88" spans="1:12" s="34" customFormat="1" ht="21" hidden="1" customHeight="1" x14ac:dyDescent="0.3">
      <c r="A88" s="327">
        <f>RFQ_!A93</f>
        <v>0</v>
      </c>
      <c r="B88" s="587">
        <f>PR!B93</f>
        <v>0</v>
      </c>
      <c r="C88" s="445"/>
      <c r="D88" s="310">
        <f>DATA!J150</f>
        <v>10</v>
      </c>
      <c r="E88" s="436">
        <f>DATA!N294</f>
        <v>0</v>
      </c>
      <c r="F88" s="448">
        <f t="shared" si="1"/>
        <v>0</v>
      </c>
      <c r="G88" s="38"/>
      <c r="J88" s="39"/>
      <c r="K88" s="38"/>
      <c r="L88" s="38"/>
    </row>
    <row r="89" spans="1:12" s="34" customFormat="1" ht="21" hidden="1" customHeight="1" x14ac:dyDescent="0.3">
      <c r="A89" s="327">
        <f>RFQ_!A94</f>
        <v>0</v>
      </c>
      <c r="B89" s="587">
        <f>PR!B94</f>
        <v>0</v>
      </c>
      <c r="C89" s="445"/>
      <c r="D89" s="310">
        <f>DATA!J151</f>
        <v>14</v>
      </c>
      <c r="E89" s="436">
        <f>DATA!N295</f>
        <v>0</v>
      </c>
      <c r="F89" s="448">
        <f t="shared" si="1"/>
        <v>0</v>
      </c>
      <c r="G89" s="38"/>
      <c r="J89" s="39"/>
      <c r="K89" s="38"/>
      <c r="L89" s="38"/>
    </row>
    <row r="90" spans="1:12" s="34" customFormat="1" ht="21" hidden="1" customHeight="1" x14ac:dyDescent="0.3">
      <c r="A90" s="327">
        <f>RFQ_!A95</f>
        <v>0</v>
      </c>
      <c r="B90" s="587">
        <f>PR!B95</f>
        <v>0</v>
      </c>
      <c r="C90" s="445"/>
      <c r="D90" s="310">
        <f>DATA!J152</f>
        <v>10</v>
      </c>
      <c r="E90" s="436">
        <f>DATA!N296</f>
        <v>0</v>
      </c>
      <c r="F90" s="448">
        <f t="shared" si="1"/>
        <v>0</v>
      </c>
      <c r="G90" s="38"/>
      <c r="J90" s="39"/>
      <c r="K90" s="38"/>
      <c r="L90" s="38"/>
    </row>
    <row r="91" spans="1:12" s="34" customFormat="1" ht="21" hidden="1" customHeight="1" x14ac:dyDescent="0.3">
      <c r="A91" s="327">
        <f>RFQ_!A96</f>
        <v>0</v>
      </c>
      <c r="B91" s="587">
        <f>PR!B96</f>
        <v>0</v>
      </c>
      <c r="C91" s="445"/>
      <c r="D91" s="310">
        <f>DATA!J153</f>
        <v>5</v>
      </c>
      <c r="E91" s="436">
        <f>DATA!N297</f>
        <v>0</v>
      </c>
      <c r="F91" s="448">
        <f t="shared" si="1"/>
        <v>0</v>
      </c>
      <c r="G91" s="38"/>
      <c r="J91" s="39"/>
      <c r="K91" s="38"/>
      <c r="L91" s="38"/>
    </row>
    <row r="92" spans="1:12" s="34" customFormat="1" ht="21" hidden="1" customHeight="1" x14ac:dyDescent="0.3">
      <c r="A92" s="327">
        <f>RFQ_!A97</f>
        <v>0</v>
      </c>
      <c r="B92" s="587">
        <f>PR!B97</f>
        <v>0</v>
      </c>
      <c r="C92" s="445"/>
      <c r="D92" s="310">
        <f>DATA!J154</f>
        <v>10</v>
      </c>
      <c r="E92" s="436">
        <f>DATA!N298</f>
        <v>0</v>
      </c>
      <c r="F92" s="448">
        <f t="shared" si="1"/>
        <v>0</v>
      </c>
      <c r="G92" s="38"/>
      <c r="J92" s="39"/>
      <c r="K92" s="38"/>
      <c r="L92" s="38"/>
    </row>
    <row r="93" spans="1:12" s="34" customFormat="1" ht="21" hidden="1" customHeight="1" x14ac:dyDescent="0.3">
      <c r="A93" s="327">
        <f>RFQ_!A98</f>
        <v>0</v>
      </c>
      <c r="B93" s="587">
        <f>PR!B98</f>
        <v>0</v>
      </c>
      <c r="C93" s="445"/>
      <c r="D93" s="310">
        <f>DATA!J155</f>
        <v>10</v>
      </c>
      <c r="E93" s="436">
        <f>DATA!N299</f>
        <v>0</v>
      </c>
      <c r="F93" s="448">
        <f t="shared" si="1"/>
        <v>0</v>
      </c>
      <c r="G93" s="38"/>
      <c r="J93" s="39"/>
      <c r="K93" s="38"/>
      <c r="L93" s="38"/>
    </row>
    <row r="94" spans="1:12" s="34" customFormat="1" ht="21" hidden="1" customHeight="1" x14ac:dyDescent="0.3">
      <c r="A94" s="327">
        <f>RFQ_!A99</f>
        <v>0</v>
      </c>
      <c r="B94" s="587">
        <f>PR!B99</f>
        <v>0</v>
      </c>
      <c r="C94" s="445"/>
      <c r="D94" s="310">
        <f>DATA!J156</f>
        <v>1</v>
      </c>
      <c r="E94" s="436">
        <f>DATA!N300</f>
        <v>0</v>
      </c>
      <c r="F94" s="448">
        <f t="shared" si="1"/>
        <v>0</v>
      </c>
      <c r="G94" s="38"/>
      <c r="J94" s="39"/>
      <c r="K94" s="38"/>
      <c r="L94" s="38"/>
    </row>
    <row r="95" spans="1:12" s="34" customFormat="1" ht="21" hidden="1" customHeight="1" x14ac:dyDescent="0.3">
      <c r="A95" s="327">
        <f>RFQ_!A106</f>
        <v>0</v>
      </c>
      <c r="B95" s="587">
        <f>PR!B100</f>
        <v>0</v>
      </c>
      <c r="C95" s="445"/>
      <c r="D95" s="310">
        <f>DATA!J157</f>
        <v>12</v>
      </c>
      <c r="E95" s="436">
        <f>DATA!N301</f>
        <v>0</v>
      </c>
      <c r="F95" s="448">
        <f t="shared" si="1"/>
        <v>0</v>
      </c>
      <c r="G95" s="38"/>
      <c r="J95" s="39"/>
      <c r="K95" s="38"/>
      <c r="L95" s="38"/>
    </row>
    <row r="96" spans="1:12" s="34" customFormat="1" ht="21" hidden="1" customHeight="1" x14ac:dyDescent="0.3">
      <c r="A96" s="327" t="str">
        <f>RFQ_!A107</f>
        <v>Ref.#</v>
      </c>
      <c r="B96" s="587">
        <f>PR!B101</f>
        <v>0</v>
      </c>
      <c r="C96" s="445"/>
      <c r="D96" s="310">
        <f>DATA!J158</f>
        <v>20</v>
      </c>
      <c r="E96" s="436">
        <f>DATA!N302</f>
        <v>0</v>
      </c>
      <c r="F96" s="448">
        <f t="shared" si="1"/>
        <v>0</v>
      </c>
      <c r="G96" s="38"/>
      <c r="J96" s="39"/>
      <c r="K96" s="38"/>
      <c r="L96" s="38"/>
    </row>
    <row r="97" spans="1:12" s="34" customFormat="1" ht="21" hidden="1" customHeight="1" x14ac:dyDescent="0.3">
      <c r="A97" s="327">
        <f>RFQ_!A108</f>
        <v>0</v>
      </c>
      <c r="B97" s="587">
        <f>PR!B102</f>
        <v>0</v>
      </c>
      <c r="C97" s="445"/>
      <c r="D97" s="310">
        <f>DATA!J160</f>
        <v>6</v>
      </c>
      <c r="E97" s="436">
        <f>DATA!N303</f>
        <v>0</v>
      </c>
      <c r="F97" s="448">
        <f t="shared" si="1"/>
        <v>0</v>
      </c>
      <c r="G97" s="38"/>
      <c r="J97" s="39"/>
      <c r="K97" s="38"/>
      <c r="L97" s="38"/>
    </row>
    <row r="98" spans="1:12" s="34" customFormat="1" ht="21" hidden="1" customHeight="1" x14ac:dyDescent="0.3">
      <c r="A98" s="327">
        <f>RFQ_!A109</f>
        <v>0</v>
      </c>
      <c r="B98" s="587">
        <f>PR!B103</f>
        <v>0</v>
      </c>
      <c r="C98" s="445"/>
      <c r="D98" s="310">
        <f>DATA!J161</f>
        <v>6</v>
      </c>
      <c r="E98" s="436">
        <f>DATA!N304</f>
        <v>0</v>
      </c>
      <c r="F98" s="448">
        <f t="shared" si="1"/>
        <v>0</v>
      </c>
      <c r="G98" s="38"/>
      <c r="J98" s="39"/>
      <c r="K98" s="38"/>
      <c r="L98" s="38"/>
    </row>
    <row r="99" spans="1:12" s="34" customFormat="1" ht="21" hidden="1" customHeight="1" x14ac:dyDescent="0.3">
      <c r="A99" s="327">
        <f>RFQ_!A110</f>
        <v>0</v>
      </c>
      <c r="B99" s="587">
        <f>PR!B104</f>
        <v>0</v>
      </c>
      <c r="C99" s="445"/>
      <c r="D99" s="310">
        <f>DATA!J162</f>
        <v>6</v>
      </c>
      <c r="E99" s="436">
        <f>DATA!N305</f>
        <v>0</v>
      </c>
      <c r="F99" s="448">
        <f t="shared" si="1"/>
        <v>0</v>
      </c>
      <c r="G99" s="38"/>
      <c r="J99" s="39"/>
      <c r="K99" s="38"/>
      <c r="L99" s="38"/>
    </row>
    <row r="100" spans="1:12" s="34" customFormat="1" ht="21" hidden="1" customHeight="1" x14ac:dyDescent="0.3">
      <c r="A100" s="327">
        <f>RFQ_!A111</f>
        <v>0</v>
      </c>
      <c r="B100" s="587">
        <f>PR!B105</f>
        <v>0</v>
      </c>
      <c r="C100" s="445"/>
      <c r="D100" s="310">
        <f>DATA!J163</f>
        <v>6</v>
      </c>
      <c r="E100" s="436">
        <f>DATA!N306</f>
        <v>0</v>
      </c>
      <c r="F100" s="448">
        <f t="shared" si="1"/>
        <v>0</v>
      </c>
      <c r="G100" s="38"/>
      <c r="J100" s="39"/>
      <c r="K100" s="38"/>
      <c r="L100" s="38"/>
    </row>
    <row r="101" spans="1:12" s="34" customFormat="1" ht="21" hidden="1" customHeight="1" x14ac:dyDescent="0.3">
      <c r="A101" s="327">
        <f>RFQ_!A112</f>
        <v>0</v>
      </c>
      <c r="B101" s="587">
        <f>PR!B106</f>
        <v>0</v>
      </c>
      <c r="C101" s="445"/>
      <c r="D101" s="310">
        <f>DATA!J164</f>
        <v>5</v>
      </c>
      <c r="E101" s="436">
        <f>DATA!N307</f>
        <v>0</v>
      </c>
      <c r="F101" s="448">
        <f t="shared" si="1"/>
        <v>0</v>
      </c>
      <c r="G101" s="38"/>
      <c r="J101" s="39"/>
      <c r="K101" s="38"/>
      <c r="L101" s="38"/>
    </row>
    <row r="102" spans="1:12" s="34" customFormat="1" ht="21" hidden="1" customHeight="1" x14ac:dyDescent="0.3">
      <c r="A102" s="327">
        <f>RFQ_!A113</f>
        <v>0</v>
      </c>
      <c r="B102" s="587">
        <f>PR!B107</f>
        <v>0</v>
      </c>
      <c r="C102" s="445"/>
      <c r="D102" s="310">
        <f>DATA!J165</f>
        <v>5</v>
      </c>
      <c r="E102" s="436">
        <f>DATA!N308</f>
        <v>0</v>
      </c>
      <c r="F102" s="448">
        <f t="shared" si="1"/>
        <v>0</v>
      </c>
      <c r="G102" s="38"/>
      <c r="J102" s="39"/>
      <c r="K102" s="38"/>
      <c r="L102" s="38"/>
    </row>
    <row r="103" spans="1:12" s="34" customFormat="1" ht="21" hidden="1" customHeight="1" x14ac:dyDescent="0.3">
      <c r="A103" s="327">
        <f>RFQ_!A114</f>
        <v>0</v>
      </c>
      <c r="B103" s="587">
        <f>PR!B108</f>
        <v>0</v>
      </c>
      <c r="C103" s="445"/>
      <c r="D103" s="310">
        <f>DATA!J166</f>
        <v>3</v>
      </c>
      <c r="E103" s="436">
        <f>DATA!N309</f>
        <v>0</v>
      </c>
      <c r="F103" s="448">
        <f t="shared" si="1"/>
        <v>0</v>
      </c>
      <c r="G103" s="38"/>
      <c r="J103" s="39"/>
      <c r="K103" s="38"/>
      <c r="L103" s="38"/>
    </row>
    <row r="104" spans="1:12" s="34" customFormat="1" ht="21" hidden="1" customHeight="1" x14ac:dyDescent="0.3">
      <c r="A104" s="327">
        <f>RFQ_!A115</f>
        <v>0</v>
      </c>
      <c r="B104" s="587">
        <f>PR!B109</f>
        <v>0</v>
      </c>
      <c r="C104" s="445"/>
      <c r="D104" s="310">
        <f>DATA!J167</f>
        <v>1</v>
      </c>
      <c r="E104" s="436">
        <f>DATA!N310</f>
        <v>0</v>
      </c>
      <c r="F104" s="448">
        <f t="shared" si="1"/>
        <v>0</v>
      </c>
      <c r="G104" s="38"/>
      <c r="J104" s="39"/>
      <c r="K104" s="38"/>
      <c r="L104" s="38"/>
    </row>
    <row r="105" spans="1:12" s="34" customFormat="1" ht="21" hidden="1" customHeight="1" x14ac:dyDescent="0.3">
      <c r="A105" s="327">
        <f>RFQ_!A116</f>
        <v>0</v>
      </c>
      <c r="B105" s="587">
        <f>PR!B110</f>
        <v>0</v>
      </c>
      <c r="C105" s="445"/>
      <c r="D105" s="310">
        <f>DATA!J168</f>
        <v>10</v>
      </c>
      <c r="E105" s="436">
        <f>DATA!N311</f>
        <v>0</v>
      </c>
      <c r="F105" s="448">
        <f t="shared" si="1"/>
        <v>0</v>
      </c>
      <c r="G105" s="38"/>
      <c r="J105" s="39"/>
      <c r="K105" s="38"/>
      <c r="L105" s="38"/>
    </row>
    <row r="106" spans="1:12" s="34" customFormat="1" ht="21" hidden="1" customHeight="1" x14ac:dyDescent="0.3">
      <c r="A106" s="327">
        <f>RFQ_!A117</f>
        <v>0</v>
      </c>
      <c r="B106" s="587" t="str">
        <f>PR!B111</f>
        <v>health insurance</v>
      </c>
      <c r="C106" s="445"/>
      <c r="D106" s="310">
        <f>DATA!J169</f>
        <v>15</v>
      </c>
      <c r="E106" s="436">
        <f>DATA!N312</f>
        <v>0</v>
      </c>
      <c r="F106" s="448">
        <f t="shared" si="1"/>
        <v>0</v>
      </c>
      <c r="G106" s="38"/>
      <c r="J106" s="39"/>
      <c r="K106" s="38"/>
      <c r="L106" s="38"/>
    </row>
    <row r="107" spans="1:12" s="34" customFormat="1" ht="21" hidden="1" customHeight="1" x14ac:dyDescent="0.3">
      <c r="A107" s="327">
        <f>RFQ_!A118</f>
        <v>0</v>
      </c>
      <c r="B107" s="587">
        <f>PR!B112</f>
        <v>0</v>
      </c>
      <c r="C107" s="445"/>
      <c r="D107" s="310">
        <f>DATA!J170</f>
        <v>4</v>
      </c>
      <c r="E107" s="436">
        <f>DATA!N313</f>
        <v>0</v>
      </c>
      <c r="F107" s="448">
        <f t="shared" si="1"/>
        <v>0</v>
      </c>
      <c r="G107" s="38"/>
      <c r="J107" s="39"/>
      <c r="K107" s="38"/>
      <c r="L107" s="38"/>
    </row>
    <row r="108" spans="1:12" s="34" customFormat="1" ht="24.6" customHeight="1" thickBot="1" x14ac:dyDescent="0.35">
      <c r="A108" s="1000" t="s">
        <v>262</v>
      </c>
      <c r="B108" s="1001"/>
      <c r="C108" s="1002" t="s">
        <v>1880</v>
      </c>
      <c r="D108" s="1003"/>
      <c r="E108" s="1004"/>
      <c r="F108" s="596">
        <f>SUM(F11:F23)</f>
        <v>117000</v>
      </c>
      <c r="J108" s="39"/>
      <c r="K108" s="38"/>
      <c r="L108" s="38"/>
    </row>
    <row r="109" spans="1:12" s="39" customFormat="1" ht="32.4" customHeight="1" x14ac:dyDescent="0.3">
      <c r="A109" s="1033" t="s">
        <v>12</v>
      </c>
      <c r="B109" s="1034"/>
      <c r="C109" s="1005" t="s">
        <v>1881</v>
      </c>
      <c r="D109" s="1005"/>
      <c r="E109" s="1005"/>
      <c r="F109" s="1006"/>
      <c r="H109" s="1008" t="s">
        <v>1004</v>
      </c>
      <c r="I109" s="1008"/>
      <c r="J109" s="1008"/>
      <c r="K109" s="1008"/>
      <c r="L109" s="709"/>
    </row>
    <row r="110" spans="1:12" s="34" customFormat="1" ht="16.2" customHeight="1" x14ac:dyDescent="0.3">
      <c r="A110" s="1035" t="s">
        <v>955</v>
      </c>
      <c r="B110" s="1036"/>
      <c r="C110" s="1036"/>
      <c r="D110" s="1036"/>
      <c r="E110" s="1036"/>
      <c r="F110" s="1037"/>
      <c r="J110" s="39"/>
      <c r="K110" s="38"/>
      <c r="L110" s="38"/>
    </row>
    <row r="111" spans="1:12" s="34" customFormat="1" ht="15" customHeight="1" thickBot="1" x14ac:dyDescent="0.35">
      <c r="A111" s="1038" t="s">
        <v>956</v>
      </c>
      <c r="B111" s="1011"/>
      <c r="C111" s="1011"/>
      <c r="D111" s="1011"/>
      <c r="E111" s="1011"/>
      <c r="F111" s="1012"/>
      <c r="J111" s="39"/>
      <c r="K111" s="38"/>
      <c r="L111" s="38"/>
    </row>
    <row r="112" spans="1:12" s="34" customFormat="1" ht="16.2" customHeight="1" x14ac:dyDescent="0.3">
      <c r="A112" s="227"/>
      <c r="B112" s="228"/>
      <c r="C112" s="228"/>
      <c r="D112" s="228"/>
      <c r="E112" s="1031" t="s">
        <v>263</v>
      </c>
      <c r="F112" s="1032"/>
      <c r="J112" s="39"/>
      <c r="K112" s="38"/>
      <c r="L112" s="38"/>
    </row>
    <row r="113" spans="1:12" s="34" customFormat="1" ht="43.2" customHeight="1" x14ac:dyDescent="0.3">
      <c r="A113" s="1020" t="s">
        <v>264</v>
      </c>
      <c r="B113" s="853"/>
      <c r="C113" s="853"/>
      <c r="D113" s="1023" t="s">
        <v>1006</v>
      </c>
      <c r="E113" s="1023"/>
      <c r="F113" s="1024"/>
      <c r="J113" s="39"/>
      <c r="K113" s="38"/>
      <c r="L113" s="38"/>
    </row>
    <row r="114" spans="1:12" s="34" customFormat="1" ht="14.4" customHeight="1" x14ac:dyDescent="0.3">
      <c r="A114" s="1025"/>
      <c r="B114" s="1026"/>
      <c r="C114" s="1026"/>
      <c r="D114" s="827" t="s">
        <v>1027</v>
      </c>
      <c r="E114" s="827"/>
      <c r="F114" s="1039"/>
      <c r="J114" s="39"/>
      <c r="K114" s="38"/>
      <c r="L114" s="38"/>
    </row>
    <row r="115" spans="1:12" s="34" customFormat="1" ht="17.399999999999999" customHeight="1" x14ac:dyDescent="0.3">
      <c r="A115" s="1027" t="s">
        <v>265</v>
      </c>
      <c r="B115" s="827"/>
      <c r="C115" s="827"/>
      <c r="D115" s="40"/>
      <c r="E115" s="72"/>
      <c r="F115" s="67"/>
    </row>
    <row r="116" spans="1:12" ht="24" customHeight="1" thickBot="1" x14ac:dyDescent="0.35">
      <c r="A116" s="1028" t="s">
        <v>266</v>
      </c>
      <c r="B116" s="1029"/>
      <c r="C116" s="1029"/>
      <c r="D116" s="1029"/>
      <c r="E116" s="1029"/>
      <c r="F116" s="1030"/>
    </row>
    <row r="117" spans="1:12" ht="15.6" customHeight="1" x14ac:dyDescent="0.25">
      <c r="A117" s="1018" t="s">
        <v>267</v>
      </c>
      <c r="B117" s="1019"/>
      <c r="C117" s="597"/>
      <c r="D117" s="598"/>
      <c r="E117" s="599" t="s">
        <v>268</v>
      </c>
      <c r="F117" s="600"/>
    </row>
    <row r="118" spans="1:12" ht="15" customHeight="1" x14ac:dyDescent="0.25">
      <c r="A118" s="1020" t="s">
        <v>269</v>
      </c>
      <c r="B118" s="853"/>
      <c r="C118" s="601"/>
      <c r="D118" s="511"/>
      <c r="E118" s="602" t="s">
        <v>270</v>
      </c>
      <c r="F118" s="603"/>
    </row>
    <row r="119" spans="1:12" ht="0.6" customHeight="1" x14ac:dyDescent="0.25">
      <c r="A119" s="68"/>
      <c r="B119" s="1021"/>
      <c r="C119" s="1021"/>
      <c r="D119" s="1021"/>
      <c r="E119" s="1021"/>
      <c r="F119" s="1022"/>
    </row>
    <row r="120" spans="1:12" ht="22.2" customHeight="1" x14ac:dyDescent="0.25">
      <c r="A120" s="68"/>
      <c r="B120" s="41"/>
      <c r="C120" s="41"/>
      <c r="D120" s="41"/>
      <c r="E120" s="604" t="s">
        <v>271</v>
      </c>
      <c r="F120" s="605">
        <f>F108</f>
        <v>117000</v>
      </c>
    </row>
    <row r="121" spans="1:12" ht="15.6" customHeight="1" x14ac:dyDescent="0.25">
      <c r="A121" s="68"/>
      <c r="B121" s="511"/>
      <c r="C121" s="493" t="s">
        <v>891</v>
      </c>
      <c r="D121" s="42"/>
      <c r="E121" s="73"/>
      <c r="F121" s="69"/>
    </row>
    <row r="122" spans="1:12" ht="12.6" customHeight="1" x14ac:dyDescent="0.25">
      <c r="A122" s="68"/>
      <c r="B122" s="606"/>
      <c r="C122" s="607" t="s">
        <v>892</v>
      </c>
      <c r="D122" s="41"/>
      <c r="E122" s="74"/>
      <c r="F122" s="70"/>
    </row>
    <row r="123" spans="1:12" ht="15.6" customHeight="1" thickBot="1" x14ac:dyDescent="0.3">
      <c r="A123" s="1009" t="s">
        <v>272</v>
      </c>
      <c r="B123" s="1010"/>
      <c r="C123" s="1010"/>
      <c r="D123" s="608" t="s">
        <v>273</v>
      </c>
      <c r="E123" s="1011" t="str">
        <f>PR!B12</f>
        <v>2507-SS02-251</v>
      </c>
      <c r="F123" s="1012"/>
    </row>
    <row r="124" spans="1:12" x14ac:dyDescent="0.25">
      <c r="A124" s="802"/>
      <c r="B124" s="802"/>
      <c r="C124" s="802"/>
      <c r="D124" s="802"/>
      <c r="E124" s="802"/>
      <c r="F124" s="802"/>
    </row>
    <row r="125" spans="1:12" ht="16.2" customHeight="1" x14ac:dyDescent="0.25"/>
    <row r="126" spans="1:12" ht="13.2" customHeight="1" x14ac:dyDescent="0.25">
      <c r="G126" s="43"/>
    </row>
    <row r="127" spans="1:12" ht="18" customHeight="1" x14ac:dyDescent="0.25">
      <c r="G127" s="44"/>
    </row>
    <row r="128" spans="1:12" ht="25.95" customHeight="1" x14ac:dyDescent="0.25">
      <c r="G128" s="43"/>
    </row>
    <row r="129" ht="14.25" customHeight="1" x14ac:dyDescent="0.25"/>
    <row r="137" ht="13.95" customHeight="1" x14ac:dyDescent="0.25"/>
    <row r="138" ht="14.25" customHeight="1" x14ac:dyDescent="0.25"/>
    <row r="139" ht="14.25" customHeight="1" x14ac:dyDescent="0.25"/>
    <row r="140" ht="13.95" customHeight="1" x14ac:dyDescent="0.25"/>
    <row r="141" ht="13.95" customHeight="1" x14ac:dyDescent="0.25"/>
    <row r="142" ht="13.95" customHeight="1" x14ac:dyDescent="0.25"/>
    <row r="146" spans="1:7" ht="13.95" customHeight="1" x14ac:dyDescent="0.25"/>
    <row r="147" spans="1:7" ht="13.95" customHeight="1" x14ac:dyDescent="0.25"/>
    <row r="148" spans="1:7" x14ac:dyDescent="0.25">
      <c r="G148" s="46"/>
    </row>
    <row r="149" spans="1:7" ht="13.95" customHeight="1" x14ac:dyDescent="0.25"/>
    <row r="151" spans="1:7" ht="13.95" customHeight="1" x14ac:dyDescent="0.25"/>
    <row r="152" spans="1:7" ht="13.95" customHeight="1" x14ac:dyDescent="0.25"/>
    <row r="154" spans="1:7" ht="13.95" customHeight="1" x14ac:dyDescent="0.25"/>
    <row r="158" spans="1:7" x14ac:dyDescent="0.25">
      <c r="A158" s="42"/>
      <c r="B158" s="42"/>
      <c r="C158" s="42"/>
      <c r="D158" s="42"/>
      <c r="E158" s="73"/>
      <c r="F158" s="42"/>
    </row>
  </sheetData>
  <mergeCells count="43">
    <mergeCell ref="A124:F124"/>
    <mergeCell ref="A113:C113"/>
    <mergeCell ref="D113:F113"/>
    <mergeCell ref="A114:C114"/>
    <mergeCell ref="D114:F114"/>
    <mergeCell ref="A115:C115"/>
    <mergeCell ref="A116:F116"/>
    <mergeCell ref="A117:B117"/>
    <mergeCell ref="A118:B118"/>
    <mergeCell ref="B119:F119"/>
    <mergeCell ref="A123:C123"/>
    <mergeCell ref="E123:F123"/>
    <mergeCell ref="A109:B109"/>
    <mergeCell ref="C109:F109"/>
    <mergeCell ref="H109:K109"/>
    <mergeCell ref="A110:F110"/>
    <mergeCell ref="A111:F111"/>
    <mergeCell ref="E112:F112"/>
    <mergeCell ref="J24:P24"/>
    <mergeCell ref="J26:P26"/>
    <mergeCell ref="J27:P27"/>
    <mergeCell ref="J29:P29"/>
    <mergeCell ref="A108:B108"/>
    <mergeCell ref="C108:E108"/>
    <mergeCell ref="J13:P13"/>
    <mergeCell ref="J15:P15"/>
    <mergeCell ref="J16:P16"/>
    <mergeCell ref="J17:P17"/>
    <mergeCell ref="J21:P21"/>
    <mergeCell ref="J22:P22"/>
    <mergeCell ref="J12:P12"/>
    <mergeCell ref="A2:F2"/>
    <mergeCell ref="I2:P2"/>
    <mergeCell ref="B3:C3"/>
    <mergeCell ref="D3:E3"/>
    <mergeCell ref="I3:P3"/>
    <mergeCell ref="B4:C4"/>
    <mergeCell ref="D4:E4"/>
    <mergeCell ref="B5:C5"/>
    <mergeCell ref="E5:F5"/>
    <mergeCell ref="A7:F7"/>
    <mergeCell ref="D8:E8"/>
    <mergeCell ref="D9:E9"/>
  </mergeCells>
  <pageMargins left="0.7" right="0.7" top="2.19" bottom="0.64" header="0.57999999999999996" footer="0.32"/>
  <pageSetup paperSize="9" scale="90" fitToWidth="0" fitToHeight="0" orientation="portrait" r:id="rId1"/>
  <headerFooter>
    <oddHeader>&amp;C&amp;G&amp;RBSC-PRO-F-94</oddHeader>
    <oddFooter>&amp;C&amp;G</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16</vt:i4>
      </vt:variant>
    </vt:vector>
  </HeadingPairs>
  <TitlesOfParts>
    <vt:vector size="43" baseType="lpstr">
      <vt:lpstr>PMR-Data</vt:lpstr>
      <vt:lpstr>Suppliers TIN</vt:lpstr>
      <vt:lpstr>FundCodes</vt:lpstr>
      <vt:lpstr>DATA</vt:lpstr>
      <vt:lpstr>PR</vt:lpstr>
      <vt:lpstr>Direct Acq.-Res</vt:lpstr>
      <vt:lpstr>ResoSVP (3)</vt:lpstr>
      <vt:lpstr>Direct Acq.-App</vt:lpstr>
      <vt:lpstr>AResoSVP</vt:lpstr>
      <vt:lpstr>RFQ_ (2)</vt:lpstr>
      <vt:lpstr>RFQ_</vt:lpstr>
      <vt:lpstr>AckReceipt</vt:lpstr>
      <vt:lpstr>Abstract </vt:lpstr>
      <vt:lpstr>LON</vt:lpstr>
      <vt:lpstr>BAC RESO 2022</vt:lpstr>
      <vt:lpstr>BAC RESO 2022 (Toss Coin)</vt:lpstr>
      <vt:lpstr>PO</vt:lpstr>
      <vt:lpstr>POback (2)</vt:lpstr>
      <vt:lpstr>ChkDocs</vt:lpstr>
      <vt:lpstr>Abstract (Failed)</vt:lpstr>
      <vt:lpstr>AResoSVP -Emergency</vt:lpstr>
      <vt:lpstr>ResoSVP -Emergency</vt:lpstr>
      <vt:lpstr>ResoSoSVP(Direct Contracting)</vt:lpstr>
      <vt:lpstr>AResoSoSVP(Direct Contractin (2</vt:lpstr>
      <vt:lpstr>Reso-Repeat Order</vt:lpstr>
      <vt:lpstr>AReso-Repeat Order</vt:lpstr>
      <vt:lpstr>PO (2)</vt:lpstr>
      <vt:lpstr>'Abstract (Failed)'!Print_Area</vt:lpstr>
      <vt:lpstr>AckReceipt!Print_Area</vt:lpstr>
      <vt:lpstr>'AReso-Repeat Order'!Print_Area</vt:lpstr>
      <vt:lpstr>'AResoSoSVP(Direct Contractin (2'!Print_Area</vt:lpstr>
      <vt:lpstr>AResoSVP!Print_Area</vt:lpstr>
      <vt:lpstr>'AResoSVP -Emergency'!Print_Area</vt:lpstr>
      <vt:lpstr>'BAC RESO 2022'!Print_Area</vt:lpstr>
      <vt:lpstr>'BAC RESO 2022 (Toss Coin)'!Print_Area</vt:lpstr>
      <vt:lpstr>ChkDocs!Print_Area</vt:lpstr>
      <vt:lpstr>'Direct Acq.-App'!Print_Area</vt:lpstr>
      <vt:lpstr>LON!Print_Area</vt:lpstr>
      <vt:lpstr>'POback (2)'!Print_Area</vt:lpstr>
      <vt:lpstr>'Reso-Repeat Order'!Print_Area</vt:lpstr>
      <vt:lpstr>'ResoSoSVP(Direct Contracting)'!Print_Area</vt:lpstr>
      <vt:lpstr>'ResoSVP -Emergency'!Print_Area</vt:lpstr>
      <vt:lpstr>RFQ_!Print_Area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2026-01-08T00:33:44Z</cp:lastPrinted>
  <dcterms:created xsi:type="dcterms:W3CDTF">2021-04-21T05:31:57Z</dcterms:created>
  <dcterms:modified xsi:type="dcterms:W3CDTF">2026-05-07T01:47:04Z</dcterms:modified>
</cp:coreProperties>
</file>